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0" windowWidth="15600" windowHeight="11760" tabRatio="959"/>
  </bookViews>
  <sheets>
    <sheet name="将来の年金額" sheetId="47" r:id="rId1"/>
    <sheet name="目次" sheetId="55" r:id="rId2"/>
    <sheet name="将来の基礎年金額" sheetId="53" r:id="rId3"/>
    <sheet name="将来の基礎年金額 2" sheetId="54" r:id="rId4"/>
    <sheet name="GDP上昇率" sheetId="50" r:id="rId5"/>
    <sheet name="賃金上昇率" sheetId="51" r:id="rId6"/>
    <sheet name="賃金上昇率2" sheetId="52" r:id="rId7"/>
    <sheet name="経済前提一覧" sheetId="49" r:id="rId8"/>
    <sheet name="11" sheetId="30" r:id="rId9"/>
    <sheet name="12" sheetId="42" r:id="rId10"/>
    <sheet name="13" sheetId="26" r:id="rId11"/>
    <sheet name="21" sheetId="31" r:id="rId12"/>
    <sheet name="22" sheetId="43" r:id="rId13"/>
    <sheet name="23" sheetId="32" r:id="rId14"/>
    <sheet name="31" sheetId="33" r:id="rId15"/>
    <sheet name="32" sheetId="44" r:id="rId16"/>
    <sheet name="33" sheetId="34" r:id="rId17"/>
    <sheet name="41" sheetId="35" r:id="rId18"/>
    <sheet name="42" sheetId="45" r:id="rId19"/>
    <sheet name="43" sheetId="36" r:id="rId20"/>
    <sheet name="51" sheetId="37" r:id="rId21"/>
    <sheet name="52" sheetId="46" r:id="rId22"/>
    <sheet name="53" sheetId="38" r:id="rId23"/>
    <sheet name="61" sheetId="39" r:id="rId24"/>
    <sheet name="62" sheetId="41" r:id="rId25"/>
    <sheet name="63" sheetId="40" r:id="rId26"/>
  </sheets>
  <definedNames>
    <definedName name="Aok">将来の年金額!$I$4</definedName>
    <definedName name="Bok">将来の基礎年金額!$G$4</definedName>
    <definedName name="_xlnm.Print_Area" localSheetId="3">'将来の基礎年金額 2'!$B$1:$M$458</definedName>
    <definedName name="将来の基礎年金">将来の基礎年金額!$G$4</definedName>
    <definedName name="将来の年金">将来の年金額!$I$4</definedName>
    <definedName name="将来基礎">将来の基礎年金額!$G$4</definedName>
    <definedName name="将来年金">将来の年金額!$I$4</definedName>
  </definedNames>
  <calcPr calcId="145621"/>
</workbook>
</file>

<file path=xl/calcChain.xml><?xml version="1.0" encoding="utf-8"?>
<calcChain xmlns="http://schemas.openxmlformats.org/spreadsheetml/2006/main">
  <c r="I48" i="52" l="1"/>
  <c r="BB42" i="49" l="1"/>
  <c r="I44" i="52"/>
  <c r="E43" i="52" l="1"/>
  <c r="D43" i="52"/>
  <c r="H43" i="52"/>
  <c r="F43" i="52"/>
  <c r="G12" i="52" s="1"/>
  <c r="D48" i="52"/>
  <c r="H12" i="52"/>
  <c r="F48" i="52"/>
  <c r="G48" i="52"/>
  <c r="H48" i="52"/>
  <c r="G43" i="52"/>
  <c r="I43" i="52"/>
  <c r="D12" i="52" s="1"/>
  <c r="D49" i="52"/>
  <c r="F12" i="52" l="1"/>
  <c r="E12" i="52"/>
  <c r="I12" i="52"/>
  <c r="R8" i="53"/>
  <c r="S11" i="53"/>
  <c r="S12" i="53" s="1"/>
  <c r="S13" i="53" s="1"/>
  <c r="S14" i="53" s="1"/>
  <c r="S15" i="53" s="1"/>
  <c r="S16" i="53" s="1"/>
  <c r="S17" i="53" s="1"/>
  <c r="S18" i="53" s="1"/>
  <c r="S19" i="53" s="1"/>
  <c r="S20" i="53" s="1"/>
  <c r="S21" i="53" s="1"/>
  <c r="S22" i="53" s="1"/>
  <c r="S23" i="53" s="1"/>
  <c r="S24" i="53" s="1"/>
  <c r="S25" i="53" s="1"/>
  <c r="S26" i="53" s="1"/>
  <c r="S27" i="53" s="1"/>
  <c r="S28" i="53" s="1"/>
  <c r="S29" i="53" s="1"/>
  <c r="S30" i="53" s="1"/>
  <c r="S31" i="53" s="1"/>
  <c r="S32" i="53" s="1"/>
  <c r="S33" i="53" s="1"/>
  <c r="S34" i="53" s="1"/>
  <c r="S35" i="53" s="1"/>
  <c r="S36" i="53" s="1"/>
  <c r="S37" i="53" s="1"/>
  <c r="S38" i="53" s="1"/>
  <c r="S39" i="53" s="1"/>
  <c r="S40" i="53" s="1"/>
  <c r="S41" i="53" s="1"/>
  <c r="S42" i="53" s="1"/>
  <c r="S43" i="53" s="1"/>
  <c r="S44" i="53" s="1"/>
  <c r="S45" i="53" s="1"/>
  <c r="S46" i="53" s="1"/>
  <c r="S47" i="53" s="1"/>
  <c r="S48" i="53" s="1"/>
  <c r="S49" i="53" s="1"/>
  <c r="S50" i="53" s="1"/>
  <c r="S51" i="53" s="1"/>
  <c r="S52" i="53" s="1"/>
  <c r="S53" i="53" s="1"/>
  <c r="S54" i="53" s="1"/>
  <c r="AA9" i="47"/>
  <c r="AA10" i="47" s="1"/>
  <c r="AA11" i="47" s="1"/>
  <c r="AA12" i="47" s="1"/>
  <c r="D50" i="52"/>
  <c r="D51" i="52"/>
  <c r="D44" i="52"/>
  <c r="I14" i="52" s="1"/>
  <c r="D45" i="52"/>
  <c r="D46" i="52"/>
  <c r="K8" i="49"/>
  <c r="J8" i="49"/>
  <c r="AA13" i="47" l="1"/>
  <c r="AA14" i="47" s="1"/>
  <c r="AA15" i="47" s="1"/>
  <c r="AA16" i="47" s="1"/>
  <c r="AA17" i="47" s="1"/>
  <c r="AA18" i="47" s="1"/>
  <c r="AA19" i="47" s="1"/>
  <c r="AA20" i="47" s="1"/>
  <c r="AA21" i="47" s="1"/>
  <c r="AA22" i="47" s="1"/>
  <c r="AA23" i="47" s="1"/>
  <c r="AA24" i="47" s="1"/>
  <c r="AA25" i="47" s="1"/>
  <c r="AA26" i="47" s="1"/>
  <c r="AA27" i="47" s="1"/>
  <c r="AA28" i="47" s="1"/>
  <c r="AA29" i="47" s="1"/>
  <c r="AA30" i="47" s="1"/>
  <c r="AA31" i="47" s="1"/>
  <c r="AA32" i="47" s="1"/>
  <c r="AA33" i="47" s="1"/>
  <c r="AA34" i="47" s="1"/>
  <c r="AA35" i="47" s="1"/>
  <c r="AA36" i="47" s="1"/>
  <c r="AA37" i="47" s="1"/>
  <c r="AA38" i="47" s="1"/>
  <c r="AA39" i="47" s="1"/>
  <c r="AA40" i="47" s="1"/>
  <c r="AA41" i="47" s="1"/>
  <c r="AA42" i="47" s="1"/>
  <c r="AA43" i="47" s="1"/>
  <c r="AA44" i="47" s="1"/>
  <c r="AA45" i="47" s="1"/>
  <c r="AA46" i="47" s="1"/>
  <c r="AA47" i="47" s="1"/>
  <c r="AA48" i="47" s="1"/>
  <c r="AA49" i="47" s="1"/>
  <c r="AA50" i="47" s="1"/>
  <c r="AA51" i="47" s="1"/>
  <c r="AA52" i="47" s="1"/>
  <c r="AA6" i="47"/>
  <c r="F8" i="47" s="1"/>
  <c r="B6" i="47" s="1"/>
  <c r="P8" i="54"/>
  <c r="O30" i="54" l="1"/>
  <c r="H27" i="54" s="1"/>
  <c r="F27" i="54" s="1"/>
  <c r="H17" i="54"/>
  <c r="F17" i="54" s="1"/>
  <c r="E28" i="54"/>
  <c r="F28" i="54" s="1"/>
  <c r="G28" i="54" s="1"/>
  <c r="H28" i="54" s="1"/>
  <c r="I28" i="54" s="1"/>
  <c r="J28" i="54" s="1"/>
  <c r="K28" i="54" s="1"/>
  <c r="L28" i="54" s="1"/>
  <c r="E18" i="54"/>
  <c r="E8" i="54"/>
  <c r="H7" i="54"/>
  <c r="F7" i="54" s="1"/>
  <c r="E3" i="54"/>
  <c r="E12" i="54" s="1"/>
  <c r="E11" i="54" l="1"/>
  <c r="O43" i="54"/>
  <c r="E30" i="54"/>
  <c r="E31" i="54"/>
  <c r="E32" i="54"/>
  <c r="E33" i="54"/>
  <c r="E34" i="54"/>
  <c r="E35" i="54"/>
  <c r="E44" i="54"/>
  <c r="E45" i="54"/>
  <c r="E46" i="54"/>
  <c r="E47" i="54"/>
  <c r="E48" i="54"/>
  <c r="E10" i="54"/>
  <c r="E25" i="54"/>
  <c r="E20" i="54"/>
  <c r="E21" i="54"/>
  <c r="E22" i="54"/>
  <c r="E23" i="54"/>
  <c r="E24" i="54"/>
  <c r="F8" i="54"/>
  <c r="G8" i="54" s="1"/>
  <c r="E13" i="54"/>
  <c r="F3" i="54"/>
  <c r="F12" i="54" s="1"/>
  <c r="F18" i="54"/>
  <c r="G18" i="54" s="1"/>
  <c r="F15" i="54"/>
  <c r="E15" i="54"/>
  <c r="G3" i="54"/>
  <c r="E14" i="54"/>
  <c r="E46" i="52"/>
  <c r="F46" i="52"/>
  <c r="E45" i="52"/>
  <c r="F45" i="52"/>
  <c r="G45" i="52"/>
  <c r="H45" i="52"/>
  <c r="I45" i="52"/>
  <c r="G46" i="52"/>
  <c r="H46" i="52"/>
  <c r="I46" i="52"/>
  <c r="E44" i="52"/>
  <c r="F44" i="52"/>
  <c r="G44" i="52"/>
  <c r="H44" i="52"/>
  <c r="E49" i="52"/>
  <c r="G49" i="52"/>
  <c r="D14" i="52"/>
  <c r="I51" i="52"/>
  <c r="E50" i="52"/>
  <c r="F50" i="52"/>
  <c r="G50" i="52"/>
  <c r="H50" i="52"/>
  <c r="I50" i="52"/>
  <c r="E51" i="52"/>
  <c r="G51" i="52"/>
  <c r="H51" i="52"/>
  <c r="F49" i="52"/>
  <c r="H49" i="52"/>
  <c r="E14" i="52" l="1"/>
  <c r="E18" i="52"/>
  <c r="G18" i="52"/>
  <c r="I18" i="52"/>
  <c r="O53" i="54"/>
  <c r="E43" i="54"/>
  <c r="H40" i="54"/>
  <c r="F40" i="54" s="1"/>
  <c r="E38" i="54" s="1"/>
  <c r="G38" i="54" s="1"/>
  <c r="I38" i="54" s="1"/>
  <c r="E41" i="54"/>
  <c r="F41" i="54" s="1"/>
  <c r="G41" i="54" s="1"/>
  <c r="H41" i="54" s="1"/>
  <c r="I41" i="54" s="1"/>
  <c r="J41" i="54" s="1"/>
  <c r="K41" i="54" s="1"/>
  <c r="L41" i="54" s="1"/>
  <c r="G53" i="54"/>
  <c r="G43" i="54"/>
  <c r="G35" i="54"/>
  <c r="G34" i="54"/>
  <c r="G33" i="54"/>
  <c r="G32" i="54"/>
  <c r="G31" i="54"/>
  <c r="G30" i="54"/>
  <c r="F54" i="54"/>
  <c r="F55" i="54"/>
  <c r="F56" i="54"/>
  <c r="F53" i="54"/>
  <c r="F43" i="54"/>
  <c r="F44" i="54"/>
  <c r="F45" i="54"/>
  <c r="F46" i="54"/>
  <c r="F47" i="54"/>
  <c r="F48" i="54"/>
  <c r="F11" i="54"/>
  <c r="F13" i="54"/>
  <c r="G48" i="54"/>
  <c r="G46" i="54"/>
  <c r="G44" i="54"/>
  <c r="G57" i="54"/>
  <c r="G55" i="54"/>
  <c r="F58" i="54"/>
  <c r="F14" i="54"/>
  <c r="F10" i="54"/>
  <c r="F35" i="54"/>
  <c r="F34" i="54"/>
  <c r="F33" i="54"/>
  <c r="F32" i="54"/>
  <c r="F31" i="54"/>
  <c r="F30" i="54"/>
  <c r="G47" i="54"/>
  <c r="G45" i="54"/>
  <c r="G58" i="54"/>
  <c r="G56" i="54"/>
  <c r="G54" i="54"/>
  <c r="F57" i="54"/>
  <c r="F25" i="54"/>
  <c r="F22" i="54"/>
  <c r="F24" i="54"/>
  <c r="F23" i="54"/>
  <c r="F21" i="54"/>
  <c r="F20" i="54"/>
  <c r="G24" i="54"/>
  <c r="G23" i="54"/>
  <c r="G21" i="54"/>
  <c r="G20" i="54"/>
  <c r="G25" i="54"/>
  <c r="G22" i="54"/>
  <c r="H18" i="54"/>
  <c r="H8" i="54"/>
  <c r="G15" i="54"/>
  <c r="G14" i="54"/>
  <c r="G11" i="54"/>
  <c r="G10" i="54"/>
  <c r="H3" i="54"/>
  <c r="G13" i="54"/>
  <c r="G12" i="54"/>
  <c r="D16" i="52"/>
  <c r="G14" i="52"/>
  <c r="F16" i="52"/>
  <c r="H14" i="52"/>
  <c r="G16" i="52"/>
  <c r="F14" i="52"/>
  <c r="E16" i="52"/>
  <c r="D18" i="52"/>
  <c r="F18" i="52"/>
  <c r="H18" i="52"/>
  <c r="I16" i="52"/>
  <c r="H16" i="52"/>
  <c r="O63" i="54" l="1"/>
  <c r="H63" i="54" s="1"/>
  <c r="E51" i="54"/>
  <c r="F51" i="54" s="1"/>
  <c r="G51" i="54" s="1"/>
  <c r="H51" i="54" s="1"/>
  <c r="I51" i="54" s="1"/>
  <c r="J51" i="54" s="1"/>
  <c r="K51" i="54" s="1"/>
  <c r="L51" i="54" s="1"/>
  <c r="E53" i="54"/>
  <c r="H50" i="54"/>
  <c r="F50" i="54" s="1"/>
  <c r="E55" i="54"/>
  <c r="E57" i="54"/>
  <c r="E54" i="54"/>
  <c r="E56" i="54"/>
  <c r="E58" i="54"/>
  <c r="H54" i="54"/>
  <c r="H55" i="54"/>
  <c r="H30" i="54"/>
  <c r="H31" i="54"/>
  <c r="H32" i="54"/>
  <c r="H33" i="54"/>
  <c r="H34" i="54"/>
  <c r="H35" i="54"/>
  <c r="H68" i="54"/>
  <c r="H66" i="54"/>
  <c r="H64" i="54"/>
  <c r="H57" i="54"/>
  <c r="H43" i="54"/>
  <c r="H56" i="54"/>
  <c r="H58" i="54"/>
  <c r="H53" i="54"/>
  <c r="H44" i="54"/>
  <c r="H45" i="54"/>
  <c r="H46" i="54"/>
  <c r="H47" i="54"/>
  <c r="H48" i="54"/>
  <c r="H25" i="54"/>
  <c r="H22" i="54"/>
  <c r="H24" i="54"/>
  <c r="H23" i="54"/>
  <c r="H21" i="54"/>
  <c r="H20" i="54"/>
  <c r="H15" i="54"/>
  <c r="H14" i="54"/>
  <c r="H13" i="54"/>
  <c r="H12" i="54"/>
  <c r="H11" i="54"/>
  <c r="H10" i="54"/>
  <c r="I3" i="54"/>
  <c r="I8" i="54"/>
  <c r="I18" i="54"/>
  <c r="E8" i="53"/>
  <c r="H7" i="53"/>
  <c r="F7" i="53" s="1"/>
  <c r="E2" i="53"/>
  <c r="E10" i="53" s="1"/>
  <c r="H65" i="54" l="1"/>
  <c r="H67" i="54"/>
  <c r="E61" i="54"/>
  <c r="F61" i="54" s="1"/>
  <c r="G61" i="54" s="1"/>
  <c r="H61" i="54" s="1"/>
  <c r="I61" i="54" s="1"/>
  <c r="J61" i="54" s="1"/>
  <c r="K61" i="54" s="1"/>
  <c r="L61" i="54" s="1"/>
  <c r="E68" i="54"/>
  <c r="E65" i="54"/>
  <c r="H60" i="54"/>
  <c r="F60" i="54" s="1"/>
  <c r="E63" i="54"/>
  <c r="O76" i="54"/>
  <c r="E66" i="54"/>
  <c r="E64" i="54"/>
  <c r="E67" i="54"/>
  <c r="G68" i="54"/>
  <c r="G67" i="54"/>
  <c r="F68" i="54"/>
  <c r="F66" i="54"/>
  <c r="F64" i="54"/>
  <c r="G65" i="54"/>
  <c r="G63" i="54"/>
  <c r="G66" i="54"/>
  <c r="F67" i="54"/>
  <c r="F65" i="54"/>
  <c r="F63" i="54"/>
  <c r="G64" i="54"/>
  <c r="I35" i="54"/>
  <c r="I34" i="54"/>
  <c r="I33" i="54"/>
  <c r="I32" i="54"/>
  <c r="I31" i="54"/>
  <c r="I30" i="54"/>
  <c r="I53" i="54"/>
  <c r="I43" i="54"/>
  <c r="I63" i="54"/>
  <c r="I68" i="54"/>
  <c r="I54" i="54"/>
  <c r="I55" i="54"/>
  <c r="I56" i="54"/>
  <c r="I57" i="54"/>
  <c r="I58" i="54"/>
  <c r="I44" i="54"/>
  <c r="I45" i="54"/>
  <c r="I46" i="54"/>
  <c r="I47" i="54"/>
  <c r="I48" i="54"/>
  <c r="I65" i="54"/>
  <c r="I64" i="54"/>
  <c r="I67" i="54"/>
  <c r="I66" i="54"/>
  <c r="I25" i="54"/>
  <c r="I24" i="54"/>
  <c r="I23" i="54"/>
  <c r="I21" i="54"/>
  <c r="I20" i="54"/>
  <c r="I22" i="54"/>
  <c r="J18" i="54"/>
  <c r="J8" i="54"/>
  <c r="I15" i="54"/>
  <c r="I14" i="54"/>
  <c r="I13" i="54"/>
  <c r="I11" i="54"/>
  <c r="I12" i="54"/>
  <c r="I10" i="54"/>
  <c r="J3" i="54"/>
  <c r="F2" i="53"/>
  <c r="F8" i="53"/>
  <c r="E11" i="53"/>
  <c r="E12" i="53"/>
  <c r="E13" i="53"/>
  <c r="E14" i="53"/>
  <c r="E15" i="53"/>
  <c r="BI12" i="49"/>
  <c r="BJ12" i="49"/>
  <c r="BK12" i="49"/>
  <c r="BL12" i="49"/>
  <c r="BM12" i="49"/>
  <c r="BN12" i="49"/>
  <c r="BI13" i="49"/>
  <c r="BJ13" i="49"/>
  <c r="BK13" i="49"/>
  <c r="BL13" i="49"/>
  <c r="BM13" i="49"/>
  <c r="BN13" i="49"/>
  <c r="BI14" i="49"/>
  <c r="BJ14" i="49"/>
  <c r="BK14" i="49"/>
  <c r="BL14" i="49"/>
  <c r="BM14" i="49"/>
  <c r="BN14" i="49"/>
  <c r="BI15" i="49"/>
  <c r="BJ15" i="49"/>
  <c r="BK15" i="49"/>
  <c r="BL15" i="49"/>
  <c r="BM15" i="49"/>
  <c r="BN15" i="49"/>
  <c r="BI16" i="49"/>
  <c r="BJ16" i="49"/>
  <c r="BK16" i="49"/>
  <c r="BL16" i="49"/>
  <c r="BM16" i="49"/>
  <c r="BN16" i="49"/>
  <c r="BI17" i="49"/>
  <c r="BJ17" i="49"/>
  <c r="BK17" i="49"/>
  <c r="BL17" i="49"/>
  <c r="BM17" i="49"/>
  <c r="BN17" i="49"/>
  <c r="BI18" i="49"/>
  <c r="BJ18" i="49"/>
  <c r="BK18" i="49"/>
  <c r="BL18" i="49"/>
  <c r="BM18" i="49"/>
  <c r="BN18" i="49"/>
  <c r="BI19" i="49"/>
  <c r="BJ19" i="49"/>
  <c r="BK19" i="49"/>
  <c r="BL19" i="49"/>
  <c r="BM19" i="49"/>
  <c r="BN19" i="49"/>
  <c r="BI20" i="49"/>
  <c r="BJ20" i="49"/>
  <c r="BK20" i="49"/>
  <c r="BL20" i="49"/>
  <c r="BM20" i="49"/>
  <c r="BN20" i="49"/>
  <c r="BI21" i="49"/>
  <c r="BJ21" i="49"/>
  <c r="BK21" i="49"/>
  <c r="BL21" i="49"/>
  <c r="BM21" i="49"/>
  <c r="BN21" i="49"/>
  <c r="BI22" i="49"/>
  <c r="BJ22" i="49"/>
  <c r="BK22" i="49"/>
  <c r="BL22" i="49"/>
  <c r="BM22" i="49"/>
  <c r="BN22" i="49"/>
  <c r="BI23" i="49"/>
  <c r="BJ23" i="49"/>
  <c r="BK23" i="49"/>
  <c r="BL23" i="49"/>
  <c r="BM23" i="49"/>
  <c r="BN23" i="49"/>
  <c r="BI24" i="49"/>
  <c r="BJ24" i="49"/>
  <c r="BK24" i="49"/>
  <c r="BL24" i="49"/>
  <c r="BM24" i="49"/>
  <c r="BN24" i="49"/>
  <c r="BI25" i="49"/>
  <c r="BJ25" i="49"/>
  <c r="BK25" i="49"/>
  <c r="BL25" i="49"/>
  <c r="BM25" i="49"/>
  <c r="BN25" i="49"/>
  <c r="BI26" i="49"/>
  <c r="BJ26" i="49"/>
  <c r="BK26" i="49"/>
  <c r="BL26" i="49"/>
  <c r="BM26" i="49"/>
  <c r="BN26" i="49"/>
  <c r="BI27" i="49"/>
  <c r="BJ27" i="49"/>
  <c r="BK27" i="49"/>
  <c r="BL27" i="49"/>
  <c r="BM27" i="49"/>
  <c r="BN27" i="49"/>
  <c r="BI28" i="49"/>
  <c r="BJ28" i="49"/>
  <c r="BK28" i="49"/>
  <c r="BL28" i="49"/>
  <c r="BM28" i="49"/>
  <c r="BN28" i="49"/>
  <c r="BI29" i="49"/>
  <c r="BJ29" i="49"/>
  <c r="BK29" i="49"/>
  <c r="BL29" i="49"/>
  <c r="BM29" i="49"/>
  <c r="BN29" i="49"/>
  <c r="BI30" i="49"/>
  <c r="BJ30" i="49"/>
  <c r="BK30" i="49"/>
  <c r="BL30" i="49"/>
  <c r="BM30" i="49"/>
  <c r="BN30" i="49"/>
  <c r="BI31" i="49"/>
  <c r="BJ31" i="49"/>
  <c r="BK31" i="49"/>
  <c r="BL31" i="49"/>
  <c r="BM31" i="49"/>
  <c r="BN31" i="49"/>
  <c r="BI32" i="49"/>
  <c r="BJ32" i="49"/>
  <c r="BK32" i="49"/>
  <c r="BL32" i="49"/>
  <c r="BM32" i="49"/>
  <c r="BN32" i="49"/>
  <c r="BI33" i="49"/>
  <c r="BJ33" i="49"/>
  <c r="BK33" i="49"/>
  <c r="BL33" i="49"/>
  <c r="BM33" i="49"/>
  <c r="BN33" i="49"/>
  <c r="BI34" i="49"/>
  <c r="BJ34" i="49"/>
  <c r="BK34" i="49"/>
  <c r="BL34" i="49"/>
  <c r="BM34" i="49"/>
  <c r="BN34" i="49"/>
  <c r="BI35" i="49"/>
  <c r="BJ35" i="49"/>
  <c r="BK35" i="49"/>
  <c r="BL35" i="49"/>
  <c r="BM35" i="49"/>
  <c r="BN35" i="49"/>
  <c r="BI36" i="49"/>
  <c r="BJ36" i="49"/>
  <c r="BK36" i="49"/>
  <c r="BL36" i="49"/>
  <c r="BM36" i="49"/>
  <c r="BN36" i="49"/>
  <c r="BI37" i="49"/>
  <c r="BJ37" i="49"/>
  <c r="BK37" i="49"/>
  <c r="BL37" i="49"/>
  <c r="BM37" i="49"/>
  <c r="BN37" i="49"/>
  <c r="BI38" i="49"/>
  <c r="BJ38" i="49"/>
  <c r="BK38" i="49"/>
  <c r="BL38" i="49"/>
  <c r="BM38" i="49"/>
  <c r="BN38" i="49"/>
  <c r="BI39" i="49"/>
  <c r="BJ39" i="49"/>
  <c r="BK39" i="49"/>
  <c r="BL39" i="49"/>
  <c r="BM39" i="49"/>
  <c r="BN39" i="49"/>
  <c r="BI40" i="49"/>
  <c r="BJ40" i="49"/>
  <c r="BK40" i="49"/>
  <c r="BL40" i="49"/>
  <c r="BM40" i="49"/>
  <c r="BN40" i="49"/>
  <c r="BI41" i="49"/>
  <c r="BJ41" i="49"/>
  <c r="BK41" i="49"/>
  <c r="BL41" i="49"/>
  <c r="BM41" i="49"/>
  <c r="BN41" i="49"/>
  <c r="BI42" i="49"/>
  <c r="BJ42" i="49"/>
  <c r="BK42" i="49"/>
  <c r="BL42" i="49"/>
  <c r="BM42" i="49"/>
  <c r="BI43" i="49"/>
  <c r="BJ43" i="49"/>
  <c r="BK43" i="49"/>
  <c r="BL43" i="49"/>
  <c r="BM43" i="49"/>
  <c r="BI44" i="49"/>
  <c r="BJ44" i="49"/>
  <c r="BK44" i="49"/>
  <c r="BL44" i="49"/>
  <c r="BM44" i="49"/>
  <c r="BI45" i="49"/>
  <c r="BJ45" i="49"/>
  <c r="BK45" i="49"/>
  <c r="BL45" i="49"/>
  <c r="BM45" i="49"/>
  <c r="BI46" i="49"/>
  <c r="BJ46" i="49"/>
  <c r="BK46" i="49"/>
  <c r="BL46" i="49"/>
  <c r="BM46" i="49"/>
  <c r="BI47" i="49"/>
  <c r="BJ47" i="49"/>
  <c r="BK47" i="49"/>
  <c r="BL47" i="49"/>
  <c r="BM47" i="49"/>
  <c r="BI48" i="49"/>
  <c r="BJ48" i="49"/>
  <c r="BK48" i="49"/>
  <c r="BL48" i="49"/>
  <c r="BM48" i="49"/>
  <c r="BI49" i="49"/>
  <c r="BJ49" i="49"/>
  <c r="BK49" i="49"/>
  <c r="BL49" i="49"/>
  <c r="BM49" i="49"/>
  <c r="BI50" i="49"/>
  <c r="BJ50" i="49"/>
  <c r="BK50" i="49"/>
  <c r="BL50" i="49"/>
  <c r="BM50" i="49"/>
  <c r="BI51" i="49"/>
  <c r="BJ51" i="49"/>
  <c r="BK51" i="49"/>
  <c r="BL51" i="49"/>
  <c r="BM51" i="49"/>
  <c r="BI52" i="49"/>
  <c r="BJ52" i="49"/>
  <c r="BK52" i="49"/>
  <c r="BL52" i="49"/>
  <c r="BM52" i="49"/>
  <c r="BI53" i="49"/>
  <c r="BJ53" i="49"/>
  <c r="BK53" i="49"/>
  <c r="BL53" i="49"/>
  <c r="BM53" i="49"/>
  <c r="BI54" i="49"/>
  <c r="BJ54" i="49"/>
  <c r="BK54" i="49"/>
  <c r="BL54" i="49"/>
  <c r="BM54" i="49"/>
  <c r="BI55" i="49"/>
  <c r="BJ55" i="49"/>
  <c r="BK55" i="49"/>
  <c r="BL55" i="49"/>
  <c r="BM55" i="49"/>
  <c r="BI56" i="49"/>
  <c r="BJ56" i="49"/>
  <c r="BK56" i="49"/>
  <c r="BL56" i="49"/>
  <c r="BM56" i="49"/>
  <c r="BI57" i="49"/>
  <c r="BJ57" i="49"/>
  <c r="BK57" i="49"/>
  <c r="BL57" i="49"/>
  <c r="BM57" i="49"/>
  <c r="BI58" i="49"/>
  <c r="BJ58" i="49"/>
  <c r="BK58" i="49"/>
  <c r="BL58" i="49"/>
  <c r="BM58" i="49"/>
  <c r="BI59" i="49"/>
  <c r="BJ59" i="49"/>
  <c r="BK59" i="49"/>
  <c r="BL59" i="49"/>
  <c r="BM59" i="49"/>
  <c r="BI60" i="49"/>
  <c r="BJ60" i="49"/>
  <c r="BK60" i="49"/>
  <c r="BL60" i="49"/>
  <c r="BM60" i="49"/>
  <c r="BI61" i="49"/>
  <c r="BJ61" i="49"/>
  <c r="BK61" i="49"/>
  <c r="BL61" i="49"/>
  <c r="BM61" i="49"/>
  <c r="BI62" i="49"/>
  <c r="BJ62" i="49"/>
  <c r="BK62" i="49"/>
  <c r="BL62" i="49"/>
  <c r="BM62" i="49"/>
  <c r="BI63" i="49"/>
  <c r="BJ63" i="49"/>
  <c r="BK63" i="49"/>
  <c r="BL63" i="49"/>
  <c r="BM63" i="49"/>
  <c r="BI64" i="49"/>
  <c r="BJ64" i="49"/>
  <c r="BK64" i="49"/>
  <c r="BL64" i="49"/>
  <c r="BM64" i="49"/>
  <c r="BI65" i="49"/>
  <c r="BJ65" i="49"/>
  <c r="BK65" i="49"/>
  <c r="BL65" i="49"/>
  <c r="BM65" i="49"/>
  <c r="BI66" i="49"/>
  <c r="BJ66" i="49"/>
  <c r="BK66" i="49"/>
  <c r="BL66" i="49"/>
  <c r="BM66" i="49"/>
  <c r="BI67" i="49"/>
  <c r="BJ67" i="49"/>
  <c r="BK67" i="49"/>
  <c r="BL67" i="49"/>
  <c r="BM67" i="49"/>
  <c r="BI68" i="49"/>
  <c r="BJ68" i="49"/>
  <c r="BK68" i="49"/>
  <c r="BL68" i="49"/>
  <c r="BM68" i="49"/>
  <c r="BI69" i="49"/>
  <c r="BJ69" i="49"/>
  <c r="BK69" i="49"/>
  <c r="BL69" i="49"/>
  <c r="BM69" i="49"/>
  <c r="BI70" i="49"/>
  <c r="BJ70" i="49"/>
  <c r="BK70" i="49"/>
  <c r="BL70" i="49"/>
  <c r="BM70" i="49"/>
  <c r="BI71" i="49"/>
  <c r="BJ71" i="49"/>
  <c r="BK71" i="49"/>
  <c r="BL71" i="49"/>
  <c r="BM71" i="49"/>
  <c r="BI72" i="49"/>
  <c r="BJ72" i="49"/>
  <c r="BK72" i="49"/>
  <c r="BL72" i="49"/>
  <c r="BM72" i="49"/>
  <c r="BI73" i="49"/>
  <c r="BJ73" i="49"/>
  <c r="BK73" i="49"/>
  <c r="BL73" i="49"/>
  <c r="BM73" i="49"/>
  <c r="BI74" i="49"/>
  <c r="BJ74" i="49"/>
  <c r="BK74" i="49"/>
  <c r="BL74" i="49"/>
  <c r="BM74" i="49"/>
  <c r="BI75" i="49"/>
  <c r="BJ75" i="49"/>
  <c r="BK75" i="49"/>
  <c r="BL75" i="49"/>
  <c r="BM75" i="49"/>
  <c r="BI76" i="49"/>
  <c r="BJ76" i="49"/>
  <c r="BK76" i="49"/>
  <c r="BL76" i="49"/>
  <c r="BM76" i="49"/>
  <c r="BI77" i="49"/>
  <c r="BJ77" i="49"/>
  <c r="BK77" i="49"/>
  <c r="BL77" i="49"/>
  <c r="BM77" i="49"/>
  <c r="BI78" i="49"/>
  <c r="BJ78" i="49"/>
  <c r="BK78" i="49"/>
  <c r="BL78" i="49"/>
  <c r="BM78" i="49"/>
  <c r="BI79" i="49"/>
  <c r="BJ79" i="49"/>
  <c r="BK79" i="49"/>
  <c r="BL79" i="49"/>
  <c r="BM79" i="49"/>
  <c r="BI80" i="49"/>
  <c r="BJ80" i="49"/>
  <c r="BK80" i="49"/>
  <c r="BL80" i="49"/>
  <c r="BM80" i="49"/>
  <c r="BI81" i="49"/>
  <c r="BJ81" i="49"/>
  <c r="BK81" i="49"/>
  <c r="BL81" i="49"/>
  <c r="BM81" i="49"/>
  <c r="BI82" i="49"/>
  <c r="BJ82" i="49"/>
  <c r="BK82" i="49"/>
  <c r="BL82" i="49"/>
  <c r="BM82" i="49"/>
  <c r="BI83" i="49"/>
  <c r="BJ83" i="49"/>
  <c r="BK83" i="49"/>
  <c r="BL83" i="49"/>
  <c r="BM83" i="49"/>
  <c r="BI84" i="49"/>
  <c r="BJ84" i="49"/>
  <c r="BK84" i="49"/>
  <c r="BL84" i="49"/>
  <c r="BM84" i="49"/>
  <c r="BI85" i="49"/>
  <c r="BJ85" i="49"/>
  <c r="BK85" i="49"/>
  <c r="BL85" i="49"/>
  <c r="BM85" i="49"/>
  <c r="BI86" i="49"/>
  <c r="BJ86" i="49"/>
  <c r="BK86" i="49"/>
  <c r="BL86" i="49"/>
  <c r="BM86" i="49"/>
  <c r="BI87" i="49"/>
  <c r="BJ87" i="49"/>
  <c r="BK87" i="49"/>
  <c r="BL87" i="49"/>
  <c r="BM87" i="49"/>
  <c r="BI88" i="49"/>
  <c r="BJ88" i="49"/>
  <c r="BK88" i="49"/>
  <c r="BL88" i="49"/>
  <c r="BM88" i="49"/>
  <c r="BI89" i="49"/>
  <c r="BJ89" i="49"/>
  <c r="BK89" i="49"/>
  <c r="BL89" i="49"/>
  <c r="BM89" i="49"/>
  <c r="BI90" i="49"/>
  <c r="BJ90" i="49"/>
  <c r="BK90" i="49"/>
  <c r="BL90" i="49"/>
  <c r="BM90" i="49"/>
  <c r="BI91" i="49"/>
  <c r="BJ91" i="49"/>
  <c r="BK91" i="49"/>
  <c r="BL91" i="49"/>
  <c r="BM91" i="49"/>
  <c r="BI92" i="49"/>
  <c r="BJ92" i="49"/>
  <c r="BK92" i="49"/>
  <c r="BL92" i="49"/>
  <c r="BM92" i="49"/>
  <c r="BI93" i="49"/>
  <c r="BJ93" i="49"/>
  <c r="BK93" i="49"/>
  <c r="BL93" i="49"/>
  <c r="BM93" i="49"/>
  <c r="BI94" i="49"/>
  <c r="BJ94" i="49"/>
  <c r="BK94" i="49"/>
  <c r="BL94" i="49"/>
  <c r="BM94" i="49"/>
  <c r="BI95" i="49"/>
  <c r="BJ95" i="49"/>
  <c r="BK95" i="49"/>
  <c r="BL95" i="49"/>
  <c r="BM95" i="49"/>
  <c r="BI96" i="49"/>
  <c r="BJ96" i="49"/>
  <c r="BK96" i="49"/>
  <c r="BL96" i="49"/>
  <c r="BM96" i="49"/>
  <c r="BI97" i="49"/>
  <c r="BJ97" i="49"/>
  <c r="BK97" i="49"/>
  <c r="BL97" i="49"/>
  <c r="BM97" i="49"/>
  <c r="BI98" i="49"/>
  <c r="BJ98" i="49"/>
  <c r="BK98" i="49"/>
  <c r="BL98" i="49"/>
  <c r="BM98" i="49"/>
  <c r="BI99" i="49"/>
  <c r="BJ99" i="49"/>
  <c r="BK99" i="49"/>
  <c r="BL99" i="49"/>
  <c r="BM99" i="49"/>
  <c r="BI100" i="49"/>
  <c r="BJ100" i="49"/>
  <c r="BK100" i="49"/>
  <c r="BL100" i="49"/>
  <c r="BM100" i="49"/>
  <c r="BI101" i="49"/>
  <c r="BJ101" i="49"/>
  <c r="BK101" i="49"/>
  <c r="BL101" i="49"/>
  <c r="BM101" i="49"/>
  <c r="BI102" i="49"/>
  <c r="BJ102" i="49"/>
  <c r="BK102" i="49"/>
  <c r="BL102" i="49"/>
  <c r="BM102" i="49"/>
  <c r="BI103" i="49"/>
  <c r="BJ103" i="49"/>
  <c r="BK103" i="49"/>
  <c r="BL103" i="49"/>
  <c r="BM103" i="49"/>
  <c r="BI104" i="49"/>
  <c r="BJ104" i="49"/>
  <c r="BK104" i="49"/>
  <c r="BL104" i="49"/>
  <c r="BM104" i="49"/>
  <c r="BN11" i="49"/>
  <c r="BI11" i="49"/>
  <c r="BJ11" i="49"/>
  <c r="BK11" i="49"/>
  <c r="BL11" i="49"/>
  <c r="BM11" i="49"/>
  <c r="BJ10" i="49"/>
  <c r="BK10" i="49"/>
  <c r="BL10" i="49"/>
  <c r="BM10" i="49"/>
  <c r="BN10" i="49"/>
  <c r="BI10" i="49"/>
  <c r="BJ9" i="49"/>
  <c r="BK9" i="49"/>
  <c r="BL9" i="49"/>
  <c r="BM9" i="49"/>
  <c r="BN9" i="49"/>
  <c r="BI9" i="49"/>
  <c r="BB8" i="49"/>
  <c r="R6" i="49"/>
  <c r="S6" i="49"/>
  <c r="T6" i="49"/>
  <c r="U6" i="49"/>
  <c r="V6" i="49"/>
  <c r="Q6" i="49"/>
  <c r="H73" i="54" l="1"/>
  <c r="F73" i="54" s="1"/>
  <c r="E71" i="54" s="1"/>
  <c r="G71" i="54" s="1"/>
  <c r="I71" i="54" s="1"/>
  <c r="E76" i="54"/>
  <c r="G76" i="54"/>
  <c r="I76" i="54"/>
  <c r="E77" i="54"/>
  <c r="G77" i="54"/>
  <c r="I77" i="54"/>
  <c r="E78" i="54"/>
  <c r="G78" i="54"/>
  <c r="I78" i="54"/>
  <c r="E79" i="54"/>
  <c r="G79" i="54"/>
  <c r="I79" i="54"/>
  <c r="E80" i="54"/>
  <c r="G80" i="54"/>
  <c r="I80" i="54"/>
  <c r="E81" i="54"/>
  <c r="G81" i="54"/>
  <c r="I81" i="54"/>
  <c r="E74" i="54"/>
  <c r="F74" i="54" s="1"/>
  <c r="G74" i="54" s="1"/>
  <c r="H74" i="54" s="1"/>
  <c r="I74" i="54" s="1"/>
  <c r="J74" i="54" s="1"/>
  <c r="K74" i="54" s="1"/>
  <c r="L74" i="54" s="1"/>
  <c r="F76" i="54"/>
  <c r="H76" i="54"/>
  <c r="J76" i="54"/>
  <c r="F77" i="54"/>
  <c r="H77" i="54"/>
  <c r="J77" i="54"/>
  <c r="F78" i="54"/>
  <c r="H78" i="54"/>
  <c r="J78" i="54"/>
  <c r="F79" i="54"/>
  <c r="H79" i="54"/>
  <c r="J79" i="54"/>
  <c r="F80" i="54"/>
  <c r="H80" i="54"/>
  <c r="J80" i="54"/>
  <c r="F81" i="54"/>
  <c r="H81" i="54"/>
  <c r="J81" i="54"/>
  <c r="O86" i="54"/>
  <c r="J68" i="54"/>
  <c r="J67" i="54"/>
  <c r="J66" i="54"/>
  <c r="J65" i="54"/>
  <c r="J64" i="54"/>
  <c r="J56" i="54"/>
  <c r="J57" i="54"/>
  <c r="J58" i="54"/>
  <c r="J53" i="54"/>
  <c r="J43" i="54"/>
  <c r="J44" i="54"/>
  <c r="J45" i="54"/>
  <c r="J46" i="54"/>
  <c r="J47" i="54"/>
  <c r="J48" i="54"/>
  <c r="J63" i="54"/>
  <c r="J55" i="54"/>
  <c r="J54" i="54"/>
  <c r="J30" i="54"/>
  <c r="J31" i="54"/>
  <c r="J32" i="54"/>
  <c r="J33" i="54"/>
  <c r="J34" i="54"/>
  <c r="J35" i="54"/>
  <c r="J22" i="54"/>
  <c r="J25" i="54"/>
  <c r="J24" i="54"/>
  <c r="J23" i="54"/>
  <c r="J21" i="54"/>
  <c r="J20" i="54"/>
  <c r="J13" i="54"/>
  <c r="J15" i="54"/>
  <c r="J14" i="54"/>
  <c r="J12" i="54"/>
  <c r="J11" i="54"/>
  <c r="J10" i="54"/>
  <c r="K3" i="54"/>
  <c r="K76" i="54" s="1"/>
  <c r="K8" i="54"/>
  <c r="K18" i="54"/>
  <c r="F10" i="53"/>
  <c r="G8" i="53"/>
  <c r="F15" i="53"/>
  <c r="F14" i="53"/>
  <c r="F13" i="53"/>
  <c r="F12" i="53"/>
  <c r="F11" i="53"/>
  <c r="G2" i="53"/>
  <c r="AS8" i="49"/>
  <c r="AS104" i="49"/>
  <c r="H83" i="54" l="1"/>
  <c r="F83" i="54" s="1"/>
  <c r="E86" i="54"/>
  <c r="G86" i="54"/>
  <c r="I86" i="54"/>
  <c r="K86" i="54"/>
  <c r="E87" i="54"/>
  <c r="G87" i="54"/>
  <c r="I87" i="54"/>
  <c r="K87" i="54"/>
  <c r="E88" i="54"/>
  <c r="G88" i="54"/>
  <c r="I88" i="54"/>
  <c r="K88" i="54"/>
  <c r="E89" i="54"/>
  <c r="G89" i="54"/>
  <c r="I89" i="54"/>
  <c r="K89" i="54"/>
  <c r="E90" i="54"/>
  <c r="G90" i="54"/>
  <c r="I90" i="54"/>
  <c r="K90" i="54"/>
  <c r="E91" i="54"/>
  <c r="G91" i="54"/>
  <c r="I91" i="54"/>
  <c r="K91" i="54"/>
  <c r="E84" i="54"/>
  <c r="F84" i="54" s="1"/>
  <c r="G84" i="54" s="1"/>
  <c r="H84" i="54" s="1"/>
  <c r="I84" i="54" s="1"/>
  <c r="J84" i="54" s="1"/>
  <c r="K84" i="54" s="1"/>
  <c r="L84" i="54" s="1"/>
  <c r="F86" i="54"/>
  <c r="H86" i="54"/>
  <c r="J86" i="54"/>
  <c r="F87" i="54"/>
  <c r="H87" i="54"/>
  <c r="J87" i="54"/>
  <c r="F88" i="54"/>
  <c r="H88" i="54"/>
  <c r="J88" i="54"/>
  <c r="F89" i="54"/>
  <c r="H89" i="54"/>
  <c r="J89" i="54"/>
  <c r="F90" i="54"/>
  <c r="H90" i="54"/>
  <c r="J90" i="54"/>
  <c r="F91" i="54"/>
  <c r="H91" i="54"/>
  <c r="J91" i="54"/>
  <c r="K81" i="54"/>
  <c r="K80" i="54"/>
  <c r="K79" i="54"/>
  <c r="K78" i="54"/>
  <c r="K77" i="54"/>
  <c r="O96" i="54"/>
  <c r="K43" i="54"/>
  <c r="K35" i="54"/>
  <c r="K34" i="54"/>
  <c r="K33" i="54"/>
  <c r="K32" i="54"/>
  <c r="K31" i="54"/>
  <c r="K30" i="54"/>
  <c r="K67" i="54"/>
  <c r="K66" i="54"/>
  <c r="K65" i="54"/>
  <c r="K64" i="54"/>
  <c r="K63" i="54"/>
  <c r="K68" i="54"/>
  <c r="K53" i="54"/>
  <c r="K55" i="54"/>
  <c r="K57" i="54"/>
  <c r="K44" i="54"/>
  <c r="K46" i="54"/>
  <c r="K48" i="54"/>
  <c r="K54" i="54"/>
  <c r="K56" i="54"/>
  <c r="K58" i="54"/>
  <c r="K45" i="54"/>
  <c r="K47" i="54"/>
  <c r="K25" i="54"/>
  <c r="K24" i="54"/>
  <c r="K23" i="54"/>
  <c r="K21" i="54"/>
  <c r="K20" i="54"/>
  <c r="K22" i="54"/>
  <c r="L8" i="54"/>
  <c r="L18" i="54"/>
  <c r="K15" i="54"/>
  <c r="K14" i="54"/>
  <c r="K11" i="54"/>
  <c r="K10" i="54"/>
  <c r="L3" i="54"/>
  <c r="K13" i="54"/>
  <c r="K12" i="54"/>
  <c r="G10" i="53"/>
  <c r="G15" i="53"/>
  <c r="G14" i="53"/>
  <c r="G13" i="53"/>
  <c r="G12" i="53"/>
  <c r="G11" i="53"/>
  <c r="H2" i="53"/>
  <c r="I2" i="53" s="1"/>
  <c r="H8" i="53"/>
  <c r="AR8" i="49"/>
  <c r="L76" i="54" l="1"/>
  <c r="L77" i="54"/>
  <c r="L78" i="54"/>
  <c r="L79" i="54"/>
  <c r="L80" i="54"/>
  <c r="L81" i="54"/>
  <c r="H93" i="54"/>
  <c r="F93" i="54" s="1"/>
  <c r="F96" i="54"/>
  <c r="H96" i="54"/>
  <c r="J96" i="54"/>
  <c r="L96" i="54"/>
  <c r="F97" i="54"/>
  <c r="H97" i="54"/>
  <c r="J97" i="54"/>
  <c r="L97" i="54"/>
  <c r="F98" i="54"/>
  <c r="H98" i="54"/>
  <c r="J98" i="54"/>
  <c r="L98" i="54"/>
  <c r="F99" i="54"/>
  <c r="H99" i="54"/>
  <c r="J99" i="54"/>
  <c r="L99" i="54"/>
  <c r="F100" i="54"/>
  <c r="H100" i="54"/>
  <c r="J100" i="54"/>
  <c r="L100" i="54"/>
  <c r="F101" i="54"/>
  <c r="H101" i="54"/>
  <c r="J101" i="54"/>
  <c r="L101" i="54"/>
  <c r="E94" i="54"/>
  <c r="F94" i="54" s="1"/>
  <c r="G94" i="54" s="1"/>
  <c r="H94" i="54" s="1"/>
  <c r="I94" i="54" s="1"/>
  <c r="J94" i="54" s="1"/>
  <c r="K94" i="54" s="1"/>
  <c r="L94" i="54" s="1"/>
  <c r="E96" i="54"/>
  <c r="G96" i="54"/>
  <c r="I96" i="54"/>
  <c r="K96" i="54"/>
  <c r="E97" i="54"/>
  <c r="G97" i="54"/>
  <c r="I97" i="54"/>
  <c r="K97" i="54"/>
  <c r="E98" i="54"/>
  <c r="G98" i="54"/>
  <c r="I98" i="54"/>
  <c r="K98" i="54"/>
  <c r="E99" i="54"/>
  <c r="G99" i="54"/>
  <c r="I99" i="54"/>
  <c r="K99" i="54"/>
  <c r="E100" i="54"/>
  <c r="G100" i="54"/>
  <c r="I100" i="54"/>
  <c r="K100" i="54"/>
  <c r="E101" i="54"/>
  <c r="G101" i="54"/>
  <c r="I101" i="54"/>
  <c r="K101" i="54"/>
  <c r="L91" i="54"/>
  <c r="L90" i="54"/>
  <c r="L89" i="54"/>
  <c r="L88" i="54"/>
  <c r="L87" i="54"/>
  <c r="L86" i="54"/>
  <c r="O109" i="54"/>
  <c r="L35" i="54"/>
  <c r="L48" i="54"/>
  <c r="L63" i="54"/>
  <c r="L58" i="54"/>
  <c r="L56" i="54"/>
  <c r="L57" i="54"/>
  <c r="L30" i="54"/>
  <c r="L31" i="54"/>
  <c r="L32" i="54"/>
  <c r="L33" i="54"/>
  <c r="L34" i="54"/>
  <c r="L68" i="54"/>
  <c r="L67" i="54"/>
  <c r="L66" i="54"/>
  <c r="L65" i="54"/>
  <c r="L64" i="54"/>
  <c r="L54" i="54"/>
  <c r="L53" i="54"/>
  <c r="L44" i="54"/>
  <c r="L45" i="54"/>
  <c r="L46" i="54"/>
  <c r="L47" i="54"/>
  <c r="L55" i="54"/>
  <c r="L43" i="54"/>
  <c r="L114" i="54"/>
  <c r="L113" i="54"/>
  <c r="L112" i="54"/>
  <c r="L111" i="54"/>
  <c r="L110" i="54"/>
  <c r="L109" i="54"/>
  <c r="L24" i="54"/>
  <c r="L10" i="54"/>
  <c r="L25" i="54"/>
  <c r="L14" i="54"/>
  <c r="L23" i="54"/>
  <c r="L22" i="54"/>
  <c r="L21" i="54"/>
  <c r="L20" i="54"/>
  <c r="L15" i="54"/>
  <c r="L13" i="54"/>
  <c r="L12" i="54"/>
  <c r="L11" i="54"/>
  <c r="I8" i="53"/>
  <c r="H15" i="53"/>
  <c r="H14" i="53"/>
  <c r="H13" i="53"/>
  <c r="H12" i="53"/>
  <c r="H11" i="53"/>
  <c r="H10" i="53"/>
  <c r="BO9" i="26"/>
  <c r="BN9" i="26"/>
  <c r="BM9" i="26"/>
  <c r="BL9" i="26"/>
  <c r="BK9" i="26"/>
  <c r="BJ9" i="26"/>
  <c r="BI9" i="26"/>
  <c r="BH9" i="26"/>
  <c r="BG9" i="26"/>
  <c r="BF9" i="26"/>
  <c r="BE9" i="26"/>
  <c r="BD9" i="26"/>
  <c r="BC9" i="26"/>
  <c r="BB9" i="26"/>
  <c r="BA9" i="26"/>
  <c r="AZ9" i="26"/>
  <c r="AY9" i="26"/>
  <c r="AX9" i="26"/>
  <c r="AW9" i="26"/>
  <c r="AV9" i="26"/>
  <c r="AU9" i="26"/>
  <c r="AT9" i="26"/>
  <c r="AS9" i="26"/>
  <c r="AR9" i="26"/>
  <c r="AQ9" i="26"/>
  <c r="AP9" i="26"/>
  <c r="AO9" i="26"/>
  <c r="AN9" i="26"/>
  <c r="AM9" i="26"/>
  <c r="AL9" i="26"/>
  <c r="AK9" i="26"/>
  <c r="AJ9" i="26"/>
  <c r="AI9" i="26"/>
  <c r="AH9" i="26"/>
  <c r="AG9" i="26"/>
  <c r="AF9" i="26"/>
  <c r="AE9" i="26"/>
  <c r="AD9" i="26"/>
  <c r="AC9" i="26"/>
  <c r="AB9" i="26"/>
  <c r="AA9" i="26"/>
  <c r="Z9" i="26"/>
  <c r="Y9" i="26"/>
  <c r="X9" i="26"/>
  <c r="W9" i="26"/>
  <c r="V9" i="26"/>
  <c r="U9" i="26"/>
  <c r="T9" i="26"/>
  <c r="S9" i="26"/>
  <c r="R9" i="26"/>
  <c r="Q9" i="26"/>
  <c r="P9" i="26"/>
  <c r="O9" i="26"/>
  <c r="N9" i="26"/>
  <c r="M9" i="26"/>
  <c r="L9" i="26"/>
  <c r="K9" i="26"/>
  <c r="J9" i="26"/>
  <c r="I9" i="26"/>
  <c r="H9" i="26"/>
  <c r="G9" i="26"/>
  <c r="F9" i="26"/>
  <c r="E9" i="26"/>
  <c r="D9" i="26"/>
  <c r="C9" i="26"/>
  <c r="B9" i="26"/>
  <c r="BO8" i="26"/>
  <c r="BN8" i="26"/>
  <c r="BM8" i="26"/>
  <c r="BL8" i="26"/>
  <c r="BK8" i="26"/>
  <c r="BJ8" i="26"/>
  <c r="BI8" i="26"/>
  <c r="BH8" i="26"/>
  <c r="BG8" i="26"/>
  <c r="BF8" i="26"/>
  <c r="BE8" i="26"/>
  <c r="BD8" i="26"/>
  <c r="BC8" i="26"/>
  <c r="BB8" i="26"/>
  <c r="BA8" i="26"/>
  <c r="AZ8" i="26"/>
  <c r="AY8" i="26"/>
  <c r="AX8" i="26"/>
  <c r="AW8" i="26"/>
  <c r="AV8" i="26"/>
  <c r="AU8" i="26"/>
  <c r="AT8" i="26"/>
  <c r="AS8" i="26"/>
  <c r="AR8" i="26"/>
  <c r="AQ8" i="26"/>
  <c r="AP8" i="26"/>
  <c r="AO8" i="26"/>
  <c r="AN8" i="26"/>
  <c r="AM8" i="26"/>
  <c r="AL8" i="26"/>
  <c r="AK8" i="26"/>
  <c r="AJ8" i="26"/>
  <c r="AI8" i="26"/>
  <c r="AH8" i="26"/>
  <c r="AG8" i="26"/>
  <c r="AF8" i="26"/>
  <c r="AE8" i="26"/>
  <c r="AD8" i="26"/>
  <c r="AC8" i="26"/>
  <c r="AB8" i="26"/>
  <c r="AA8" i="26"/>
  <c r="Z8" i="26"/>
  <c r="Y8" i="26"/>
  <c r="X8" i="26"/>
  <c r="W8" i="26"/>
  <c r="V8" i="26"/>
  <c r="U8" i="26"/>
  <c r="T8" i="26"/>
  <c r="S8" i="26"/>
  <c r="R8" i="26"/>
  <c r="Q8" i="26"/>
  <c r="P8" i="26"/>
  <c r="O8" i="26"/>
  <c r="N8" i="26"/>
  <c r="M8" i="26"/>
  <c r="L8" i="26"/>
  <c r="K8" i="26"/>
  <c r="J8" i="26"/>
  <c r="I8" i="26"/>
  <c r="H8" i="26"/>
  <c r="G8" i="26"/>
  <c r="F8" i="26"/>
  <c r="E8" i="26"/>
  <c r="D8" i="26"/>
  <c r="C8" i="26"/>
  <c r="B8" i="26"/>
  <c r="BO7" i="26"/>
  <c r="BN7" i="26"/>
  <c r="BM7" i="26"/>
  <c r="BL7" i="26"/>
  <c r="BK7" i="26"/>
  <c r="BJ7" i="26"/>
  <c r="BI7" i="26"/>
  <c r="BH7" i="26"/>
  <c r="BG7" i="26"/>
  <c r="BF7" i="26"/>
  <c r="BE7" i="26"/>
  <c r="BD7" i="26"/>
  <c r="BC7" i="26"/>
  <c r="BB7" i="26"/>
  <c r="BA7" i="26"/>
  <c r="AZ7" i="26"/>
  <c r="AY7" i="26"/>
  <c r="AX7" i="26"/>
  <c r="AW7" i="26"/>
  <c r="AV7" i="26"/>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R7" i="26"/>
  <c r="Q7" i="26"/>
  <c r="P7" i="26"/>
  <c r="O7" i="26"/>
  <c r="N7" i="26"/>
  <c r="M7" i="26"/>
  <c r="L7" i="26"/>
  <c r="K7" i="26"/>
  <c r="J7" i="26"/>
  <c r="I7" i="26"/>
  <c r="H7" i="26"/>
  <c r="G7" i="26"/>
  <c r="F7" i="26"/>
  <c r="E7" i="26"/>
  <c r="D7" i="26"/>
  <c r="C7" i="26"/>
  <c r="B7" i="26"/>
  <c r="BO9" i="42"/>
  <c r="BN9" i="42"/>
  <c r="BM9" i="42"/>
  <c r="BL9" i="42"/>
  <c r="BO13" i="30"/>
  <c r="BN13" i="30"/>
  <c r="BM13" i="30"/>
  <c r="BL13" i="30"/>
  <c r="BK13" i="30"/>
  <c r="BJ13" i="30"/>
  <c r="BI13" i="30"/>
  <c r="BH13" i="30"/>
  <c r="BG13" i="30"/>
  <c r="BF13" i="30"/>
  <c r="BE13" i="30"/>
  <c r="BD13" i="30"/>
  <c r="BC13" i="30"/>
  <c r="BB13" i="30"/>
  <c r="BA13" i="30"/>
  <c r="AZ13" i="30"/>
  <c r="AY13" i="30"/>
  <c r="AX13" i="30"/>
  <c r="AW13" i="30"/>
  <c r="AV13" i="30"/>
  <c r="AU13" i="30"/>
  <c r="AT13" i="30"/>
  <c r="AS13" i="30"/>
  <c r="AR13" i="30"/>
  <c r="AQ13" i="30"/>
  <c r="AP13" i="30"/>
  <c r="AO13" i="30"/>
  <c r="AN13" i="30"/>
  <c r="AM13" i="30"/>
  <c r="AL13" i="30"/>
  <c r="AK13" i="30"/>
  <c r="AJ13" i="30"/>
  <c r="AI13" i="30"/>
  <c r="AH13" i="30"/>
  <c r="AG13" i="30"/>
  <c r="AF13" i="30"/>
  <c r="AE13" i="30"/>
  <c r="AD13" i="30"/>
  <c r="AC13" i="30"/>
  <c r="AB13" i="30"/>
  <c r="AA13" i="30"/>
  <c r="Z13" i="30"/>
  <c r="Y13" i="30"/>
  <c r="X13" i="30"/>
  <c r="W13" i="30"/>
  <c r="V13" i="30"/>
  <c r="U13" i="30"/>
  <c r="T13" i="30"/>
  <c r="S13" i="30"/>
  <c r="R13" i="30"/>
  <c r="Q13" i="30"/>
  <c r="P13" i="30"/>
  <c r="O13" i="30"/>
  <c r="N13" i="30"/>
  <c r="M13" i="30"/>
  <c r="L13" i="30"/>
  <c r="K13" i="30"/>
  <c r="J13" i="30"/>
  <c r="I13" i="30"/>
  <c r="H13" i="30"/>
  <c r="G13" i="30"/>
  <c r="F13" i="30"/>
  <c r="E13" i="30"/>
  <c r="D13" i="30"/>
  <c r="C13" i="30"/>
  <c r="B13" i="30"/>
  <c r="BO12" i="30"/>
  <c r="BN12" i="30"/>
  <c r="BM12" i="30"/>
  <c r="BL12" i="30"/>
  <c r="BK12" i="30"/>
  <c r="BJ12" i="30"/>
  <c r="BI12" i="30"/>
  <c r="BH12" i="30"/>
  <c r="BG12" i="30"/>
  <c r="BF12" i="30"/>
  <c r="BE12" i="30"/>
  <c r="BD12" i="30"/>
  <c r="BC12" i="30"/>
  <c r="BB12" i="30"/>
  <c r="BA12" i="30"/>
  <c r="AZ12" i="30"/>
  <c r="AY12" i="30"/>
  <c r="AX12" i="30"/>
  <c r="AW12" i="30"/>
  <c r="AV12" i="30"/>
  <c r="AU12" i="30"/>
  <c r="AT12" i="30"/>
  <c r="AS12" i="30"/>
  <c r="AR12" i="30"/>
  <c r="AQ12" i="30"/>
  <c r="AP12" i="30"/>
  <c r="AO12" i="30"/>
  <c r="AN12" i="30"/>
  <c r="AM12" i="30"/>
  <c r="AL12" i="30"/>
  <c r="AK12" i="30"/>
  <c r="AJ12" i="30"/>
  <c r="AI12" i="30"/>
  <c r="AH12" i="30"/>
  <c r="AG12" i="30"/>
  <c r="AF12" i="30"/>
  <c r="AE12" i="30"/>
  <c r="AD12" i="30"/>
  <c r="AC12" i="30"/>
  <c r="AB12" i="30"/>
  <c r="AA12" i="30"/>
  <c r="Z12" i="30"/>
  <c r="Y12" i="30"/>
  <c r="X12" i="30"/>
  <c r="W12" i="30"/>
  <c r="V12" i="30"/>
  <c r="U12" i="30"/>
  <c r="T12" i="30"/>
  <c r="S12" i="30"/>
  <c r="R12" i="30"/>
  <c r="Q12" i="30"/>
  <c r="P12" i="30"/>
  <c r="O12" i="30"/>
  <c r="N12" i="30"/>
  <c r="M12" i="30"/>
  <c r="L12" i="30"/>
  <c r="K12" i="30"/>
  <c r="J12" i="30"/>
  <c r="I12" i="30"/>
  <c r="H12" i="30"/>
  <c r="G12" i="30"/>
  <c r="F12" i="30"/>
  <c r="E12" i="30"/>
  <c r="D12" i="30"/>
  <c r="C12" i="30"/>
  <c r="B12" i="30"/>
  <c r="BO10" i="30"/>
  <c r="BN10" i="30"/>
  <c r="BM10" i="30"/>
  <c r="BL10" i="30"/>
  <c r="BK10" i="30"/>
  <c r="BJ10" i="30"/>
  <c r="BI10" i="30"/>
  <c r="BH10" i="30"/>
  <c r="BG10" i="30"/>
  <c r="BF10" i="30"/>
  <c r="BE10" i="30"/>
  <c r="BD10" i="30"/>
  <c r="BC10" i="30"/>
  <c r="BB10" i="30"/>
  <c r="BA10" i="30"/>
  <c r="AZ10" i="30"/>
  <c r="AY10" i="30"/>
  <c r="AX10" i="30"/>
  <c r="AW10" i="30"/>
  <c r="AV10" i="30"/>
  <c r="AU10" i="30"/>
  <c r="AT10" i="30"/>
  <c r="AS10" i="30"/>
  <c r="AR10" i="30"/>
  <c r="AQ10" i="30"/>
  <c r="AP10" i="30"/>
  <c r="AO10" i="30"/>
  <c r="AN10" i="30"/>
  <c r="AM10" i="30"/>
  <c r="AL10" i="30"/>
  <c r="AK10" i="30"/>
  <c r="AJ10" i="30"/>
  <c r="AI10" i="30"/>
  <c r="AH10" i="30"/>
  <c r="AG10" i="30"/>
  <c r="AF10" i="30"/>
  <c r="AE10" i="30"/>
  <c r="AD10" i="30"/>
  <c r="AC10" i="30"/>
  <c r="AB10" i="30"/>
  <c r="AA10" i="30"/>
  <c r="Z10" i="30"/>
  <c r="Y10" i="30"/>
  <c r="X10" i="30"/>
  <c r="W10" i="30"/>
  <c r="V10" i="30"/>
  <c r="U10" i="30"/>
  <c r="T10" i="30"/>
  <c r="S10" i="30"/>
  <c r="R10" i="30"/>
  <c r="Q10" i="30"/>
  <c r="P10" i="30"/>
  <c r="O10" i="30"/>
  <c r="N10" i="30"/>
  <c r="M10" i="30"/>
  <c r="L10" i="30"/>
  <c r="K10" i="30"/>
  <c r="J10" i="30"/>
  <c r="I10" i="30"/>
  <c r="H10" i="30"/>
  <c r="G10" i="30"/>
  <c r="F10" i="30"/>
  <c r="E10" i="30"/>
  <c r="D10" i="30"/>
  <c r="C10" i="30"/>
  <c r="B10" i="30"/>
  <c r="BO9" i="30"/>
  <c r="BN9" i="30"/>
  <c r="BM9" i="30"/>
  <c r="BL9" i="30"/>
  <c r="E10" i="47"/>
  <c r="P10" i="47" s="1"/>
  <c r="E2" i="47"/>
  <c r="E26" i="47" s="1"/>
  <c r="P26" i="47" s="1"/>
  <c r="G15" i="50"/>
  <c r="F15" i="50"/>
  <c r="E15" i="50"/>
  <c r="D15" i="50"/>
  <c r="C15" i="50"/>
  <c r="G10" i="50"/>
  <c r="F10" i="50"/>
  <c r="E10" i="50"/>
  <c r="D10" i="50"/>
  <c r="C10" i="50"/>
  <c r="AW104" i="49"/>
  <c r="AV104" i="49"/>
  <c r="AU104" i="49"/>
  <c r="AT104" i="49"/>
  <c r="AR104" i="49"/>
  <c r="O104" i="49"/>
  <c r="N104" i="49"/>
  <c r="M104" i="49"/>
  <c r="L104" i="49"/>
  <c r="K104" i="49"/>
  <c r="J104" i="49"/>
  <c r="AW103" i="49"/>
  <c r="AV103" i="49"/>
  <c r="AU103" i="49"/>
  <c r="AT103" i="49"/>
  <c r="AS103" i="49"/>
  <c r="AR103" i="49"/>
  <c r="O103" i="49"/>
  <c r="N103" i="49"/>
  <c r="M103" i="49"/>
  <c r="L103" i="49"/>
  <c r="K103" i="49"/>
  <c r="J103" i="49"/>
  <c r="AW102" i="49"/>
  <c r="AV102" i="49"/>
  <c r="AU102" i="49"/>
  <c r="AT102" i="49"/>
  <c r="AS102" i="49"/>
  <c r="AR102" i="49"/>
  <c r="O102" i="49"/>
  <c r="N102" i="49"/>
  <c r="M102" i="49"/>
  <c r="L102" i="49"/>
  <c r="K102" i="49"/>
  <c r="J102" i="49"/>
  <c r="AW101" i="49"/>
  <c r="AV101" i="49"/>
  <c r="AU101" i="49"/>
  <c r="AT101" i="49"/>
  <c r="AS101" i="49"/>
  <c r="AR101" i="49"/>
  <c r="O101" i="49"/>
  <c r="N101" i="49"/>
  <c r="M101" i="49"/>
  <c r="L101" i="49"/>
  <c r="K101" i="49"/>
  <c r="J101" i="49"/>
  <c r="AW100" i="49"/>
  <c r="AV100" i="49"/>
  <c r="AU100" i="49"/>
  <c r="AT100" i="49"/>
  <c r="AS100" i="49"/>
  <c r="AR100" i="49"/>
  <c r="O100" i="49"/>
  <c r="N100" i="49"/>
  <c r="M100" i="49"/>
  <c r="L100" i="49"/>
  <c r="K100" i="49"/>
  <c r="J100" i="49"/>
  <c r="AW99" i="49"/>
  <c r="AV99" i="49"/>
  <c r="AU99" i="49"/>
  <c r="AT99" i="49"/>
  <c r="AS99" i="49"/>
  <c r="AR99" i="49"/>
  <c r="O99" i="49"/>
  <c r="N99" i="49"/>
  <c r="M99" i="49"/>
  <c r="L99" i="49"/>
  <c r="K99" i="49"/>
  <c r="J99" i="49"/>
  <c r="AW98" i="49"/>
  <c r="AV98" i="49"/>
  <c r="AU98" i="49"/>
  <c r="AT98" i="49"/>
  <c r="AS98" i="49"/>
  <c r="AR98" i="49"/>
  <c r="O98" i="49"/>
  <c r="N98" i="49"/>
  <c r="M98" i="49"/>
  <c r="L98" i="49"/>
  <c r="K98" i="49"/>
  <c r="J98" i="49"/>
  <c r="AW97" i="49"/>
  <c r="AV97" i="49"/>
  <c r="AU97" i="49"/>
  <c r="AT97" i="49"/>
  <c r="AS97" i="49"/>
  <c r="AR97" i="49"/>
  <c r="O97" i="49"/>
  <c r="N97" i="49"/>
  <c r="M97" i="49"/>
  <c r="L97" i="49"/>
  <c r="K97" i="49"/>
  <c r="J97" i="49"/>
  <c r="AW96" i="49"/>
  <c r="AV96" i="49"/>
  <c r="AU96" i="49"/>
  <c r="AT96" i="49"/>
  <c r="AS96" i="49"/>
  <c r="AR96" i="49"/>
  <c r="O96" i="49"/>
  <c r="N96" i="49"/>
  <c r="M96" i="49"/>
  <c r="L96" i="49"/>
  <c r="K96" i="49"/>
  <c r="J96" i="49"/>
  <c r="AW95" i="49"/>
  <c r="AV95" i="49"/>
  <c r="AU95" i="49"/>
  <c r="AT95" i="49"/>
  <c r="AS95" i="49"/>
  <c r="AR95" i="49"/>
  <c r="O95" i="49"/>
  <c r="N95" i="49"/>
  <c r="M95" i="49"/>
  <c r="L95" i="49"/>
  <c r="K95" i="49"/>
  <c r="J95" i="49"/>
  <c r="AW94" i="49"/>
  <c r="AV94" i="49"/>
  <c r="AU94" i="49"/>
  <c r="AT94" i="49"/>
  <c r="AS94" i="49"/>
  <c r="AR94" i="49"/>
  <c r="O94" i="49"/>
  <c r="N94" i="49"/>
  <c r="M94" i="49"/>
  <c r="L94" i="49"/>
  <c r="K94" i="49"/>
  <c r="J94" i="49"/>
  <c r="AW93" i="49"/>
  <c r="AV93" i="49"/>
  <c r="AU93" i="49"/>
  <c r="AT93" i="49"/>
  <c r="AS93" i="49"/>
  <c r="AR93" i="49"/>
  <c r="O93" i="49"/>
  <c r="N93" i="49"/>
  <c r="M93" i="49"/>
  <c r="L93" i="49"/>
  <c r="K93" i="49"/>
  <c r="J93" i="49"/>
  <c r="AW92" i="49"/>
  <c r="AV92" i="49"/>
  <c r="AU92" i="49"/>
  <c r="AT92" i="49"/>
  <c r="AS92" i="49"/>
  <c r="AR92" i="49"/>
  <c r="O92" i="49"/>
  <c r="N92" i="49"/>
  <c r="M92" i="49"/>
  <c r="L92" i="49"/>
  <c r="K92" i="49"/>
  <c r="J92" i="49"/>
  <c r="AW91" i="49"/>
  <c r="AV91" i="49"/>
  <c r="AU91" i="49"/>
  <c r="AT91" i="49"/>
  <c r="AS91" i="49"/>
  <c r="AR91" i="49"/>
  <c r="O91" i="49"/>
  <c r="N91" i="49"/>
  <c r="M91" i="49"/>
  <c r="L91" i="49"/>
  <c r="K91" i="49"/>
  <c r="J91" i="49"/>
  <c r="AW90" i="49"/>
  <c r="AV90" i="49"/>
  <c r="AU90" i="49"/>
  <c r="AT90" i="49"/>
  <c r="AS90" i="49"/>
  <c r="AR90" i="49"/>
  <c r="O90" i="49"/>
  <c r="N90" i="49"/>
  <c r="M90" i="49"/>
  <c r="L90" i="49"/>
  <c r="K90" i="49"/>
  <c r="J90" i="49"/>
  <c r="AW89" i="49"/>
  <c r="AV89" i="49"/>
  <c r="AU89" i="49"/>
  <c r="AT89" i="49"/>
  <c r="AS89" i="49"/>
  <c r="AR89" i="49"/>
  <c r="O89" i="49"/>
  <c r="N89" i="49"/>
  <c r="M89" i="49"/>
  <c r="L89" i="49"/>
  <c r="K89" i="49"/>
  <c r="J89" i="49"/>
  <c r="AW88" i="49"/>
  <c r="AV88" i="49"/>
  <c r="AU88" i="49"/>
  <c r="AT88" i="49"/>
  <c r="AS88" i="49"/>
  <c r="AR88" i="49"/>
  <c r="O88" i="49"/>
  <c r="N88" i="49"/>
  <c r="M88" i="49"/>
  <c r="L88" i="49"/>
  <c r="K88" i="49"/>
  <c r="J88" i="49"/>
  <c r="AW87" i="49"/>
  <c r="AV87" i="49"/>
  <c r="AU87" i="49"/>
  <c r="AT87" i="49"/>
  <c r="AS87" i="49"/>
  <c r="AR87" i="49"/>
  <c r="O87" i="49"/>
  <c r="N87" i="49"/>
  <c r="M87" i="49"/>
  <c r="L87" i="49"/>
  <c r="K87" i="49"/>
  <c r="J87" i="49"/>
  <c r="AW86" i="49"/>
  <c r="AV86" i="49"/>
  <c r="AU86" i="49"/>
  <c r="AT86" i="49"/>
  <c r="AS86" i="49"/>
  <c r="AR86" i="49"/>
  <c r="O86" i="49"/>
  <c r="N86" i="49"/>
  <c r="M86" i="49"/>
  <c r="L86" i="49"/>
  <c r="K86" i="49"/>
  <c r="J86" i="49"/>
  <c r="AW85" i="49"/>
  <c r="AV85" i="49"/>
  <c r="AU85" i="49"/>
  <c r="AT85" i="49"/>
  <c r="AS85" i="49"/>
  <c r="AR85" i="49"/>
  <c r="O85" i="49"/>
  <c r="N85" i="49"/>
  <c r="M85" i="49"/>
  <c r="L85" i="49"/>
  <c r="K85" i="49"/>
  <c r="J85" i="49"/>
  <c r="AW84" i="49"/>
  <c r="AV84" i="49"/>
  <c r="AU84" i="49"/>
  <c r="AT84" i="49"/>
  <c r="AS84" i="49"/>
  <c r="AR84" i="49"/>
  <c r="O84" i="49"/>
  <c r="N84" i="49"/>
  <c r="M84" i="49"/>
  <c r="L84" i="49"/>
  <c r="K84" i="49"/>
  <c r="J84" i="49"/>
  <c r="AW83" i="49"/>
  <c r="AV83" i="49"/>
  <c r="AU83" i="49"/>
  <c r="AT83" i="49"/>
  <c r="AS83" i="49"/>
  <c r="AR83" i="49"/>
  <c r="O83" i="49"/>
  <c r="N83" i="49"/>
  <c r="M83" i="49"/>
  <c r="L83" i="49"/>
  <c r="K83" i="49"/>
  <c r="J83" i="49"/>
  <c r="AW82" i="49"/>
  <c r="AV82" i="49"/>
  <c r="AU82" i="49"/>
  <c r="AT82" i="49"/>
  <c r="AS82" i="49"/>
  <c r="AR82" i="49"/>
  <c r="O82" i="49"/>
  <c r="N82" i="49"/>
  <c r="M82" i="49"/>
  <c r="L82" i="49"/>
  <c r="K82" i="49"/>
  <c r="J82" i="49"/>
  <c r="AW81" i="49"/>
  <c r="AV81" i="49"/>
  <c r="AU81" i="49"/>
  <c r="AT81" i="49"/>
  <c r="AS81" i="49"/>
  <c r="AR81" i="49"/>
  <c r="O81" i="49"/>
  <c r="N81" i="49"/>
  <c r="M81" i="49"/>
  <c r="L81" i="49"/>
  <c r="K81" i="49"/>
  <c r="J81" i="49"/>
  <c r="AW80" i="49"/>
  <c r="AV80" i="49"/>
  <c r="AU80" i="49"/>
  <c r="AT80" i="49"/>
  <c r="AS80" i="49"/>
  <c r="AR80" i="49"/>
  <c r="O80" i="49"/>
  <c r="N80" i="49"/>
  <c r="M80" i="49"/>
  <c r="L80" i="49"/>
  <c r="K80" i="49"/>
  <c r="J80" i="49"/>
  <c r="AW79" i="49"/>
  <c r="AV79" i="49"/>
  <c r="AU79" i="49"/>
  <c r="AT79" i="49"/>
  <c r="AS79" i="49"/>
  <c r="AR79" i="49"/>
  <c r="O79" i="49"/>
  <c r="N79" i="49"/>
  <c r="M79" i="49"/>
  <c r="L79" i="49"/>
  <c r="K79" i="49"/>
  <c r="J79" i="49"/>
  <c r="AW78" i="49"/>
  <c r="AV78" i="49"/>
  <c r="AU78" i="49"/>
  <c r="AT78" i="49"/>
  <c r="AS78" i="49"/>
  <c r="AR78" i="49"/>
  <c r="O78" i="49"/>
  <c r="N78" i="49"/>
  <c r="M78" i="49"/>
  <c r="L78" i="49"/>
  <c r="K78" i="49"/>
  <c r="J78" i="49"/>
  <c r="AW77" i="49"/>
  <c r="AV77" i="49"/>
  <c r="AU77" i="49"/>
  <c r="AT77" i="49"/>
  <c r="AS77" i="49"/>
  <c r="AR77" i="49"/>
  <c r="O77" i="49"/>
  <c r="N77" i="49"/>
  <c r="M77" i="49"/>
  <c r="L77" i="49"/>
  <c r="K77" i="49"/>
  <c r="J77" i="49"/>
  <c r="AW76" i="49"/>
  <c r="AV76" i="49"/>
  <c r="AU76" i="49"/>
  <c r="AT76" i="49"/>
  <c r="AS76" i="49"/>
  <c r="AR76" i="49"/>
  <c r="O76" i="49"/>
  <c r="N76" i="49"/>
  <c r="M76" i="49"/>
  <c r="L76" i="49"/>
  <c r="K76" i="49"/>
  <c r="J76" i="49"/>
  <c r="AW75" i="49"/>
  <c r="AV75" i="49"/>
  <c r="AU75" i="49"/>
  <c r="AT75" i="49"/>
  <c r="AS75" i="49"/>
  <c r="AR75" i="49"/>
  <c r="O75" i="49"/>
  <c r="N75" i="49"/>
  <c r="M75" i="49"/>
  <c r="L75" i="49"/>
  <c r="K75" i="49"/>
  <c r="J75" i="49"/>
  <c r="AW74" i="49"/>
  <c r="AV74" i="49"/>
  <c r="AU74" i="49"/>
  <c r="AT74" i="49"/>
  <c r="AS74" i="49"/>
  <c r="AR74" i="49"/>
  <c r="O74" i="49"/>
  <c r="N74" i="49"/>
  <c r="M74" i="49"/>
  <c r="L74" i="49"/>
  <c r="K74" i="49"/>
  <c r="J74" i="49"/>
  <c r="AW73" i="49"/>
  <c r="AV73" i="49"/>
  <c r="AU73" i="49"/>
  <c r="AT73" i="49"/>
  <c r="AS73" i="49"/>
  <c r="AR73" i="49"/>
  <c r="O73" i="49"/>
  <c r="N73" i="49"/>
  <c r="M73" i="49"/>
  <c r="L73" i="49"/>
  <c r="K73" i="49"/>
  <c r="J73" i="49"/>
  <c r="AW72" i="49"/>
  <c r="AV72" i="49"/>
  <c r="AU72" i="49"/>
  <c r="AT72" i="49"/>
  <c r="AS72" i="49"/>
  <c r="AR72" i="49"/>
  <c r="O72" i="49"/>
  <c r="N72" i="49"/>
  <c r="M72" i="49"/>
  <c r="L72" i="49"/>
  <c r="K72" i="49"/>
  <c r="J72" i="49"/>
  <c r="AW71" i="49"/>
  <c r="AV71" i="49"/>
  <c r="AU71" i="49"/>
  <c r="AT71" i="49"/>
  <c r="AS71" i="49"/>
  <c r="AR71" i="49"/>
  <c r="O71" i="49"/>
  <c r="N71" i="49"/>
  <c r="M71" i="49"/>
  <c r="L71" i="49"/>
  <c r="K71" i="49"/>
  <c r="J71" i="49"/>
  <c r="AW70" i="49"/>
  <c r="AV70" i="49"/>
  <c r="AU70" i="49"/>
  <c r="AT70" i="49"/>
  <c r="AS70" i="49"/>
  <c r="AR70" i="49"/>
  <c r="O70" i="49"/>
  <c r="N70" i="49"/>
  <c r="M70" i="49"/>
  <c r="L70" i="49"/>
  <c r="K70" i="49"/>
  <c r="J70" i="49"/>
  <c r="AW69" i="49"/>
  <c r="AV69" i="49"/>
  <c r="AU69" i="49"/>
  <c r="AT69" i="49"/>
  <c r="AS69" i="49"/>
  <c r="AR69" i="49"/>
  <c r="O69" i="49"/>
  <c r="N69" i="49"/>
  <c r="M69" i="49"/>
  <c r="L69" i="49"/>
  <c r="K69" i="49"/>
  <c r="J69" i="49"/>
  <c r="AW68" i="49"/>
  <c r="AV68" i="49"/>
  <c r="AU68" i="49"/>
  <c r="AT68" i="49"/>
  <c r="AS68" i="49"/>
  <c r="AR68" i="49"/>
  <c r="O68" i="49"/>
  <c r="N68" i="49"/>
  <c r="M68" i="49"/>
  <c r="L68" i="49"/>
  <c r="K68" i="49"/>
  <c r="J68" i="49"/>
  <c r="AW67" i="49"/>
  <c r="AV67" i="49"/>
  <c r="AU67" i="49"/>
  <c r="AT67" i="49"/>
  <c r="AS67" i="49"/>
  <c r="AR67" i="49"/>
  <c r="O67" i="49"/>
  <c r="N67" i="49"/>
  <c r="M67" i="49"/>
  <c r="L67" i="49"/>
  <c r="K67" i="49"/>
  <c r="J67" i="49"/>
  <c r="AW66" i="49"/>
  <c r="AV66" i="49"/>
  <c r="AU66" i="49"/>
  <c r="AT66" i="49"/>
  <c r="AS66" i="49"/>
  <c r="AR66" i="49"/>
  <c r="O66" i="49"/>
  <c r="N66" i="49"/>
  <c r="M66" i="49"/>
  <c r="L66" i="49"/>
  <c r="K66" i="49"/>
  <c r="J66" i="49"/>
  <c r="AW65" i="49"/>
  <c r="AV65" i="49"/>
  <c r="AU65" i="49"/>
  <c r="AT65" i="49"/>
  <c r="AS65" i="49"/>
  <c r="AR65" i="49"/>
  <c r="O65" i="49"/>
  <c r="N65" i="49"/>
  <c r="M65" i="49"/>
  <c r="L65" i="49"/>
  <c r="K65" i="49"/>
  <c r="J65" i="49"/>
  <c r="AW64" i="49"/>
  <c r="AV64" i="49"/>
  <c r="AU64" i="49"/>
  <c r="AT64" i="49"/>
  <c r="AS64" i="49"/>
  <c r="AR64" i="49"/>
  <c r="O64" i="49"/>
  <c r="N64" i="49"/>
  <c r="M64" i="49"/>
  <c r="L64" i="49"/>
  <c r="K64" i="49"/>
  <c r="J64" i="49"/>
  <c r="AW63" i="49"/>
  <c r="AV63" i="49"/>
  <c r="AU63" i="49"/>
  <c r="AT63" i="49"/>
  <c r="AS63" i="49"/>
  <c r="AR63" i="49"/>
  <c r="O63" i="49"/>
  <c r="N63" i="49"/>
  <c r="M63" i="49"/>
  <c r="L63" i="49"/>
  <c r="K63" i="49"/>
  <c r="J63" i="49"/>
  <c r="AW62" i="49"/>
  <c r="AV62" i="49"/>
  <c r="AU62" i="49"/>
  <c r="AT62" i="49"/>
  <c r="AS62" i="49"/>
  <c r="AR62" i="49"/>
  <c r="O62" i="49"/>
  <c r="N62" i="49"/>
  <c r="M62" i="49"/>
  <c r="L62" i="49"/>
  <c r="K62" i="49"/>
  <c r="J62" i="49"/>
  <c r="AW61" i="49"/>
  <c r="AV61" i="49"/>
  <c r="AU61" i="49"/>
  <c r="AT61" i="49"/>
  <c r="AS61" i="49"/>
  <c r="AR61" i="49"/>
  <c r="O61" i="49"/>
  <c r="N61" i="49"/>
  <c r="M61" i="49"/>
  <c r="L61" i="49"/>
  <c r="K61" i="49"/>
  <c r="J61" i="49"/>
  <c r="AW60" i="49"/>
  <c r="AV60" i="49"/>
  <c r="AU60" i="49"/>
  <c r="AT60" i="49"/>
  <c r="AS60" i="49"/>
  <c r="AR60" i="49"/>
  <c r="O60" i="49"/>
  <c r="N60" i="49"/>
  <c r="M60" i="49"/>
  <c r="L60" i="49"/>
  <c r="K60" i="49"/>
  <c r="J60" i="49"/>
  <c r="AW59" i="49"/>
  <c r="AV59" i="49"/>
  <c r="AU59" i="49"/>
  <c r="AT59" i="49"/>
  <c r="AS59" i="49"/>
  <c r="AR59" i="49"/>
  <c r="O59" i="49"/>
  <c r="N59" i="49"/>
  <c r="M59" i="49"/>
  <c r="L59" i="49"/>
  <c r="K59" i="49"/>
  <c r="J59" i="49"/>
  <c r="AW58" i="49"/>
  <c r="AV58" i="49"/>
  <c r="AU58" i="49"/>
  <c r="AT58" i="49"/>
  <c r="AS58" i="49"/>
  <c r="AR58" i="49"/>
  <c r="O58" i="49"/>
  <c r="N58" i="49"/>
  <c r="M58" i="49"/>
  <c r="L58" i="49"/>
  <c r="K58" i="49"/>
  <c r="J58" i="49"/>
  <c r="AW57" i="49"/>
  <c r="AV57" i="49"/>
  <c r="AU57" i="49"/>
  <c r="AT57" i="49"/>
  <c r="AS57" i="49"/>
  <c r="AR57" i="49"/>
  <c r="O57" i="49"/>
  <c r="N57" i="49"/>
  <c r="M57" i="49"/>
  <c r="L57" i="49"/>
  <c r="K57" i="49"/>
  <c r="J57" i="49"/>
  <c r="AW56" i="49"/>
  <c r="AV56" i="49"/>
  <c r="AU56" i="49"/>
  <c r="AT56" i="49"/>
  <c r="AS56" i="49"/>
  <c r="AR56" i="49"/>
  <c r="O56" i="49"/>
  <c r="N56" i="49"/>
  <c r="M56" i="49"/>
  <c r="L56" i="49"/>
  <c r="K56" i="49"/>
  <c r="J56" i="49"/>
  <c r="AW55" i="49"/>
  <c r="AV55" i="49"/>
  <c r="AU55" i="49"/>
  <c r="AT55" i="49"/>
  <c r="AS55" i="49"/>
  <c r="AR55" i="49"/>
  <c r="O55" i="49"/>
  <c r="N55" i="49"/>
  <c r="M55" i="49"/>
  <c r="L55" i="49"/>
  <c r="K55" i="49"/>
  <c r="J55" i="49"/>
  <c r="AW54" i="49"/>
  <c r="AV54" i="49"/>
  <c r="AU54" i="49"/>
  <c r="AT54" i="49"/>
  <c r="AS54" i="49"/>
  <c r="AR54" i="49"/>
  <c r="O54" i="49"/>
  <c r="N54" i="49"/>
  <c r="M54" i="49"/>
  <c r="L54" i="49"/>
  <c r="K54" i="49"/>
  <c r="J54" i="49"/>
  <c r="AW53" i="49"/>
  <c r="AV53" i="49"/>
  <c r="AU53" i="49"/>
  <c r="AT53" i="49"/>
  <c r="AS53" i="49"/>
  <c r="AR53" i="49"/>
  <c r="O53" i="49"/>
  <c r="N53" i="49"/>
  <c r="M53" i="49"/>
  <c r="L53" i="49"/>
  <c r="K53" i="49"/>
  <c r="J53" i="49"/>
  <c r="AW52" i="49"/>
  <c r="AV52" i="49"/>
  <c r="AU52" i="49"/>
  <c r="AT52" i="49"/>
  <c r="AS52" i="49"/>
  <c r="AR52" i="49"/>
  <c r="O52" i="49"/>
  <c r="N52" i="49"/>
  <c r="M52" i="49"/>
  <c r="L52" i="49"/>
  <c r="K52" i="49"/>
  <c r="J52" i="49"/>
  <c r="AW51" i="49"/>
  <c r="AV51" i="49"/>
  <c r="AU51" i="49"/>
  <c r="AT51" i="49"/>
  <c r="AS51" i="49"/>
  <c r="AR51" i="49"/>
  <c r="O51" i="49"/>
  <c r="N51" i="49"/>
  <c r="M51" i="49"/>
  <c r="L51" i="49"/>
  <c r="K51" i="49"/>
  <c r="J51" i="49"/>
  <c r="AW50" i="49"/>
  <c r="AV50" i="49"/>
  <c r="AU50" i="49"/>
  <c r="AT50" i="49"/>
  <c r="AS50" i="49"/>
  <c r="AR50" i="49"/>
  <c r="O50" i="49"/>
  <c r="N50" i="49"/>
  <c r="M50" i="49"/>
  <c r="L50" i="49"/>
  <c r="K50" i="49"/>
  <c r="J50" i="49"/>
  <c r="AW49" i="49"/>
  <c r="AV49" i="49"/>
  <c r="AU49" i="49"/>
  <c r="AT49" i="49"/>
  <c r="AS49" i="49"/>
  <c r="AR49" i="49"/>
  <c r="O49" i="49"/>
  <c r="N49" i="49"/>
  <c r="M49" i="49"/>
  <c r="L49" i="49"/>
  <c r="K49" i="49"/>
  <c r="J49" i="49"/>
  <c r="AW48" i="49"/>
  <c r="AV48" i="49"/>
  <c r="AU48" i="49"/>
  <c r="AT48" i="49"/>
  <c r="AS48" i="49"/>
  <c r="AR48" i="49"/>
  <c r="O48" i="49"/>
  <c r="N48" i="49"/>
  <c r="M48" i="49"/>
  <c r="L48" i="49"/>
  <c r="K48" i="49"/>
  <c r="J48" i="49"/>
  <c r="AW47" i="49"/>
  <c r="AV47" i="49"/>
  <c r="AU47" i="49"/>
  <c r="AT47" i="49"/>
  <c r="AS47" i="49"/>
  <c r="AR47" i="49"/>
  <c r="O47" i="49"/>
  <c r="N47" i="49"/>
  <c r="M47" i="49"/>
  <c r="L47" i="49"/>
  <c r="K47" i="49"/>
  <c r="J47" i="49"/>
  <c r="AW46" i="49"/>
  <c r="AV46" i="49"/>
  <c r="AU46" i="49"/>
  <c r="AT46" i="49"/>
  <c r="AS46" i="49"/>
  <c r="AR46" i="49"/>
  <c r="O46" i="49"/>
  <c r="N46" i="49"/>
  <c r="M46" i="49"/>
  <c r="L46" i="49"/>
  <c r="K46" i="49"/>
  <c r="J46" i="49"/>
  <c r="AW45" i="49"/>
  <c r="AV45" i="49"/>
  <c r="AU45" i="49"/>
  <c r="AT45" i="49"/>
  <c r="AS45" i="49"/>
  <c r="AR45" i="49"/>
  <c r="O45" i="49"/>
  <c r="N45" i="49"/>
  <c r="M45" i="49"/>
  <c r="L45" i="49"/>
  <c r="K45" i="49"/>
  <c r="J45" i="49"/>
  <c r="AW44" i="49"/>
  <c r="AV44" i="49"/>
  <c r="AU44" i="49"/>
  <c r="AT44" i="49"/>
  <c r="AS44" i="49"/>
  <c r="AR44" i="49"/>
  <c r="O44" i="49"/>
  <c r="N44" i="49"/>
  <c r="M44" i="49"/>
  <c r="L44" i="49"/>
  <c r="K44" i="49"/>
  <c r="J44" i="49"/>
  <c r="AW43" i="49"/>
  <c r="AV43" i="49"/>
  <c r="AU43" i="49"/>
  <c r="AT43" i="49"/>
  <c r="AS43" i="49"/>
  <c r="AR43" i="49"/>
  <c r="O43" i="49"/>
  <c r="N43" i="49"/>
  <c r="M43" i="49"/>
  <c r="L43" i="49"/>
  <c r="K43" i="49"/>
  <c r="J43" i="49"/>
  <c r="AW42" i="49"/>
  <c r="AV42" i="49"/>
  <c r="AU42" i="49"/>
  <c r="AT42" i="49"/>
  <c r="AS42" i="49"/>
  <c r="AR42" i="49"/>
  <c r="O42" i="49"/>
  <c r="N42" i="49"/>
  <c r="M42" i="49"/>
  <c r="L42" i="49"/>
  <c r="K42" i="49"/>
  <c r="J42" i="49"/>
  <c r="AW41" i="49"/>
  <c r="AV41" i="49"/>
  <c r="AU41" i="49"/>
  <c r="AT41" i="49"/>
  <c r="AS41" i="49"/>
  <c r="AR41" i="49"/>
  <c r="O41" i="49"/>
  <c r="N41" i="49"/>
  <c r="M41" i="49"/>
  <c r="L41" i="49"/>
  <c r="K41" i="49"/>
  <c r="J41" i="49"/>
  <c r="AW40" i="49"/>
  <c r="AV40" i="49"/>
  <c r="AU40" i="49"/>
  <c r="AT40" i="49"/>
  <c r="AS40" i="49"/>
  <c r="AR40" i="49"/>
  <c r="O40" i="49"/>
  <c r="N40" i="49"/>
  <c r="M40" i="49"/>
  <c r="L40" i="49"/>
  <c r="K40" i="49"/>
  <c r="J40" i="49"/>
  <c r="AW39" i="49"/>
  <c r="AV39" i="49"/>
  <c r="AU39" i="49"/>
  <c r="AT39" i="49"/>
  <c r="AS39" i="49"/>
  <c r="AR39" i="49"/>
  <c r="O39" i="49"/>
  <c r="N39" i="49"/>
  <c r="M39" i="49"/>
  <c r="L39" i="49"/>
  <c r="K39" i="49"/>
  <c r="J39" i="49"/>
  <c r="AW38" i="49"/>
  <c r="AV38" i="49"/>
  <c r="AU38" i="49"/>
  <c r="AT38" i="49"/>
  <c r="AS38" i="49"/>
  <c r="AR38" i="49"/>
  <c r="O38" i="49"/>
  <c r="N38" i="49"/>
  <c r="M38" i="49"/>
  <c r="L38" i="49"/>
  <c r="K38" i="49"/>
  <c r="J38" i="49"/>
  <c r="AW37" i="49"/>
  <c r="AV37" i="49"/>
  <c r="AU37" i="49"/>
  <c r="AT37" i="49"/>
  <c r="AS37" i="49"/>
  <c r="AR37" i="49"/>
  <c r="O37" i="49"/>
  <c r="N37" i="49"/>
  <c r="M37" i="49"/>
  <c r="L37" i="49"/>
  <c r="K37" i="49"/>
  <c r="J37" i="49"/>
  <c r="AW36" i="49"/>
  <c r="AV36" i="49"/>
  <c r="AU36" i="49"/>
  <c r="AT36" i="49"/>
  <c r="AS36" i="49"/>
  <c r="AR36" i="49"/>
  <c r="O36" i="49"/>
  <c r="N36" i="49"/>
  <c r="M36" i="49"/>
  <c r="L36" i="49"/>
  <c r="K36" i="49"/>
  <c r="J36" i="49"/>
  <c r="AW35" i="49"/>
  <c r="AV35" i="49"/>
  <c r="AU35" i="49"/>
  <c r="AT35" i="49"/>
  <c r="AS35" i="49"/>
  <c r="AR35" i="49"/>
  <c r="O35" i="49"/>
  <c r="N35" i="49"/>
  <c r="M35" i="49"/>
  <c r="L35" i="49"/>
  <c r="K35" i="49"/>
  <c r="J35" i="49"/>
  <c r="AW34" i="49"/>
  <c r="AV34" i="49"/>
  <c r="AU34" i="49"/>
  <c r="AT34" i="49"/>
  <c r="AS34" i="49"/>
  <c r="AR34" i="49"/>
  <c r="O34" i="49"/>
  <c r="N34" i="49"/>
  <c r="M34" i="49"/>
  <c r="L34" i="49"/>
  <c r="K34" i="49"/>
  <c r="J34" i="49"/>
  <c r="AW33" i="49"/>
  <c r="AV33" i="49"/>
  <c r="AU33" i="49"/>
  <c r="AT33" i="49"/>
  <c r="AS33" i="49"/>
  <c r="AR33" i="49"/>
  <c r="O33" i="49"/>
  <c r="N33" i="49"/>
  <c r="M33" i="49"/>
  <c r="L33" i="49"/>
  <c r="K33" i="49"/>
  <c r="J33" i="49"/>
  <c r="AW32" i="49"/>
  <c r="AV32" i="49"/>
  <c r="AU32" i="49"/>
  <c r="AT32" i="49"/>
  <c r="AS32" i="49"/>
  <c r="AR32" i="49"/>
  <c r="O32" i="49"/>
  <c r="N32" i="49"/>
  <c r="M32" i="49"/>
  <c r="L32" i="49"/>
  <c r="K32" i="49"/>
  <c r="J32" i="49"/>
  <c r="AW31" i="49"/>
  <c r="AV31" i="49"/>
  <c r="AU31" i="49"/>
  <c r="AT31" i="49"/>
  <c r="AS31" i="49"/>
  <c r="AR31" i="49"/>
  <c r="O31" i="49"/>
  <c r="N31" i="49"/>
  <c r="M31" i="49"/>
  <c r="L31" i="49"/>
  <c r="K31" i="49"/>
  <c r="J31" i="49"/>
  <c r="AW30" i="49"/>
  <c r="AV30" i="49"/>
  <c r="AU30" i="49"/>
  <c r="AT30" i="49"/>
  <c r="AS30" i="49"/>
  <c r="AR30" i="49"/>
  <c r="O30" i="49"/>
  <c r="N30" i="49"/>
  <c r="M30" i="49"/>
  <c r="L30" i="49"/>
  <c r="K30" i="49"/>
  <c r="J30" i="49"/>
  <c r="AW29" i="49"/>
  <c r="AV29" i="49"/>
  <c r="AU29" i="49"/>
  <c r="AT29" i="49"/>
  <c r="AS29" i="49"/>
  <c r="AR29" i="49"/>
  <c r="O29" i="49"/>
  <c r="N29" i="49"/>
  <c r="M29" i="49"/>
  <c r="L29" i="49"/>
  <c r="K29" i="49"/>
  <c r="J29" i="49"/>
  <c r="AW28" i="49"/>
  <c r="AV28" i="49"/>
  <c r="AU28" i="49"/>
  <c r="AT28" i="49"/>
  <c r="AS28" i="49"/>
  <c r="AR28" i="49"/>
  <c r="O28" i="49"/>
  <c r="N28" i="49"/>
  <c r="M28" i="49"/>
  <c r="L28" i="49"/>
  <c r="K28" i="49"/>
  <c r="J28" i="49"/>
  <c r="AW27" i="49"/>
  <c r="AV27" i="49"/>
  <c r="AU27" i="49"/>
  <c r="AT27" i="49"/>
  <c r="AS27" i="49"/>
  <c r="AR27" i="49"/>
  <c r="O27" i="49"/>
  <c r="N27" i="49"/>
  <c r="M27" i="49"/>
  <c r="L27" i="49"/>
  <c r="K27" i="49"/>
  <c r="J27" i="49"/>
  <c r="AW26" i="49"/>
  <c r="AV26" i="49"/>
  <c r="AU26" i="49"/>
  <c r="AT26" i="49"/>
  <c r="AS26" i="49"/>
  <c r="AR26" i="49"/>
  <c r="O26" i="49"/>
  <c r="N26" i="49"/>
  <c r="M26" i="49"/>
  <c r="L26" i="49"/>
  <c r="K26" i="49"/>
  <c r="J26" i="49"/>
  <c r="AW25" i="49"/>
  <c r="AV25" i="49"/>
  <c r="AU25" i="49"/>
  <c r="AT25" i="49"/>
  <c r="AS25" i="49"/>
  <c r="AR25" i="49"/>
  <c r="O25" i="49"/>
  <c r="N25" i="49"/>
  <c r="M25" i="49"/>
  <c r="L25" i="49"/>
  <c r="K25" i="49"/>
  <c r="J25" i="49"/>
  <c r="AW24" i="49"/>
  <c r="AV24" i="49"/>
  <c r="AU24" i="49"/>
  <c r="AT24" i="49"/>
  <c r="AS24" i="49"/>
  <c r="AR24" i="49"/>
  <c r="O24" i="49"/>
  <c r="N24" i="49"/>
  <c r="M24" i="49"/>
  <c r="L24" i="49"/>
  <c r="K24" i="49"/>
  <c r="J24" i="49"/>
  <c r="AW23" i="49"/>
  <c r="AV23" i="49"/>
  <c r="AU23" i="49"/>
  <c r="AT23" i="49"/>
  <c r="AS23" i="49"/>
  <c r="AR23" i="49"/>
  <c r="O23" i="49"/>
  <c r="N23" i="49"/>
  <c r="M23" i="49"/>
  <c r="L23" i="49"/>
  <c r="K23" i="49"/>
  <c r="J23" i="49"/>
  <c r="AW22" i="49"/>
  <c r="AV22" i="49"/>
  <c r="AU22" i="49"/>
  <c r="AT22" i="49"/>
  <c r="AS22" i="49"/>
  <c r="AR22" i="49"/>
  <c r="O22" i="49"/>
  <c r="N22" i="49"/>
  <c r="M22" i="49"/>
  <c r="L22" i="49"/>
  <c r="K22" i="49"/>
  <c r="J22" i="49"/>
  <c r="AW21" i="49"/>
  <c r="AV21" i="49"/>
  <c r="AU21" i="49"/>
  <c r="AT21" i="49"/>
  <c r="AS21" i="49"/>
  <c r="AR21" i="49"/>
  <c r="O21" i="49"/>
  <c r="N21" i="49"/>
  <c r="M21" i="49"/>
  <c r="L21" i="49"/>
  <c r="K21" i="49"/>
  <c r="J21" i="49"/>
  <c r="AW20" i="49"/>
  <c r="AV20" i="49"/>
  <c r="AU20" i="49"/>
  <c r="AT20" i="49"/>
  <c r="AS20" i="49"/>
  <c r="AR20" i="49"/>
  <c r="O20" i="49"/>
  <c r="N20" i="49"/>
  <c r="M20" i="49"/>
  <c r="L20" i="49"/>
  <c r="K20" i="49"/>
  <c r="J20" i="49"/>
  <c r="AW19" i="49"/>
  <c r="AV19" i="49"/>
  <c r="AU19" i="49"/>
  <c r="AT19" i="49"/>
  <c r="AS19" i="49"/>
  <c r="AR19" i="49"/>
  <c r="O19" i="49"/>
  <c r="N19" i="49"/>
  <c r="M19" i="49"/>
  <c r="L19" i="49"/>
  <c r="K19" i="49"/>
  <c r="J19" i="49"/>
  <c r="AW18" i="49"/>
  <c r="AV18" i="49"/>
  <c r="AU18" i="49"/>
  <c r="AT18" i="49"/>
  <c r="AS18" i="49"/>
  <c r="AR18" i="49"/>
  <c r="O18" i="49"/>
  <c r="N18" i="49"/>
  <c r="M18" i="49"/>
  <c r="L18" i="49"/>
  <c r="K18" i="49"/>
  <c r="J18" i="49"/>
  <c r="B18" i="49"/>
  <c r="B19" i="49" s="1"/>
  <c r="B20" i="49" s="1"/>
  <c r="B21" i="49" s="1"/>
  <c r="B22" i="49" s="1"/>
  <c r="B23" i="49" s="1"/>
  <c r="B24" i="49" s="1"/>
  <c r="B25" i="49" s="1"/>
  <c r="B26" i="49" s="1"/>
  <c r="B27" i="49" s="1"/>
  <c r="B28" i="49" s="1"/>
  <c r="B29" i="49" s="1"/>
  <c r="B30" i="49" s="1"/>
  <c r="B31" i="49" s="1"/>
  <c r="B32" i="49" s="1"/>
  <c r="B33" i="49" s="1"/>
  <c r="B34" i="49" s="1"/>
  <c r="B35" i="49" s="1"/>
  <c r="B36" i="49" s="1"/>
  <c r="B37" i="49" s="1"/>
  <c r="B38" i="49" s="1"/>
  <c r="B39" i="49" s="1"/>
  <c r="B40" i="49" s="1"/>
  <c r="B41" i="49" s="1"/>
  <c r="B42" i="49" s="1"/>
  <c r="B43" i="49" s="1"/>
  <c r="B44" i="49" s="1"/>
  <c r="B45" i="49" s="1"/>
  <c r="B46" i="49" s="1"/>
  <c r="B47" i="49" s="1"/>
  <c r="B48" i="49" s="1"/>
  <c r="B49" i="49" s="1"/>
  <c r="B50" i="49" s="1"/>
  <c r="B51" i="49" s="1"/>
  <c r="B52" i="49" s="1"/>
  <c r="B53" i="49" s="1"/>
  <c r="B54" i="49" s="1"/>
  <c r="B55" i="49" s="1"/>
  <c r="B56" i="49" s="1"/>
  <c r="B57" i="49" s="1"/>
  <c r="B58" i="49" s="1"/>
  <c r="B59" i="49" s="1"/>
  <c r="B60" i="49" s="1"/>
  <c r="B61" i="49" s="1"/>
  <c r="B62" i="49" s="1"/>
  <c r="B63" i="49" s="1"/>
  <c r="B64" i="49" s="1"/>
  <c r="B65" i="49" s="1"/>
  <c r="B66" i="49" s="1"/>
  <c r="B67" i="49" s="1"/>
  <c r="B68" i="49" s="1"/>
  <c r="B69" i="49" s="1"/>
  <c r="B70" i="49" s="1"/>
  <c r="B71" i="49" s="1"/>
  <c r="B72" i="49" s="1"/>
  <c r="B73" i="49" s="1"/>
  <c r="B74" i="49" s="1"/>
  <c r="B75" i="49" s="1"/>
  <c r="B76" i="49" s="1"/>
  <c r="B77" i="49" s="1"/>
  <c r="B78" i="49" s="1"/>
  <c r="B79" i="49" s="1"/>
  <c r="B80" i="49" s="1"/>
  <c r="B81" i="49" s="1"/>
  <c r="B82" i="49" s="1"/>
  <c r="B83" i="49" s="1"/>
  <c r="B84" i="49" s="1"/>
  <c r="B85" i="49" s="1"/>
  <c r="B86" i="49" s="1"/>
  <c r="B87" i="49" s="1"/>
  <c r="B88" i="49" s="1"/>
  <c r="B89" i="49" s="1"/>
  <c r="B90" i="49" s="1"/>
  <c r="B91" i="49" s="1"/>
  <c r="B92" i="49" s="1"/>
  <c r="B93" i="49" s="1"/>
  <c r="B94" i="49" s="1"/>
  <c r="B95" i="49" s="1"/>
  <c r="B96" i="49" s="1"/>
  <c r="B97" i="49" s="1"/>
  <c r="B98" i="49" s="1"/>
  <c r="B99" i="49" s="1"/>
  <c r="B100" i="49" s="1"/>
  <c r="B101" i="49" s="1"/>
  <c r="B102" i="49" s="1"/>
  <c r="B103" i="49" s="1"/>
  <c r="B104" i="49" s="1"/>
  <c r="AW17" i="49"/>
  <c r="AV17" i="49"/>
  <c r="AU17" i="49"/>
  <c r="AT17" i="49"/>
  <c r="AS17" i="49"/>
  <c r="AR17" i="49"/>
  <c r="O17" i="49"/>
  <c r="N17" i="49"/>
  <c r="M17" i="49"/>
  <c r="L17" i="49"/>
  <c r="K17" i="49"/>
  <c r="J17" i="49"/>
  <c r="AW16" i="49"/>
  <c r="AV16" i="49"/>
  <c r="AU16" i="49"/>
  <c r="AT16" i="49"/>
  <c r="AS16" i="49"/>
  <c r="AR16" i="49"/>
  <c r="O16" i="49"/>
  <c r="N16" i="49"/>
  <c r="M16" i="49"/>
  <c r="L16" i="49"/>
  <c r="K16" i="49"/>
  <c r="J16" i="49"/>
  <c r="AW15" i="49"/>
  <c r="AV15" i="49"/>
  <c r="AU15" i="49"/>
  <c r="AT15" i="49"/>
  <c r="AS15" i="49"/>
  <c r="AR15" i="49"/>
  <c r="O15" i="49"/>
  <c r="N15" i="49"/>
  <c r="M15" i="49"/>
  <c r="L15" i="49"/>
  <c r="K15" i="49"/>
  <c r="J15" i="49"/>
  <c r="AW14" i="49"/>
  <c r="AV14" i="49"/>
  <c r="AU14" i="49"/>
  <c r="AT14" i="49"/>
  <c r="AS14" i="49"/>
  <c r="AR14" i="49"/>
  <c r="O14" i="49"/>
  <c r="N14" i="49"/>
  <c r="M14" i="49"/>
  <c r="L14" i="49"/>
  <c r="K14" i="49"/>
  <c r="J14" i="49"/>
  <c r="AW13" i="49"/>
  <c r="AV13" i="49"/>
  <c r="AU13" i="49"/>
  <c r="AT13" i="49"/>
  <c r="AS13" i="49"/>
  <c r="AR13" i="49"/>
  <c r="O13" i="49"/>
  <c r="N13" i="49"/>
  <c r="M13" i="49"/>
  <c r="L13" i="49"/>
  <c r="K13" i="49"/>
  <c r="J13" i="49"/>
  <c r="AW12" i="49"/>
  <c r="AV12" i="49"/>
  <c r="AU12" i="49"/>
  <c r="AT12" i="49"/>
  <c r="AS12" i="49"/>
  <c r="AR12" i="49"/>
  <c r="O12" i="49"/>
  <c r="N12" i="49"/>
  <c r="M12" i="49"/>
  <c r="L12" i="49"/>
  <c r="K12" i="49"/>
  <c r="J12" i="49"/>
  <c r="AW11" i="49"/>
  <c r="AV11" i="49"/>
  <c r="AU11" i="49"/>
  <c r="AT11" i="49"/>
  <c r="AS11" i="49"/>
  <c r="AR11" i="49"/>
  <c r="O11" i="49"/>
  <c r="N11" i="49"/>
  <c r="M11" i="49"/>
  <c r="L11" i="49"/>
  <c r="K11" i="49"/>
  <c r="J11" i="49"/>
  <c r="AW10" i="49"/>
  <c r="AV10" i="49"/>
  <c r="AU10" i="49"/>
  <c r="AT10" i="49"/>
  <c r="AS10" i="49"/>
  <c r="AR10" i="49"/>
  <c r="O10" i="49"/>
  <c r="N10" i="49"/>
  <c r="M10" i="49"/>
  <c r="L10" i="49"/>
  <c r="K10" i="49"/>
  <c r="J10" i="49"/>
  <c r="AW9" i="49"/>
  <c r="AV9" i="49"/>
  <c r="AU9" i="49"/>
  <c r="AT9" i="49"/>
  <c r="AS9" i="49"/>
  <c r="AR9" i="49"/>
  <c r="O9" i="49"/>
  <c r="N9" i="49"/>
  <c r="M9" i="49"/>
  <c r="L9" i="49"/>
  <c r="K9" i="49"/>
  <c r="J9" i="49"/>
  <c r="AW8" i="49"/>
  <c r="AV8" i="49"/>
  <c r="AU8" i="49"/>
  <c r="AT8" i="49"/>
  <c r="O8" i="49"/>
  <c r="AD8" i="49" s="1"/>
  <c r="N8" i="49"/>
  <c r="AC8" i="49" s="1"/>
  <c r="M8" i="49"/>
  <c r="AB8" i="49" s="1"/>
  <c r="L8" i="49"/>
  <c r="AA8" i="49" s="1"/>
  <c r="Z8" i="49"/>
  <c r="Y8" i="49"/>
  <c r="H114" i="54" l="1"/>
  <c r="J113" i="54"/>
  <c r="F113" i="54"/>
  <c r="H112" i="54"/>
  <c r="J111" i="54"/>
  <c r="F111" i="54"/>
  <c r="H110" i="54"/>
  <c r="I109" i="54"/>
  <c r="E109" i="54"/>
  <c r="G114" i="54"/>
  <c r="E113" i="54"/>
  <c r="E112" i="54"/>
  <c r="G111" i="54"/>
  <c r="E110" i="54"/>
  <c r="F109" i="54"/>
  <c r="I114" i="54"/>
  <c r="G113" i="54"/>
  <c r="E111" i="54"/>
  <c r="H109" i="54"/>
  <c r="J114" i="54"/>
  <c r="F114" i="54"/>
  <c r="H113" i="54"/>
  <c r="J112" i="54"/>
  <c r="F112" i="54"/>
  <c r="H111" i="54"/>
  <c r="J110" i="54"/>
  <c r="F110" i="54"/>
  <c r="G109" i="54"/>
  <c r="E107" i="54"/>
  <c r="F107" i="54" s="1"/>
  <c r="G107" i="54" s="1"/>
  <c r="H107" i="54" s="1"/>
  <c r="I107" i="54" s="1"/>
  <c r="J107" i="54" s="1"/>
  <c r="K107" i="54" s="1"/>
  <c r="L107" i="54" s="1"/>
  <c r="I113" i="54"/>
  <c r="I112" i="54"/>
  <c r="I111" i="54"/>
  <c r="G110" i="54"/>
  <c r="J109" i="54"/>
  <c r="O119" i="54"/>
  <c r="E114" i="54"/>
  <c r="G112" i="54"/>
  <c r="I110" i="54"/>
  <c r="H106" i="54"/>
  <c r="F106" i="54" s="1"/>
  <c r="E104" i="54" s="1"/>
  <c r="G104" i="54" s="1"/>
  <c r="I104" i="54" s="1"/>
  <c r="K112" i="54"/>
  <c r="K114" i="54"/>
  <c r="K109" i="54"/>
  <c r="K111" i="54"/>
  <c r="K113" i="54"/>
  <c r="K110" i="54"/>
  <c r="I15" i="53"/>
  <c r="I14" i="53"/>
  <c r="I13" i="53"/>
  <c r="I12" i="53"/>
  <c r="I11" i="53"/>
  <c r="I10" i="53"/>
  <c r="J2" i="53"/>
  <c r="J8" i="53"/>
  <c r="Y9" i="49"/>
  <c r="AA9" i="49"/>
  <c r="BD8" i="49"/>
  <c r="AC9" i="49"/>
  <c r="BF8" i="49"/>
  <c r="Z9" i="49"/>
  <c r="BC8" i="49"/>
  <c r="AB9" i="49"/>
  <c r="BE8" i="49"/>
  <c r="AD9" i="49"/>
  <c r="BG8" i="49"/>
  <c r="F2" i="47"/>
  <c r="F20" i="47" s="1"/>
  <c r="Q20" i="47" s="1"/>
  <c r="E12" i="47"/>
  <c r="P12" i="47" s="1"/>
  <c r="F10" i="47"/>
  <c r="G10" i="47" s="1"/>
  <c r="R10" i="47" s="1"/>
  <c r="E13" i="47"/>
  <c r="P13" i="47" s="1"/>
  <c r="E15" i="47"/>
  <c r="P15" i="47" s="1"/>
  <c r="E17" i="47"/>
  <c r="P17" i="47" s="1"/>
  <c r="E20" i="47"/>
  <c r="P20" i="47" s="1"/>
  <c r="E22" i="47"/>
  <c r="P22" i="47" s="1"/>
  <c r="E24" i="47"/>
  <c r="P24" i="47" s="1"/>
  <c r="E14" i="47"/>
  <c r="P14" i="47" s="1"/>
  <c r="E16" i="47"/>
  <c r="P16" i="47" s="1"/>
  <c r="E19" i="47"/>
  <c r="P19" i="47" s="1"/>
  <c r="E21" i="47"/>
  <c r="P21" i="47" s="1"/>
  <c r="E23" i="47"/>
  <c r="P23" i="47" s="1"/>
  <c r="F24" i="47"/>
  <c r="Q24" i="47" s="1"/>
  <c r="F15" i="47"/>
  <c r="Q15" i="47" s="1"/>
  <c r="E31" i="47"/>
  <c r="P31" i="47" s="1"/>
  <c r="E30" i="47"/>
  <c r="P30" i="47" s="1"/>
  <c r="E29" i="47"/>
  <c r="P29" i="47" s="1"/>
  <c r="E28" i="47"/>
  <c r="P28" i="47" s="1"/>
  <c r="E27" i="47"/>
  <c r="P27" i="47" s="1"/>
  <c r="F29" i="47" l="1"/>
  <c r="Q29" i="47" s="1"/>
  <c r="Q10" i="47"/>
  <c r="K124" i="54"/>
  <c r="G124" i="54"/>
  <c r="K123" i="54"/>
  <c r="G123" i="54"/>
  <c r="K122" i="54"/>
  <c r="G122" i="54"/>
  <c r="K121" i="54"/>
  <c r="G121" i="54"/>
  <c r="K120" i="54"/>
  <c r="G120" i="54"/>
  <c r="J119" i="54"/>
  <c r="F119" i="54"/>
  <c r="J124" i="54"/>
  <c r="J123" i="54"/>
  <c r="J122" i="54"/>
  <c r="J121" i="54"/>
  <c r="H120" i="54"/>
  <c r="K119" i="54"/>
  <c r="E119" i="54"/>
  <c r="H123" i="54"/>
  <c r="F121" i="54"/>
  <c r="G119" i="54"/>
  <c r="O129" i="54"/>
  <c r="I124" i="54"/>
  <c r="E124" i="54"/>
  <c r="I123" i="54"/>
  <c r="E123" i="54"/>
  <c r="I122" i="54"/>
  <c r="E122" i="54"/>
  <c r="I121" i="54"/>
  <c r="E121" i="54"/>
  <c r="I120" i="54"/>
  <c r="E120" i="54"/>
  <c r="H119" i="54"/>
  <c r="H116" i="54"/>
  <c r="F116" i="54" s="1"/>
  <c r="H124" i="54"/>
  <c r="F123" i="54"/>
  <c r="F122" i="54"/>
  <c r="H121" i="54"/>
  <c r="F120" i="54"/>
  <c r="I119" i="54"/>
  <c r="F124" i="54"/>
  <c r="H122" i="54"/>
  <c r="J120" i="54"/>
  <c r="E117" i="54"/>
  <c r="F117" i="54" s="1"/>
  <c r="G117" i="54" s="1"/>
  <c r="H117" i="54" s="1"/>
  <c r="I117" i="54" s="1"/>
  <c r="J117" i="54" s="1"/>
  <c r="K117" i="54" s="1"/>
  <c r="L117" i="54" s="1"/>
  <c r="L119" i="54"/>
  <c r="L122" i="54"/>
  <c r="L124" i="54"/>
  <c r="L123" i="54"/>
  <c r="L121" i="54"/>
  <c r="L120" i="54"/>
  <c r="F27" i="47"/>
  <c r="Q27" i="47" s="1"/>
  <c r="F13" i="47"/>
  <c r="Q13" i="47" s="1"/>
  <c r="F17" i="47"/>
  <c r="Q17" i="47" s="1"/>
  <c r="F22" i="47"/>
  <c r="Q22" i="47" s="1"/>
  <c r="F30" i="47"/>
  <c r="Q30" i="47" s="1"/>
  <c r="H10" i="47"/>
  <c r="I10" i="47" s="1"/>
  <c r="F28" i="47"/>
  <c r="Q28" i="47" s="1"/>
  <c r="G2" i="47"/>
  <c r="G28" i="47" s="1"/>
  <c r="R28" i="47" s="1"/>
  <c r="F12" i="47"/>
  <c r="Q12" i="47" s="1"/>
  <c r="F14" i="47"/>
  <c r="Q14" i="47" s="1"/>
  <c r="F16" i="47"/>
  <c r="Q16" i="47" s="1"/>
  <c r="F19" i="47"/>
  <c r="Q19" i="47" s="1"/>
  <c r="F21" i="47"/>
  <c r="Q21" i="47" s="1"/>
  <c r="F23" i="47"/>
  <c r="Q23" i="47" s="1"/>
  <c r="F26" i="47"/>
  <c r="Q26" i="47" s="1"/>
  <c r="F31" i="47"/>
  <c r="Q31" i="47" s="1"/>
  <c r="K8" i="53"/>
  <c r="J15" i="53"/>
  <c r="J14" i="53"/>
  <c r="J13" i="53"/>
  <c r="J12" i="53"/>
  <c r="J11" i="53"/>
  <c r="J10" i="53"/>
  <c r="K2" i="53"/>
  <c r="AD10" i="49"/>
  <c r="BG9" i="49"/>
  <c r="AB10" i="49"/>
  <c r="BE9" i="49"/>
  <c r="Z10" i="49"/>
  <c r="BC9" i="49"/>
  <c r="AC10" i="49"/>
  <c r="BF9" i="49"/>
  <c r="AA10" i="49"/>
  <c r="BD9" i="49"/>
  <c r="Y10" i="49"/>
  <c r="BB9" i="49"/>
  <c r="G16" i="47" l="1"/>
  <c r="R16" i="47" s="1"/>
  <c r="G26" i="47"/>
  <c r="R26" i="47" s="1"/>
  <c r="G12" i="47"/>
  <c r="R12" i="47" s="1"/>
  <c r="G21" i="47"/>
  <c r="R21" i="47" s="1"/>
  <c r="S10" i="47"/>
  <c r="G30" i="47"/>
  <c r="R30" i="47" s="1"/>
  <c r="G14" i="47"/>
  <c r="R14" i="47" s="1"/>
  <c r="G19" i="47"/>
  <c r="R19" i="47" s="1"/>
  <c r="G23" i="47"/>
  <c r="R23" i="47" s="1"/>
  <c r="J134" i="54"/>
  <c r="I134" i="54"/>
  <c r="L133" i="54"/>
  <c r="H133" i="54"/>
  <c r="L132" i="54"/>
  <c r="H132" i="54"/>
  <c r="L131" i="54"/>
  <c r="H131" i="54"/>
  <c r="L130" i="54"/>
  <c r="H130" i="54"/>
  <c r="K129" i="54"/>
  <c r="G129" i="54"/>
  <c r="E127" i="54"/>
  <c r="F127" i="54" s="1"/>
  <c r="G127" i="54" s="1"/>
  <c r="H127" i="54" s="1"/>
  <c r="I127" i="54" s="1"/>
  <c r="J127" i="54" s="1"/>
  <c r="K127" i="54" s="1"/>
  <c r="L127" i="54" s="1"/>
  <c r="G134" i="54"/>
  <c r="G133" i="54"/>
  <c r="I132" i="54"/>
  <c r="I131" i="54"/>
  <c r="I130" i="54"/>
  <c r="L129" i="54"/>
  <c r="K134" i="54"/>
  <c r="I133" i="54"/>
  <c r="G132" i="54"/>
  <c r="G131" i="54"/>
  <c r="E130" i="54"/>
  <c r="F129" i="54"/>
  <c r="L134" i="54"/>
  <c r="H134" i="54"/>
  <c r="F134" i="54"/>
  <c r="J133" i="54"/>
  <c r="F133" i="54"/>
  <c r="J132" i="54"/>
  <c r="F132" i="54"/>
  <c r="J131" i="54"/>
  <c r="F131" i="54"/>
  <c r="J130" i="54"/>
  <c r="F130" i="54"/>
  <c r="I129" i="54"/>
  <c r="E129" i="54"/>
  <c r="O142" i="54"/>
  <c r="K133" i="54"/>
  <c r="K132" i="54"/>
  <c r="E132" i="54"/>
  <c r="E131" i="54"/>
  <c r="G130" i="54"/>
  <c r="H129" i="54"/>
  <c r="E134" i="54"/>
  <c r="E133" i="54"/>
  <c r="K131" i="54"/>
  <c r="K130" i="54"/>
  <c r="J129" i="54"/>
  <c r="H126" i="54"/>
  <c r="F126" i="54" s="1"/>
  <c r="H2" i="47"/>
  <c r="H30" i="47" s="1"/>
  <c r="S30" i="47" s="1"/>
  <c r="G31" i="47"/>
  <c r="R31" i="47" s="1"/>
  <c r="G13" i="47"/>
  <c r="R13" i="47" s="1"/>
  <c r="G15" i="47"/>
  <c r="R15" i="47" s="1"/>
  <c r="G17" i="47"/>
  <c r="R17" i="47" s="1"/>
  <c r="G20" i="47"/>
  <c r="R20" i="47" s="1"/>
  <c r="G22" i="47"/>
  <c r="R22" i="47" s="1"/>
  <c r="G24" i="47"/>
  <c r="R24" i="47" s="1"/>
  <c r="G27" i="47"/>
  <c r="R27" i="47" s="1"/>
  <c r="G29" i="47"/>
  <c r="R29" i="47" s="1"/>
  <c r="K15" i="53"/>
  <c r="K14" i="53"/>
  <c r="K13" i="53"/>
  <c r="K12" i="53"/>
  <c r="K11" i="53"/>
  <c r="K10" i="53"/>
  <c r="L2" i="53"/>
  <c r="L8" i="53"/>
  <c r="AC11" i="49"/>
  <c r="BF10" i="49"/>
  <c r="Y11" i="49"/>
  <c r="BB10" i="49"/>
  <c r="AA11" i="49"/>
  <c r="BD10" i="49"/>
  <c r="Z11" i="49"/>
  <c r="BC10" i="49"/>
  <c r="AB11" i="49"/>
  <c r="BE10" i="49"/>
  <c r="AD11" i="49"/>
  <c r="BG10" i="49"/>
  <c r="H31" i="47"/>
  <c r="S31" i="47" s="1"/>
  <c r="T10" i="47"/>
  <c r="J10" i="47"/>
  <c r="H29" i="47" l="1"/>
  <c r="S29" i="47" s="1"/>
  <c r="H19" i="47"/>
  <c r="S19" i="47" s="1"/>
  <c r="H14" i="47"/>
  <c r="S14" i="47" s="1"/>
  <c r="H23" i="47"/>
  <c r="S23" i="47" s="1"/>
  <c r="H27" i="47"/>
  <c r="S27" i="47" s="1"/>
  <c r="H12" i="47"/>
  <c r="S12" i="47" s="1"/>
  <c r="H16" i="47"/>
  <c r="S16" i="47" s="1"/>
  <c r="H21" i="47"/>
  <c r="S21" i="47" s="1"/>
  <c r="H26" i="47"/>
  <c r="S26" i="47" s="1"/>
  <c r="H28" i="47"/>
  <c r="S28" i="47" s="1"/>
  <c r="I2" i="47"/>
  <c r="I30" i="47" s="1"/>
  <c r="T30" i="47" s="1"/>
  <c r="H13" i="47"/>
  <c r="S13" i="47" s="1"/>
  <c r="H15" i="47"/>
  <c r="S15" i="47" s="1"/>
  <c r="H17" i="47"/>
  <c r="S17" i="47" s="1"/>
  <c r="H20" i="47"/>
  <c r="S20" i="47" s="1"/>
  <c r="H22" i="47"/>
  <c r="S22" i="47" s="1"/>
  <c r="H24" i="47"/>
  <c r="S24" i="47" s="1"/>
  <c r="K147" i="54"/>
  <c r="K146" i="54"/>
  <c r="G145" i="54"/>
  <c r="G144" i="54"/>
  <c r="L142" i="54"/>
  <c r="H139" i="54"/>
  <c r="F139" i="54" s="1"/>
  <c r="F145" i="54"/>
  <c r="F143" i="54"/>
  <c r="L146" i="54"/>
  <c r="E140" i="54"/>
  <c r="F140" i="54" s="1"/>
  <c r="G140" i="54" s="1"/>
  <c r="H140" i="54" s="1"/>
  <c r="I140" i="54" s="1"/>
  <c r="J140" i="54" s="1"/>
  <c r="K140" i="54" s="1"/>
  <c r="L140" i="54" s="1"/>
  <c r="O152" i="54"/>
  <c r="I147" i="54"/>
  <c r="E147" i="54"/>
  <c r="I146" i="54"/>
  <c r="E146" i="54"/>
  <c r="I145" i="54"/>
  <c r="E145" i="54"/>
  <c r="I144" i="54"/>
  <c r="E144" i="54"/>
  <c r="I143" i="54"/>
  <c r="E143" i="54"/>
  <c r="J142" i="54"/>
  <c r="F142" i="54"/>
  <c r="J147" i="54"/>
  <c r="J146" i="54"/>
  <c r="J145" i="54"/>
  <c r="J144" i="54"/>
  <c r="J143" i="54"/>
  <c r="K142" i="54"/>
  <c r="L147" i="54"/>
  <c r="H146" i="54"/>
  <c r="L144" i="54"/>
  <c r="E142" i="54"/>
  <c r="H147" i="54"/>
  <c r="H144" i="54"/>
  <c r="I142" i="54"/>
  <c r="G147" i="54"/>
  <c r="G146" i="54"/>
  <c r="K145" i="54"/>
  <c r="K144" i="54"/>
  <c r="K143" i="54"/>
  <c r="G143" i="54"/>
  <c r="H142" i="54"/>
  <c r="F147" i="54"/>
  <c r="F146" i="54"/>
  <c r="F144" i="54"/>
  <c r="G142" i="54"/>
  <c r="H145" i="54"/>
  <c r="L143" i="54"/>
  <c r="L145" i="54"/>
  <c r="H143" i="54"/>
  <c r="L15" i="53"/>
  <c r="L14" i="53"/>
  <c r="L13" i="53"/>
  <c r="L12" i="53"/>
  <c r="L11" i="53"/>
  <c r="L10" i="53"/>
  <c r="AD12" i="49"/>
  <c r="BG11" i="49"/>
  <c r="AB12" i="49"/>
  <c r="BE11" i="49"/>
  <c r="Z12" i="49"/>
  <c r="BC11" i="49"/>
  <c r="AA12" i="49"/>
  <c r="BD11" i="49"/>
  <c r="Y12" i="49"/>
  <c r="BB11" i="49"/>
  <c r="AC12" i="49"/>
  <c r="BF11" i="49"/>
  <c r="I31" i="47"/>
  <c r="T31" i="47" s="1"/>
  <c r="K10" i="47"/>
  <c r="U10" i="47"/>
  <c r="I13" i="47" l="1"/>
  <c r="T13" i="47" s="1"/>
  <c r="I22" i="47"/>
  <c r="T22" i="47" s="1"/>
  <c r="J2" i="47"/>
  <c r="J31" i="47" s="1"/>
  <c r="U31" i="47" s="1"/>
  <c r="I12" i="47"/>
  <c r="T12" i="47" s="1"/>
  <c r="I17" i="47"/>
  <c r="T17" i="47" s="1"/>
  <c r="I27" i="47"/>
  <c r="T27" i="47" s="1"/>
  <c r="I15" i="47"/>
  <c r="T15" i="47" s="1"/>
  <c r="I20" i="47"/>
  <c r="T20" i="47" s="1"/>
  <c r="I24" i="47"/>
  <c r="T24" i="47" s="1"/>
  <c r="I29" i="47"/>
  <c r="T29" i="47" s="1"/>
  <c r="I14" i="47"/>
  <c r="T14" i="47" s="1"/>
  <c r="I16" i="47"/>
  <c r="T16" i="47" s="1"/>
  <c r="I19" i="47"/>
  <c r="T19" i="47" s="1"/>
  <c r="I21" i="47"/>
  <c r="T21" i="47" s="1"/>
  <c r="I23" i="47"/>
  <c r="T23" i="47" s="1"/>
  <c r="I26" i="47"/>
  <c r="T26" i="47" s="1"/>
  <c r="I28" i="47"/>
  <c r="T28" i="47" s="1"/>
  <c r="E137" i="54"/>
  <c r="G137" i="54" s="1"/>
  <c r="I137" i="54" s="1"/>
  <c r="J157" i="54"/>
  <c r="F157" i="54"/>
  <c r="J156" i="54"/>
  <c r="F156" i="54"/>
  <c r="J155" i="54"/>
  <c r="F155" i="54"/>
  <c r="J154" i="54"/>
  <c r="F154" i="54"/>
  <c r="J153" i="54"/>
  <c r="F153" i="54"/>
  <c r="I152" i="54"/>
  <c r="E152" i="54"/>
  <c r="O162" i="54"/>
  <c r="G157" i="54"/>
  <c r="G156" i="54"/>
  <c r="G155" i="54"/>
  <c r="G154" i="54"/>
  <c r="G153" i="54"/>
  <c r="H152" i="54"/>
  <c r="I157" i="54"/>
  <c r="E156" i="54"/>
  <c r="E154" i="54"/>
  <c r="J152" i="54"/>
  <c r="I155" i="54"/>
  <c r="E153" i="54"/>
  <c r="E157" i="54"/>
  <c r="F152" i="54"/>
  <c r="L157" i="54"/>
  <c r="H157" i="54"/>
  <c r="L156" i="54"/>
  <c r="H156" i="54"/>
  <c r="L155" i="54"/>
  <c r="H155" i="54"/>
  <c r="L154" i="54"/>
  <c r="H154" i="54"/>
  <c r="L153" i="54"/>
  <c r="H153" i="54"/>
  <c r="K152" i="54"/>
  <c r="G152" i="54"/>
  <c r="E150" i="54"/>
  <c r="F150" i="54" s="1"/>
  <c r="G150" i="54" s="1"/>
  <c r="H150" i="54" s="1"/>
  <c r="I150" i="54" s="1"/>
  <c r="J150" i="54" s="1"/>
  <c r="K150" i="54" s="1"/>
  <c r="L150" i="54" s="1"/>
  <c r="K157" i="54"/>
  <c r="K156" i="54"/>
  <c r="K155" i="54"/>
  <c r="K154" i="54"/>
  <c r="K153" i="54"/>
  <c r="L152" i="54"/>
  <c r="H149" i="54"/>
  <c r="F149" i="54" s="1"/>
  <c r="I156" i="54"/>
  <c r="E155" i="54"/>
  <c r="I153" i="54"/>
  <c r="I154" i="54"/>
  <c r="AC13" i="49"/>
  <c r="BF12" i="49"/>
  <c r="Y13" i="49"/>
  <c r="BB12" i="49"/>
  <c r="AA13" i="49"/>
  <c r="BD12" i="49"/>
  <c r="Z13" i="49"/>
  <c r="BC12" i="49"/>
  <c r="AB13" i="49"/>
  <c r="BE12" i="49"/>
  <c r="AD13" i="49"/>
  <c r="BG12" i="49"/>
  <c r="V10" i="47"/>
  <c r="L10" i="47"/>
  <c r="W10" i="47" s="1"/>
  <c r="J29" i="47"/>
  <c r="U29" i="47" s="1"/>
  <c r="J15" i="47" l="1"/>
  <c r="U15" i="47" s="1"/>
  <c r="J20" i="47"/>
  <c r="U20" i="47" s="1"/>
  <c r="J24" i="47"/>
  <c r="U24" i="47" s="1"/>
  <c r="J27" i="47"/>
  <c r="U27" i="47" s="1"/>
  <c r="J13" i="47"/>
  <c r="U13" i="47" s="1"/>
  <c r="J17" i="47"/>
  <c r="U17" i="47" s="1"/>
  <c r="J22" i="47"/>
  <c r="U22" i="47" s="1"/>
  <c r="J30" i="47"/>
  <c r="U30" i="47" s="1"/>
  <c r="K2" i="47"/>
  <c r="K28" i="47" s="1"/>
  <c r="V28" i="47" s="1"/>
  <c r="J28" i="47"/>
  <c r="U28" i="47" s="1"/>
  <c r="J12" i="47"/>
  <c r="U12" i="47" s="1"/>
  <c r="J14" i="47"/>
  <c r="U14" i="47" s="1"/>
  <c r="J16" i="47"/>
  <c r="U16" i="47" s="1"/>
  <c r="J19" i="47"/>
  <c r="U19" i="47" s="1"/>
  <c r="J21" i="47"/>
  <c r="U21" i="47" s="1"/>
  <c r="J23" i="47"/>
  <c r="U23" i="47" s="1"/>
  <c r="J26" i="47"/>
  <c r="U26" i="47" s="1"/>
  <c r="K167" i="54"/>
  <c r="G167" i="54"/>
  <c r="K166" i="54"/>
  <c r="G166" i="54"/>
  <c r="K165" i="54"/>
  <c r="G165" i="54"/>
  <c r="K164" i="54"/>
  <c r="G164" i="54"/>
  <c r="K163" i="54"/>
  <c r="G163" i="54"/>
  <c r="L162" i="54"/>
  <c r="H162" i="54"/>
  <c r="H159" i="54"/>
  <c r="F159" i="54" s="1"/>
  <c r="H167" i="54"/>
  <c r="H166" i="54"/>
  <c r="H165" i="54"/>
  <c r="H164" i="54"/>
  <c r="H163" i="54"/>
  <c r="E162" i="54"/>
  <c r="J167" i="54"/>
  <c r="J166" i="54"/>
  <c r="F165" i="54"/>
  <c r="F164" i="54"/>
  <c r="G162" i="54"/>
  <c r="J163" i="54"/>
  <c r="O175" i="54"/>
  <c r="I167" i="54"/>
  <c r="E167" i="54"/>
  <c r="I166" i="54"/>
  <c r="E166" i="54"/>
  <c r="I165" i="54"/>
  <c r="E165" i="54"/>
  <c r="I164" i="54"/>
  <c r="E164" i="54"/>
  <c r="I163" i="54"/>
  <c r="E163" i="54"/>
  <c r="J162" i="54"/>
  <c r="F162" i="54"/>
  <c r="L167" i="54"/>
  <c r="L166" i="54"/>
  <c r="L165" i="54"/>
  <c r="L164" i="54"/>
  <c r="L163" i="54"/>
  <c r="I162" i="54"/>
  <c r="E160" i="54"/>
  <c r="F160" i="54" s="1"/>
  <c r="G160" i="54" s="1"/>
  <c r="H160" i="54" s="1"/>
  <c r="I160" i="54" s="1"/>
  <c r="J160" i="54" s="1"/>
  <c r="K160" i="54" s="1"/>
  <c r="L160" i="54" s="1"/>
  <c r="F167" i="54"/>
  <c r="F166" i="54"/>
  <c r="J164" i="54"/>
  <c r="F163" i="54"/>
  <c r="J165" i="54"/>
  <c r="K162" i="54"/>
  <c r="AD14" i="49"/>
  <c r="BG13" i="49"/>
  <c r="AB14" i="49"/>
  <c r="BE13" i="49"/>
  <c r="Z14" i="49"/>
  <c r="BC13" i="49"/>
  <c r="AA14" i="49"/>
  <c r="BD13" i="49"/>
  <c r="Y14" i="49"/>
  <c r="BB13" i="49"/>
  <c r="AC14" i="49"/>
  <c r="BF13" i="49"/>
  <c r="K29" i="47"/>
  <c r="V29" i="47" s="1"/>
  <c r="K13" i="47" l="1"/>
  <c r="V13" i="47" s="1"/>
  <c r="K22" i="47"/>
  <c r="V22" i="47" s="1"/>
  <c r="K17" i="47"/>
  <c r="V17" i="47" s="1"/>
  <c r="K30" i="47"/>
  <c r="V30" i="47" s="1"/>
  <c r="L2" i="47"/>
  <c r="L30" i="47" s="1"/>
  <c r="W30" i="47" s="1"/>
  <c r="K15" i="47"/>
  <c r="V15" i="47" s="1"/>
  <c r="K20" i="47"/>
  <c r="V20" i="47" s="1"/>
  <c r="K24" i="47"/>
  <c r="V24" i="47" s="1"/>
  <c r="K27" i="47"/>
  <c r="V27" i="47" s="1"/>
  <c r="K12" i="47"/>
  <c r="V12" i="47" s="1"/>
  <c r="K14" i="47"/>
  <c r="V14" i="47" s="1"/>
  <c r="K16" i="47"/>
  <c r="V16" i="47" s="1"/>
  <c r="K19" i="47"/>
  <c r="V19" i="47" s="1"/>
  <c r="K21" i="47"/>
  <c r="V21" i="47" s="1"/>
  <c r="K23" i="47"/>
  <c r="V23" i="47" s="1"/>
  <c r="K26" i="47"/>
  <c r="V26" i="47" s="1"/>
  <c r="K31" i="47"/>
  <c r="V31" i="47" s="1"/>
  <c r="J180" i="54"/>
  <c r="F180" i="54"/>
  <c r="J179" i="54"/>
  <c r="F179" i="54"/>
  <c r="J178" i="54"/>
  <c r="F178" i="54"/>
  <c r="J177" i="54"/>
  <c r="F177" i="54"/>
  <c r="J176" i="54"/>
  <c r="F176" i="54"/>
  <c r="I175" i="54"/>
  <c r="E175" i="54"/>
  <c r="I180" i="54"/>
  <c r="I179" i="54"/>
  <c r="I178" i="54"/>
  <c r="I177" i="54"/>
  <c r="I176" i="54"/>
  <c r="J175" i="54"/>
  <c r="O185" i="54"/>
  <c r="G180" i="54"/>
  <c r="G179" i="54"/>
  <c r="G178" i="54"/>
  <c r="G177" i="54"/>
  <c r="G176" i="54"/>
  <c r="H172" i="54"/>
  <c r="F172" i="54" s="1"/>
  <c r="E170" i="54" s="1"/>
  <c r="G170" i="54" s="1"/>
  <c r="I170" i="54" s="1"/>
  <c r="L180" i="54"/>
  <c r="H180" i="54"/>
  <c r="L179" i="54"/>
  <c r="H179" i="54"/>
  <c r="L178" i="54"/>
  <c r="H178" i="54"/>
  <c r="L177" i="54"/>
  <c r="H177" i="54"/>
  <c r="L176" i="54"/>
  <c r="H176" i="54"/>
  <c r="K175" i="54"/>
  <c r="G175" i="54"/>
  <c r="E173" i="54"/>
  <c r="F173" i="54" s="1"/>
  <c r="G173" i="54" s="1"/>
  <c r="H173" i="54" s="1"/>
  <c r="I173" i="54" s="1"/>
  <c r="J173" i="54" s="1"/>
  <c r="K173" i="54" s="1"/>
  <c r="L173" i="54" s="1"/>
  <c r="E180" i="54"/>
  <c r="E179" i="54"/>
  <c r="E178" i="54"/>
  <c r="E177" i="54"/>
  <c r="E176" i="54"/>
  <c r="F175" i="54"/>
  <c r="K180" i="54"/>
  <c r="K179" i="54"/>
  <c r="K178" i="54"/>
  <c r="K177" i="54"/>
  <c r="K176" i="54"/>
  <c r="L175" i="54"/>
  <c r="H175" i="54"/>
  <c r="AC15" i="49"/>
  <c r="BF14" i="49"/>
  <c r="Y15" i="49"/>
  <c r="BB14" i="49"/>
  <c r="AA15" i="49"/>
  <c r="BD14" i="49"/>
  <c r="Z15" i="49"/>
  <c r="BC14" i="49"/>
  <c r="AB15" i="49"/>
  <c r="BE14" i="49"/>
  <c r="AD15" i="49"/>
  <c r="BG14" i="49"/>
  <c r="L31" i="47"/>
  <c r="W31" i="47" s="1"/>
  <c r="L19" i="47"/>
  <c r="W19" i="47" s="1"/>
  <c r="L13" i="47"/>
  <c r="W13" i="47" s="1"/>
  <c r="L28" i="47"/>
  <c r="W28" i="47" s="1"/>
  <c r="L27" i="47" l="1"/>
  <c r="W27" i="47" s="1"/>
  <c r="L29" i="47"/>
  <c r="W29" i="47" s="1"/>
  <c r="L15" i="47"/>
  <c r="W15" i="47" s="1"/>
  <c r="L23" i="47"/>
  <c r="W23" i="47" s="1"/>
  <c r="L12" i="47"/>
  <c r="W12" i="47" s="1"/>
  <c r="L14" i="47"/>
  <c r="W14" i="47" s="1"/>
  <c r="L16" i="47"/>
  <c r="W16" i="47" s="1"/>
  <c r="L21" i="47"/>
  <c r="W21" i="47" s="1"/>
  <c r="L26" i="47"/>
  <c r="W26" i="47" s="1"/>
  <c r="L17" i="47"/>
  <c r="W17" i="47" s="1"/>
  <c r="L20" i="47"/>
  <c r="W20" i="47" s="1"/>
  <c r="L22" i="47"/>
  <c r="W22" i="47" s="1"/>
  <c r="L24" i="47"/>
  <c r="W24" i="47" s="1"/>
  <c r="K190" i="54"/>
  <c r="G190" i="54"/>
  <c r="K189" i="54"/>
  <c r="G189" i="54"/>
  <c r="K188" i="54"/>
  <c r="G188" i="54"/>
  <c r="K187" i="54"/>
  <c r="G187" i="54"/>
  <c r="K186" i="54"/>
  <c r="G186" i="54"/>
  <c r="L185" i="54"/>
  <c r="H185" i="54"/>
  <c r="H182" i="54"/>
  <c r="F182" i="54" s="1"/>
  <c r="F190" i="54"/>
  <c r="F189" i="54"/>
  <c r="F188" i="54"/>
  <c r="F187" i="54"/>
  <c r="F186" i="54"/>
  <c r="G185" i="54"/>
  <c r="H190" i="54"/>
  <c r="H189" i="54"/>
  <c r="H188" i="54"/>
  <c r="H187" i="54"/>
  <c r="H186" i="54"/>
  <c r="E185" i="54"/>
  <c r="O195" i="54"/>
  <c r="I190" i="54"/>
  <c r="E190" i="54"/>
  <c r="I189" i="54"/>
  <c r="E189" i="54"/>
  <c r="I188" i="54"/>
  <c r="E188" i="54"/>
  <c r="I187" i="54"/>
  <c r="E187" i="54"/>
  <c r="I186" i="54"/>
  <c r="E186" i="54"/>
  <c r="J185" i="54"/>
  <c r="F185" i="54"/>
  <c r="J190" i="54"/>
  <c r="J189" i="54"/>
  <c r="J188" i="54"/>
  <c r="J187" i="54"/>
  <c r="J186" i="54"/>
  <c r="K185" i="54"/>
  <c r="L190" i="54"/>
  <c r="L189" i="54"/>
  <c r="L188" i="54"/>
  <c r="L187" i="54"/>
  <c r="L186" i="54"/>
  <c r="I185" i="54"/>
  <c r="E183" i="54"/>
  <c r="F183" i="54" s="1"/>
  <c r="G183" i="54" s="1"/>
  <c r="H183" i="54" s="1"/>
  <c r="I183" i="54" s="1"/>
  <c r="J183" i="54" s="1"/>
  <c r="K183" i="54" s="1"/>
  <c r="L183" i="54" s="1"/>
  <c r="AD16" i="49"/>
  <c r="BG15" i="49"/>
  <c r="AB16" i="49"/>
  <c r="BE15" i="49"/>
  <c r="Z16" i="49"/>
  <c r="BC15" i="49"/>
  <c r="AA16" i="49"/>
  <c r="BD15" i="49"/>
  <c r="Y16" i="49"/>
  <c r="BB15" i="49"/>
  <c r="AC16" i="49"/>
  <c r="BF15" i="49"/>
  <c r="J200" i="54" l="1"/>
  <c r="F200" i="54"/>
  <c r="J199" i="54"/>
  <c r="F199" i="54"/>
  <c r="J198" i="54"/>
  <c r="F198" i="54"/>
  <c r="J197" i="54"/>
  <c r="F197" i="54"/>
  <c r="J196" i="54"/>
  <c r="F196" i="54"/>
  <c r="I195" i="54"/>
  <c r="E195" i="54"/>
  <c r="O208" i="54"/>
  <c r="G200" i="54"/>
  <c r="G199" i="54"/>
  <c r="G198" i="54"/>
  <c r="G197" i="54"/>
  <c r="G196" i="54"/>
  <c r="H195" i="54"/>
  <c r="I200" i="54"/>
  <c r="I199" i="54"/>
  <c r="I198" i="54"/>
  <c r="I197" i="54"/>
  <c r="I196" i="54"/>
  <c r="J195" i="54"/>
  <c r="L200" i="54"/>
  <c r="H200" i="54"/>
  <c r="L199" i="54"/>
  <c r="H199" i="54"/>
  <c r="L198" i="54"/>
  <c r="H198" i="54"/>
  <c r="L197" i="54"/>
  <c r="H197" i="54"/>
  <c r="L196" i="54"/>
  <c r="H196" i="54"/>
  <c r="K195" i="54"/>
  <c r="G195" i="54"/>
  <c r="E193" i="54"/>
  <c r="F193" i="54" s="1"/>
  <c r="G193" i="54" s="1"/>
  <c r="H193" i="54" s="1"/>
  <c r="I193" i="54" s="1"/>
  <c r="J193" i="54" s="1"/>
  <c r="K193" i="54" s="1"/>
  <c r="L193" i="54" s="1"/>
  <c r="K200" i="54"/>
  <c r="K199" i="54"/>
  <c r="K198" i="54"/>
  <c r="K197" i="54"/>
  <c r="K196" i="54"/>
  <c r="L195" i="54"/>
  <c r="H192" i="54"/>
  <c r="F192" i="54" s="1"/>
  <c r="E200" i="54"/>
  <c r="E199" i="54"/>
  <c r="E198" i="54"/>
  <c r="E197" i="54"/>
  <c r="E196" i="54"/>
  <c r="F195" i="54"/>
  <c r="Y17" i="49"/>
  <c r="BB16" i="49"/>
  <c r="Z17" i="49"/>
  <c r="BC16" i="49"/>
  <c r="AB17" i="49"/>
  <c r="BE16" i="49"/>
  <c r="AC17" i="49"/>
  <c r="BF16" i="49"/>
  <c r="AA17" i="49"/>
  <c r="BD16" i="49"/>
  <c r="AD17" i="49"/>
  <c r="BG16" i="49"/>
  <c r="K213" i="54" l="1"/>
  <c r="G213" i="54"/>
  <c r="K212" i="54"/>
  <c r="G212" i="54"/>
  <c r="K211" i="54"/>
  <c r="G211" i="54"/>
  <c r="K210" i="54"/>
  <c r="G210" i="54"/>
  <c r="K209" i="54"/>
  <c r="G209" i="54"/>
  <c r="L208" i="54"/>
  <c r="H208" i="54"/>
  <c r="H205" i="54"/>
  <c r="F205" i="54" s="1"/>
  <c r="E203" i="54" s="1"/>
  <c r="G203" i="54" s="1"/>
  <c r="I203" i="54" s="1"/>
  <c r="H213" i="54"/>
  <c r="H212" i="54"/>
  <c r="H211" i="54"/>
  <c r="H210" i="54"/>
  <c r="H209" i="54"/>
  <c r="E208" i="54"/>
  <c r="J213" i="54"/>
  <c r="J212" i="54"/>
  <c r="J211" i="54"/>
  <c r="F210" i="54"/>
  <c r="F209" i="54"/>
  <c r="G208" i="54"/>
  <c r="F212" i="54"/>
  <c r="J209" i="54"/>
  <c r="J210" i="54"/>
  <c r="O218" i="54"/>
  <c r="I213" i="54"/>
  <c r="E213" i="54"/>
  <c r="I212" i="54"/>
  <c r="E212" i="54"/>
  <c r="I211" i="54"/>
  <c r="E211" i="54"/>
  <c r="I210" i="54"/>
  <c r="E210" i="54"/>
  <c r="I209" i="54"/>
  <c r="E209" i="54"/>
  <c r="J208" i="54"/>
  <c r="F208" i="54"/>
  <c r="L213" i="54"/>
  <c r="L212" i="54"/>
  <c r="L211" i="54"/>
  <c r="L210" i="54"/>
  <c r="L209" i="54"/>
  <c r="I208" i="54"/>
  <c r="E206" i="54"/>
  <c r="F206" i="54" s="1"/>
  <c r="G206" i="54" s="1"/>
  <c r="H206" i="54" s="1"/>
  <c r="I206" i="54" s="1"/>
  <c r="J206" i="54" s="1"/>
  <c r="K206" i="54" s="1"/>
  <c r="L206" i="54" s="1"/>
  <c r="F213" i="54"/>
  <c r="F211" i="54"/>
  <c r="K208" i="54"/>
  <c r="AD18" i="49"/>
  <c r="BG17" i="49"/>
  <c r="BF17" i="49"/>
  <c r="AC18" i="49"/>
  <c r="BD17" i="49"/>
  <c r="AA18" i="49"/>
  <c r="AB18" i="49"/>
  <c r="BE17" i="49"/>
  <c r="Z18" i="49"/>
  <c r="BC17" i="49"/>
  <c r="BB17" i="49"/>
  <c r="Y18" i="49"/>
  <c r="J223" i="54" l="1"/>
  <c r="F223" i="54"/>
  <c r="J222" i="54"/>
  <c r="F222" i="54"/>
  <c r="J221" i="54"/>
  <c r="F221" i="54"/>
  <c r="J220" i="54"/>
  <c r="F220" i="54"/>
  <c r="J219" i="54"/>
  <c r="F219" i="54"/>
  <c r="I218" i="54"/>
  <c r="E218" i="54"/>
  <c r="I223" i="54"/>
  <c r="I222" i="54"/>
  <c r="I221" i="54"/>
  <c r="I220" i="54"/>
  <c r="I219" i="54"/>
  <c r="J218" i="54"/>
  <c r="O228" i="54"/>
  <c r="G223" i="54"/>
  <c r="G222" i="54"/>
  <c r="G220" i="54"/>
  <c r="H218" i="54"/>
  <c r="L223" i="54"/>
  <c r="H223" i="54"/>
  <c r="L222" i="54"/>
  <c r="H222" i="54"/>
  <c r="L221" i="54"/>
  <c r="H221" i="54"/>
  <c r="L220" i="54"/>
  <c r="H220" i="54"/>
  <c r="L219" i="54"/>
  <c r="H219" i="54"/>
  <c r="K218" i="54"/>
  <c r="G218" i="54"/>
  <c r="E216" i="54"/>
  <c r="F216" i="54" s="1"/>
  <c r="G216" i="54" s="1"/>
  <c r="H216" i="54" s="1"/>
  <c r="I216" i="54" s="1"/>
  <c r="J216" i="54" s="1"/>
  <c r="K216" i="54" s="1"/>
  <c r="L216" i="54" s="1"/>
  <c r="E223" i="54"/>
  <c r="E222" i="54"/>
  <c r="E221" i="54"/>
  <c r="E220" i="54"/>
  <c r="E219" i="54"/>
  <c r="F218" i="54"/>
  <c r="K223" i="54"/>
  <c r="K222" i="54"/>
  <c r="K221" i="54"/>
  <c r="K220" i="54"/>
  <c r="K219" i="54"/>
  <c r="L218" i="54"/>
  <c r="H215" i="54"/>
  <c r="F215" i="54" s="1"/>
  <c r="G221" i="54"/>
  <c r="G219" i="54"/>
  <c r="Y19" i="49"/>
  <c r="BB18" i="49"/>
  <c r="AA19" i="49"/>
  <c r="BD18" i="49"/>
  <c r="AC19" i="49"/>
  <c r="BF18" i="49"/>
  <c r="BC18" i="49"/>
  <c r="Z19" i="49"/>
  <c r="BE18" i="49"/>
  <c r="AB19" i="49"/>
  <c r="BG18" i="49"/>
  <c r="AD19" i="49"/>
  <c r="K233" i="54" l="1"/>
  <c r="G233" i="54"/>
  <c r="K232" i="54"/>
  <c r="G232" i="54"/>
  <c r="K231" i="54"/>
  <c r="G231" i="54"/>
  <c r="K230" i="54"/>
  <c r="G230" i="54"/>
  <c r="K229" i="54"/>
  <c r="G229" i="54"/>
  <c r="L228" i="54"/>
  <c r="H228" i="54"/>
  <c r="H225" i="54"/>
  <c r="F225" i="54" s="1"/>
  <c r="F233" i="54"/>
  <c r="F232" i="54"/>
  <c r="F231" i="54"/>
  <c r="F230" i="54"/>
  <c r="F229" i="54"/>
  <c r="G228" i="54"/>
  <c r="H233" i="54"/>
  <c r="H232" i="54"/>
  <c r="H231" i="54"/>
  <c r="H230" i="54"/>
  <c r="H229" i="54"/>
  <c r="E228" i="54"/>
  <c r="J230" i="54"/>
  <c r="K228" i="54"/>
  <c r="L232" i="54"/>
  <c r="L230" i="54"/>
  <c r="I228" i="54"/>
  <c r="E226" i="54"/>
  <c r="F226" i="54" s="1"/>
  <c r="G226" i="54" s="1"/>
  <c r="H226" i="54" s="1"/>
  <c r="I226" i="54" s="1"/>
  <c r="J226" i="54" s="1"/>
  <c r="K226" i="54" s="1"/>
  <c r="L226" i="54" s="1"/>
  <c r="O241" i="54"/>
  <c r="I233" i="54"/>
  <c r="E233" i="54"/>
  <c r="I232" i="54"/>
  <c r="E232" i="54"/>
  <c r="I231" i="54"/>
  <c r="E231" i="54"/>
  <c r="I230" i="54"/>
  <c r="E230" i="54"/>
  <c r="I229" i="54"/>
  <c r="E229" i="54"/>
  <c r="J228" i="54"/>
  <c r="F228" i="54"/>
  <c r="J233" i="54"/>
  <c r="J232" i="54"/>
  <c r="J231" i="54"/>
  <c r="J229" i="54"/>
  <c r="L233" i="54"/>
  <c r="L231" i="54"/>
  <c r="L229" i="54"/>
  <c r="AB20" i="49"/>
  <c r="BE19" i="49"/>
  <c r="AD20" i="49"/>
  <c r="BG19" i="49"/>
  <c r="Z20" i="49"/>
  <c r="BC19" i="49"/>
  <c r="BF19" i="49"/>
  <c r="AC20" i="49"/>
  <c r="BD19" i="49"/>
  <c r="AA20" i="49"/>
  <c r="BB19" i="49"/>
  <c r="Y20" i="49"/>
  <c r="J246" i="54" l="1"/>
  <c r="F246" i="54"/>
  <c r="J245" i="54"/>
  <c r="F245" i="54"/>
  <c r="J244" i="54"/>
  <c r="F244" i="54"/>
  <c r="J243" i="54"/>
  <c r="F243" i="54"/>
  <c r="J242" i="54"/>
  <c r="F242" i="54"/>
  <c r="I241" i="54"/>
  <c r="E241" i="54"/>
  <c r="O251" i="54"/>
  <c r="G246" i="54"/>
  <c r="G245" i="54"/>
  <c r="G244" i="54"/>
  <c r="G243" i="54"/>
  <c r="G242" i="54"/>
  <c r="H241" i="54"/>
  <c r="I246" i="54"/>
  <c r="I245" i="54"/>
  <c r="I244" i="54"/>
  <c r="I243" i="54"/>
  <c r="I242" i="54"/>
  <c r="J241" i="54"/>
  <c r="K246" i="54"/>
  <c r="K244" i="54"/>
  <c r="K243" i="54"/>
  <c r="L241" i="54"/>
  <c r="E246" i="54"/>
  <c r="E245" i="54"/>
  <c r="E243" i="54"/>
  <c r="F241" i="54"/>
  <c r="L246" i="54"/>
  <c r="H246" i="54"/>
  <c r="L245" i="54"/>
  <c r="H245" i="54"/>
  <c r="L244" i="54"/>
  <c r="H244" i="54"/>
  <c r="L243" i="54"/>
  <c r="H243" i="54"/>
  <c r="L242" i="54"/>
  <c r="H242" i="54"/>
  <c r="K241" i="54"/>
  <c r="G241" i="54"/>
  <c r="E239" i="54"/>
  <c r="F239" i="54" s="1"/>
  <c r="G239" i="54" s="1"/>
  <c r="H239" i="54" s="1"/>
  <c r="I239" i="54" s="1"/>
  <c r="J239" i="54" s="1"/>
  <c r="K239" i="54" s="1"/>
  <c r="L239" i="54" s="1"/>
  <c r="K245" i="54"/>
  <c r="K242" i="54"/>
  <c r="H238" i="54"/>
  <c r="F238" i="54" s="1"/>
  <c r="E236" i="54" s="1"/>
  <c r="G236" i="54" s="1"/>
  <c r="I236" i="54" s="1"/>
  <c r="E244" i="54"/>
  <c r="E242" i="54"/>
  <c r="Y21" i="49"/>
  <c r="BB20" i="49"/>
  <c r="AA21" i="49"/>
  <c r="BD20" i="49"/>
  <c r="AC21" i="49"/>
  <c r="BF20" i="49"/>
  <c r="BC20" i="49"/>
  <c r="Z21" i="49"/>
  <c r="BG20" i="49"/>
  <c r="AD21" i="49"/>
  <c r="BE20" i="49"/>
  <c r="AB21" i="49"/>
  <c r="K256" i="54" l="1"/>
  <c r="G256" i="54"/>
  <c r="K255" i="54"/>
  <c r="G255" i="54"/>
  <c r="K254" i="54"/>
  <c r="G254" i="54"/>
  <c r="K253" i="54"/>
  <c r="G253" i="54"/>
  <c r="K252" i="54"/>
  <c r="G252" i="54"/>
  <c r="L251" i="54"/>
  <c r="H251" i="54"/>
  <c r="H248" i="54"/>
  <c r="F248" i="54" s="1"/>
  <c r="H256" i="54"/>
  <c r="H255" i="54"/>
  <c r="H254" i="54"/>
  <c r="H253" i="54"/>
  <c r="H252" i="54"/>
  <c r="E251" i="54"/>
  <c r="J256" i="54"/>
  <c r="J255" i="54"/>
  <c r="J254" i="54"/>
  <c r="J253" i="54"/>
  <c r="J252" i="54"/>
  <c r="K251" i="54"/>
  <c r="F256" i="54"/>
  <c r="F254" i="54"/>
  <c r="F252" i="54"/>
  <c r="G251" i="54"/>
  <c r="O261" i="54"/>
  <c r="I256" i="54"/>
  <c r="E256" i="54"/>
  <c r="I255" i="54"/>
  <c r="E255" i="54"/>
  <c r="I254" i="54"/>
  <c r="E254" i="54"/>
  <c r="I253" i="54"/>
  <c r="E253" i="54"/>
  <c r="I252" i="54"/>
  <c r="E252" i="54"/>
  <c r="J251" i="54"/>
  <c r="F251" i="54"/>
  <c r="L256" i="54"/>
  <c r="L255" i="54"/>
  <c r="L254" i="54"/>
  <c r="L253" i="54"/>
  <c r="L252" i="54"/>
  <c r="I251" i="54"/>
  <c r="E249" i="54"/>
  <c r="F249" i="54" s="1"/>
  <c r="G249" i="54" s="1"/>
  <c r="H249" i="54" s="1"/>
  <c r="I249" i="54" s="1"/>
  <c r="J249" i="54" s="1"/>
  <c r="K249" i="54" s="1"/>
  <c r="L249" i="54" s="1"/>
  <c r="F255" i="54"/>
  <c r="F253" i="54"/>
  <c r="AB22" i="49"/>
  <c r="BE21" i="49"/>
  <c r="AD22" i="49"/>
  <c r="BG21" i="49"/>
  <c r="Z22" i="49"/>
  <c r="BC21" i="49"/>
  <c r="BF21" i="49"/>
  <c r="AC22" i="49"/>
  <c r="BD21" i="49"/>
  <c r="AA22" i="49"/>
  <c r="BB21" i="49"/>
  <c r="Y22" i="49"/>
  <c r="J266" i="54" l="1"/>
  <c r="F266" i="54"/>
  <c r="J265" i="54"/>
  <c r="F265" i="54"/>
  <c r="J264" i="54"/>
  <c r="F264" i="54"/>
  <c r="J263" i="54"/>
  <c r="F263" i="54"/>
  <c r="J262" i="54"/>
  <c r="F262" i="54"/>
  <c r="I261" i="54"/>
  <c r="E261" i="54"/>
  <c r="I266" i="54"/>
  <c r="I265" i="54"/>
  <c r="I264" i="54"/>
  <c r="I263" i="54"/>
  <c r="I262" i="54"/>
  <c r="J261" i="54"/>
  <c r="O274" i="54"/>
  <c r="G266" i="54"/>
  <c r="G265" i="54"/>
  <c r="G264" i="54"/>
  <c r="G263" i="54"/>
  <c r="G262" i="54"/>
  <c r="H261" i="54"/>
  <c r="L266" i="54"/>
  <c r="H266" i="54"/>
  <c r="L265" i="54"/>
  <c r="H265" i="54"/>
  <c r="L264" i="54"/>
  <c r="H264" i="54"/>
  <c r="L263" i="54"/>
  <c r="H263" i="54"/>
  <c r="L262" i="54"/>
  <c r="H262" i="54"/>
  <c r="K261" i="54"/>
  <c r="G261" i="54"/>
  <c r="E259" i="54"/>
  <c r="F259" i="54" s="1"/>
  <c r="G259" i="54" s="1"/>
  <c r="H259" i="54" s="1"/>
  <c r="I259" i="54" s="1"/>
  <c r="J259" i="54" s="1"/>
  <c r="K259" i="54" s="1"/>
  <c r="L259" i="54" s="1"/>
  <c r="E266" i="54"/>
  <c r="E265" i="54"/>
  <c r="E264" i="54"/>
  <c r="E263" i="54"/>
  <c r="E262" i="54"/>
  <c r="F261" i="54"/>
  <c r="K266" i="54"/>
  <c r="K265" i="54"/>
  <c r="K264" i="54"/>
  <c r="K263" i="54"/>
  <c r="K262" i="54"/>
  <c r="L261" i="54"/>
  <c r="H258" i="54"/>
  <c r="F258" i="54" s="1"/>
  <c r="BC22" i="49"/>
  <c r="Z23" i="49"/>
  <c r="BG22" i="49"/>
  <c r="AD23" i="49"/>
  <c r="Y23" i="49"/>
  <c r="BB22" i="49"/>
  <c r="AA23" i="49"/>
  <c r="BD22" i="49"/>
  <c r="AC23" i="49"/>
  <c r="BF22" i="49"/>
  <c r="BE22" i="49"/>
  <c r="AB23" i="49"/>
  <c r="K279" i="54" l="1"/>
  <c r="G279" i="54"/>
  <c r="K278" i="54"/>
  <c r="G278" i="54"/>
  <c r="K277" i="54"/>
  <c r="G277" i="54"/>
  <c r="K276" i="54"/>
  <c r="G276" i="54"/>
  <c r="K275" i="54"/>
  <c r="G275" i="54"/>
  <c r="L274" i="54"/>
  <c r="H274" i="54"/>
  <c r="H271" i="54"/>
  <c r="F271" i="54" s="1"/>
  <c r="E269" i="54" s="1"/>
  <c r="G269" i="54" s="1"/>
  <c r="I269" i="54" s="1"/>
  <c r="F279" i="54"/>
  <c r="F278" i="54"/>
  <c r="F277" i="54"/>
  <c r="F276" i="54"/>
  <c r="F275" i="54"/>
  <c r="G274" i="54"/>
  <c r="H279" i="54"/>
  <c r="H278" i="54"/>
  <c r="H277" i="54"/>
  <c r="H276" i="54"/>
  <c r="H275" i="54"/>
  <c r="E274" i="54"/>
  <c r="J276" i="54"/>
  <c r="K274" i="54"/>
  <c r="L278" i="54"/>
  <c r="L276" i="54"/>
  <c r="I274" i="54"/>
  <c r="E272" i="54"/>
  <c r="F272" i="54" s="1"/>
  <c r="G272" i="54" s="1"/>
  <c r="H272" i="54" s="1"/>
  <c r="I272" i="54" s="1"/>
  <c r="J272" i="54" s="1"/>
  <c r="K272" i="54" s="1"/>
  <c r="L272" i="54" s="1"/>
  <c r="O284" i="54"/>
  <c r="I279" i="54"/>
  <c r="E279" i="54"/>
  <c r="I278" i="54"/>
  <c r="E278" i="54"/>
  <c r="I277" i="54"/>
  <c r="E277" i="54"/>
  <c r="I276" i="54"/>
  <c r="E276" i="54"/>
  <c r="I275" i="54"/>
  <c r="E275" i="54"/>
  <c r="J274" i="54"/>
  <c r="F274" i="54"/>
  <c r="J279" i="54"/>
  <c r="J278" i="54"/>
  <c r="J277" i="54"/>
  <c r="J275" i="54"/>
  <c r="L279" i="54"/>
  <c r="L277" i="54"/>
  <c r="L275" i="54"/>
  <c r="AB24" i="49"/>
  <c r="BE23" i="49"/>
  <c r="AD24" i="49"/>
  <c r="BG23" i="49"/>
  <c r="Z24" i="49"/>
  <c r="BC23" i="49"/>
  <c r="BF23" i="49"/>
  <c r="AC24" i="49"/>
  <c r="BD23" i="49"/>
  <c r="AA24" i="49"/>
  <c r="BB23" i="49"/>
  <c r="Y24" i="49"/>
  <c r="L289" i="54" l="1"/>
  <c r="H289" i="54"/>
  <c r="L288" i="54"/>
  <c r="H288" i="54"/>
  <c r="L287" i="54"/>
  <c r="H287" i="54"/>
  <c r="L286" i="54"/>
  <c r="H286" i="54"/>
  <c r="L285" i="54"/>
  <c r="H285" i="54"/>
  <c r="K284" i="54"/>
  <c r="G284" i="54"/>
  <c r="E282" i="54"/>
  <c r="F282" i="54" s="1"/>
  <c r="G282" i="54" s="1"/>
  <c r="H282" i="54" s="1"/>
  <c r="I282" i="54" s="1"/>
  <c r="J282" i="54" s="1"/>
  <c r="K282" i="54" s="1"/>
  <c r="L282" i="54" s="1"/>
  <c r="K289" i="54"/>
  <c r="K288" i="54"/>
  <c r="K287" i="54"/>
  <c r="K286" i="54"/>
  <c r="K285" i="54"/>
  <c r="L284" i="54"/>
  <c r="H281" i="54"/>
  <c r="F281" i="54" s="1"/>
  <c r="E289" i="54"/>
  <c r="E288" i="54"/>
  <c r="E287" i="54"/>
  <c r="E286" i="54"/>
  <c r="E285" i="54"/>
  <c r="F284" i="54"/>
  <c r="J289" i="54"/>
  <c r="F289" i="54"/>
  <c r="J288" i="54"/>
  <c r="F288" i="54"/>
  <c r="J287" i="54"/>
  <c r="F287" i="54"/>
  <c r="J286" i="54"/>
  <c r="F286" i="54"/>
  <c r="J285" i="54"/>
  <c r="F285" i="54"/>
  <c r="I284" i="54"/>
  <c r="E284" i="54"/>
  <c r="O294" i="54"/>
  <c r="G289" i="54"/>
  <c r="G288" i="54"/>
  <c r="G287" i="54"/>
  <c r="G286" i="54"/>
  <c r="G285" i="54"/>
  <c r="H284" i="54"/>
  <c r="I289" i="54"/>
  <c r="I288" i="54"/>
  <c r="I287" i="54"/>
  <c r="I286" i="54"/>
  <c r="I285" i="54"/>
  <c r="J284" i="54"/>
  <c r="Y25" i="49"/>
  <c r="BB24" i="49"/>
  <c r="BF24" i="49"/>
  <c r="AC25" i="49"/>
  <c r="AA25" i="49"/>
  <c r="BD24" i="49"/>
  <c r="Z25" i="49"/>
  <c r="BC24" i="49"/>
  <c r="AD25" i="49"/>
  <c r="BG24" i="49"/>
  <c r="AB25" i="49"/>
  <c r="BE24" i="49"/>
  <c r="K299" i="54" l="1"/>
  <c r="G299" i="54"/>
  <c r="K298" i="54"/>
  <c r="G298" i="54"/>
  <c r="K297" i="54"/>
  <c r="G297" i="54"/>
  <c r="K296" i="54"/>
  <c r="G296" i="54"/>
  <c r="K295" i="54"/>
  <c r="G295" i="54"/>
  <c r="L294" i="54"/>
  <c r="H294" i="54"/>
  <c r="H291" i="54"/>
  <c r="F291" i="54" s="1"/>
  <c r="H299" i="54"/>
  <c r="H298" i="54"/>
  <c r="H297" i="54"/>
  <c r="H296" i="54"/>
  <c r="H295" i="54"/>
  <c r="E294" i="54"/>
  <c r="J299" i="54"/>
  <c r="J298" i="54"/>
  <c r="J297" i="54"/>
  <c r="J296" i="54"/>
  <c r="J295" i="54"/>
  <c r="K294" i="54"/>
  <c r="O307" i="54"/>
  <c r="I299" i="54"/>
  <c r="E299" i="54"/>
  <c r="I298" i="54"/>
  <c r="E298" i="54"/>
  <c r="I297" i="54"/>
  <c r="E297" i="54"/>
  <c r="I296" i="54"/>
  <c r="E296" i="54"/>
  <c r="I295" i="54"/>
  <c r="E295" i="54"/>
  <c r="J294" i="54"/>
  <c r="F294" i="54"/>
  <c r="L299" i="54"/>
  <c r="L298" i="54"/>
  <c r="L297" i="54"/>
  <c r="L296" i="54"/>
  <c r="L295" i="54"/>
  <c r="I294" i="54"/>
  <c r="E292" i="54"/>
  <c r="F292" i="54" s="1"/>
  <c r="G292" i="54" s="1"/>
  <c r="H292" i="54" s="1"/>
  <c r="I292" i="54" s="1"/>
  <c r="J292" i="54" s="1"/>
  <c r="K292" i="54" s="1"/>
  <c r="L292" i="54" s="1"/>
  <c r="F299" i="54"/>
  <c r="F298" i="54"/>
  <c r="F297" i="54"/>
  <c r="F296" i="54"/>
  <c r="F295" i="54"/>
  <c r="G294" i="54"/>
  <c r="BG25" i="49"/>
  <c r="AD26" i="49"/>
  <c r="BC25" i="49"/>
  <c r="Z26" i="49"/>
  <c r="AC26" i="49"/>
  <c r="BF25" i="49"/>
  <c r="BE25" i="49"/>
  <c r="AB26" i="49"/>
  <c r="AA26" i="49"/>
  <c r="BD25" i="49"/>
  <c r="Y26" i="49"/>
  <c r="BB25" i="49"/>
  <c r="J312" i="54" l="1"/>
  <c r="F312" i="54"/>
  <c r="J311" i="54"/>
  <c r="F311" i="54"/>
  <c r="J310" i="54"/>
  <c r="F310" i="54"/>
  <c r="J309" i="54"/>
  <c r="F309" i="54"/>
  <c r="J308" i="54"/>
  <c r="F308" i="54"/>
  <c r="I307" i="54"/>
  <c r="E307" i="54"/>
  <c r="I312" i="54"/>
  <c r="I311" i="54"/>
  <c r="I310" i="54"/>
  <c r="I309" i="54"/>
  <c r="I308" i="54"/>
  <c r="J307" i="54"/>
  <c r="O317" i="54"/>
  <c r="G312" i="54"/>
  <c r="G311" i="54"/>
  <c r="G310" i="54"/>
  <c r="G309" i="54"/>
  <c r="G308" i="54"/>
  <c r="H307" i="54"/>
  <c r="H312" i="54"/>
  <c r="L311" i="54"/>
  <c r="L310" i="54"/>
  <c r="L309" i="54"/>
  <c r="H309" i="54"/>
  <c r="H308" i="54"/>
  <c r="G307" i="54"/>
  <c r="E312" i="54"/>
  <c r="E311" i="54"/>
  <c r="E310" i="54"/>
  <c r="E309" i="54"/>
  <c r="F307" i="54"/>
  <c r="K311" i="54"/>
  <c r="K310" i="54"/>
  <c r="K308" i="54"/>
  <c r="H304" i="54"/>
  <c r="F304" i="54" s="1"/>
  <c r="E302" i="54" s="1"/>
  <c r="G302" i="54" s="1"/>
  <c r="I302" i="54" s="1"/>
  <c r="L312" i="54"/>
  <c r="H311" i="54"/>
  <c r="H310" i="54"/>
  <c r="L308" i="54"/>
  <c r="K307" i="54"/>
  <c r="E305" i="54"/>
  <c r="F305" i="54" s="1"/>
  <c r="G305" i="54" s="1"/>
  <c r="H305" i="54" s="1"/>
  <c r="I305" i="54" s="1"/>
  <c r="J305" i="54" s="1"/>
  <c r="K305" i="54" s="1"/>
  <c r="L305" i="54" s="1"/>
  <c r="E308" i="54"/>
  <c r="K312" i="54"/>
  <c r="K309" i="54"/>
  <c r="L307" i="54"/>
  <c r="AB27" i="49"/>
  <c r="BE26" i="49"/>
  <c r="Z27" i="49"/>
  <c r="BC26" i="49"/>
  <c r="AD27" i="49"/>
  <c r="BG26" i="49"/>
  <c r="BB26" i="49"/>
  <c r="Y27" i="49"/>
  <c r="BD26" i="49"/>
  <c r="AA27" i="49"/>
  <c r="BF26" i="49"/>
  <c r="AC27" i="49"/>
  <c r="K322" i="54" l="1"/>
  <c r="G322" i="54"/>
  <c r="K321" i="54"/>
  <c r="G321" i="54"/>
  <c r="K320" i="54"/>
  <c r="G320" i="54"/>
  <c r="K319" i="54"/>
  <c r="G319" i="54"/>
  <c r="K318" i="54"/>
  <c r="G318" i="54"/>
  <c r="L317" i="54"/>
  <c r="H317" i="54"/>
  <c r="H314" i="54"/>
  <c r="F314" i="54" s="1"/>
  <c r="F322" i="54"/>
  <c r="F321" i="54"/>
  <c r="F320" i="54"/>
  <c r="F319" i="54"/>
  <c r="F318" i="54"/>
  <c r="G317" i="54"/>
  <c r="H322" i="54"/>
  <c r="H321" i="54"/>
  <c r="H320" i="54"/>
  <c r="H319" i="54"/>
  <c r="H318" i="54"/>
  <c r="E317" i="54"/>
  <c r="I321" i="54"/>
  <c r="I320" i="54"/>
  <c r="I319" i="54"/>
  <c r="I318" i="54"/>
  <c r="J317" i="54"/>
  <c r="J322" i="54"/>
  <c r="J321" i="54"/>
  <c r="J319" i="54"/>
  <c r="K317" i="54"/>
  <c r="L321" i="54"/>
  <c r="L319" i="54"/>
  <c r="L318" i="54"/>
  <c r="E315" i="54"/>
  <c r="F315" i="54" s="1"/>
  <c r="G315" i="54" s="1"/>
  <c r="H315" i="54" s="1"/>
  <c r="I315" i="54" s="1"/>
  <c r="J315" i="54" s="1"/>
  <c r="K315" i="54" s="1"/>
  <c r="L315" i="54" s="1"/>
  <c r="O327" i="54"/>
  <c r="I322" i="54"/>
  <c r="E322" i="54"/>
  <c r="E321" i="54"/>
  <c r="E320" i="54"/>
  <c r="E319" i="54"/>
  <c r="E318" i="54"/>
  <c r="F317" i="54"/>
  <c r="J320" i="54"/>
  <c r="J318" i="54"/>
  <c r="L322" i="54"/>
  <c r="L320" i="54"/>
  <c r="I317" i="54"/>
  <c r="BF27" i="49"/>
  <c r="AC28" i="49"/>
  <c r="BB27" i="49"/>
  <c r="Y28" i="49"/>
  <c r="BD27" i="49"/>
  <c r="AA28" i="49"/>
  <c r="AD28" i="49"/>
  <c r="BG27" i="49"/>
  <c r="Z28" i="49"/>
  <c r="BC27" i="49"/>
  <c r="AB28" i="49"/>
  <c r="BE27" i="49"/>
  <c r="K332" i="54" l="1"/>
  <c r="G332" i="54"/>
  <c r="K331" i="54"/>
  <c r="G331" i="54"/>
  <c r="K330" i="54"/>
  <c r="G330" i="54"/>
  <c r="K329" i="54"/>
  <c r="G329" i="54"/>
  <c r="K328" i="54"/>
  <c r="G328" i="54"/>
  <c r="L327" i="54"/>
  <c r="L332" i="54"/>
  <c r="L331" i="54"/>
  <c r="L330" i="54"/>
  <c r="L329" i="54"/>
  <c r="L328" i="54"/>
  <c r="I327" i="54"/>
  <c r="E327" i="54"/>
  <c r="F332" i="54"/>
  <c r="F330" i="54"/>
  <c r="F328" i="54"/>
  <c r="H324" i="54"/>
  <c r="F324" i="54" s="1"/>
  <c r="J331" i="54"/>
  <c r="J329" i="54"/>
  <c r="K327" i="54"/>
  <c r="O340" i="54"/>
  <c r="I332" i="54"/>
  <c r="E332" i="54"/>
  <c r="I331" i="54"/>
  <c r="E331" i="54"/>
  <c r="I330" i="54"/>
  <c r="E330" i="54"/>
  <c r="I329" i="54"/>
  <c r="E329" i="54"/>
  <c r="I328" i="54"/>
  <c r="E328" i="54"/>
  <c r="J327" i="54"/>
  <c r="H332" i="54"/>
  <c r="H331" i="54"/>
  <c r="H330" i="54"/>
  <c r="H329" i="54"/>
  <c r="H328" i="54"/>
  <c r="G327" i="54"/>
  <c r="E325" i="54"/>
  <c r="F325" i="54" s="1"/>
  <c r="G325" i="54" s="1"/>
  <c r="H325" i="54" s="1"/>
  <c r="I325" i="54" s="1"/>
  <c r="J325" i="54" s="1"/>
  <c r="K325" i="54" s="1"/>
  <c r="L325" i="54" s="1"/>
  <c r="F331" i="54"/>
  <c r="F329" i="54"/>
  <c r="H327" i="54"/>
  <c r="J332" i="54"/>
  <c r="J330" i="54"/>
  <c r="J328" i="54"/>
  <c r="F327" i="54"/>
  <c r="Y29" i="49"/>
  <c r="BB28" i="49"/>
  <c r="AC29" i="49"/>
  <c r="BF28" i="49"/>
  <c r="AA29" i="49"/>
  <c r="BD28" i="49"/>
  <c r="BE28" i="49"/>
  <c r="AB29" i="49"/>
  <c r="BC28" i="49"/>
  <c r="Z29" i="49"/>
  <c r="BG28" i="49"/>
  <c r="AD29" i="49"/>
  <c r="J345" i="54" l="1"/>
  <c r="F345" i="54"/>
  <c r="J344" i="54"/>
  <c r="F344" i="54"/>
  <c r="J343" i="54"/>
  <c r="F343" i="54"/>
  <c r="J342" i="54"/>
  <c r="F342" i="54"/>
  <c r="J341" i="54"/>
  <c r="F341" i="54"/>
  <c r="I340" i="54"/>
  <c r="E340" i="54"/>
  <c r="I345" i="54"/>
  <c r="I344" i="54"/>
  <c r="I343" i="54"/>
  <c r="I342" i="54"/>
  <c r="I341" i="54"/>
  <c r="J340" i="54"/>
  <c r="K345" i="54"/>
  <c r="K343" i="54"/>
  <c r="K341" i="54"/>
  <c r="H337" i="54"/>
  <c r="F337" i="54" s="1"/>
  <c r="E335" i="54" s="1"/>
  <c r="G335" i="54" s="1"/>
  <c r="I335" i="54" s="1"/>
  <c r="G345" i="54"/>
  <c r="G343" i="54"/>
  <c r="G341" i="54"/>
  <c r="L345" i="54"/>
  <c r="H345" i="54"/>
  <c r="L344" i="54"/>
  <c r="H344" i="54"/>
  <c r="L343" i="54"/>
  <c r="H343" i="54"/>
  <c r="L342" i="54"/>
  <c r="H342" i="54"/>
  <c r="L341" i="54"/>
  <c r="H341" i="54"/>
  <c r="K340" i="54"/>
  <c r="G340" i="54"/>
  <c r="E338" i="54"/>
  <c r="F338" i="54" s="1"/>
  <c r="G338" i="54" s="1"/>
  <c r="H338" i="54" s="1"/>
  <c r="I338" i="54" s="1"/>
  <c r="J338" i="54" s="1"/>
  <c r="K338" i="54" s="1"/>
  <c r="L338" i="54" s="1"/>
  <c r="E345" i="54"/>
  <c r="E344" i="54"/>
  <c r="E343" i="54"/>
  <c r="E342" i="54"/>
  <c r="E341" i="54"/>
  <c r="F340" i="54"/>
  <c r="K344" i="54"/>
  <c r="K342" i="54"/>
  <c r="L340" i="54"/>
  <c r="O350" i="54"/>
  <c r="G344" i="54"/>
  <c r="G342" i="54"/>
  <c r="H340" i="54"/>
  <c r="Z30" i="49"/>
  <c r="BC29" i="49"/>
  <c r="AD30" i="49"/>
  <c r="BG29" i="49"/>
  <c r="AB30" i="49"/>
  <c r="BE29" i="49"/>
  <c r="BD29" i="49"/>
  <c r="AA30" i="49"/>
  <c r="BF29" i="49"/>
  <c r="AC30" i="49"/>
  <c r="BB29" i="49"/>
  <c r="Y30" i="49"/>
  <c r="K355" i="54" l="1"/>
  <c r="G355" i="54"/>
  <c r="K354" i="54"/>
  <c r="G354" i="54"/>
  <c r="K353" i="54"/>
  <c r="G353" i="54"/>
  <c r="K352" i="54"/>
  <c r="G352" i="54"/>
  <c r="K351" i="54"/>
  <c r="G351" i="54"/>
  <c r="L350" i="54"/>
  <c r="H350" i="54"/>
  <c r="H347" i="54"/>
  <c r="F347" i="54" s="1"/>
  <c r="F355" i="54"/>
  <c r="F354" i="54"/>
  <c r="F353" i="54"/>
  <c r="F352" i="54"/>
  <c r="F351" i="54"/>
  <c r="G350" i="54"/>
  <c r="H354" i="54"/>
  <c r="H352" i="54"/>
  <c r="I350" i="54"/>
  <c r="L354" i="54"/>
  <c r="L352" i="54"/>
  <c r="E350" i="54"/>
  <c r="O360" i="54"/>
  <c r="I355" i="54"/>
  <c r="E355" i="54"/>
  <c r="I354" i="54"/>
  <c r="E354" i="54"/>
  <c r="I353" i="54"/>
  <c r="E353" i="54"/>
  <c r="I352" i="54"/>
  <c r="E352" i="54"/>
  <c r="I351" i="54"/>
  <c r="E351" i="54"/>
  <c r="J350" i="54"/>
  <c r="F350" i="54"/>
  <c r="J355" i="54"/>
  <c r="J354" i="54"/>
  <c r="J353" i="54"/>
  <c r="J352" i="54"/>
  <c r="J351" i="54"/>
  <c r="K350" i="54"/>
  <c r="H355" i="54"/>
  <c r="H353" i="54"/>
  <c r="H351" i="54"/>
  <c r="L355" i="54"/>
  <c r="L353" i="54"/>
  <c r="L351" i="54"/>
  <c r="E348" i="54"/>
  <c r="F348" i="54" s="1"/>
  <c r="G348" i="54" s="1"/>
  <c r="H348" i="54" s="1"/>
  <c r="I348" i="54" s="1"/>
  <c r="J348" i="54" s="1"/>
  <c r="K348" i="54" s="1"/>
  <c r="L348" i="54" s="1"/>
  <c r="AC31" i="49"/>
  <c r="BF30" i="49"/>
  <c r="AA31" i="49"/>
  <c r="BD30" i="49"/>
  <c r="Y31" i="49"/>
  <c r="BB30" i="49"/>
  <c r="BE30" i="49"/>
  <c r="AB31" i="49"/>
  <c r="BG30" i="49"/>
  <c r="AD31" i="49"/>
  <c r="BC30" i="49"/>
  <c r="Z31" i="49"/>
  <c r="J365" i="54" l="1"/>
  <c r="F365" i="54"/>
  <c r="J364" i="54"/>
  <c r="F364" i="54"/>
  <c r="J363" i="54"/>
  <c r="F363" i="54"/>
  <c r="J362" i="54"/>
  <c r="F362" i="54"/>
  <c r="J361" i="54"/>
  <c r="F361" i="54"/>
  <c r="I360" i="54"/>
  <c r="E360" i="54"/>
  <c r="O373" i="54"/>
  <c r="G365" i="54"/>
  <c r="G364" i="54"/>
  <c r="G363" i="54"/>
  <c r="G362" i="54"/>
  <c r="G361" i="54"/>
  <c r="H360" i="54"/>
  <c r="E365" i="54"/>
  <c r="E363" i="54"/>
  <c r="E361" i="54"/>
  <c r="I365" i="54"/>
  <c r="I363" i="54"/>
  <c r="I361" i="54"/>
  <c r="L365" i="54"/>
  <c r="H365" i="54"/>
  <c r="L364" i="54"/>
  <c r="H364" i="54"/>
  <c r="L363" i="54"/>
  <c r="H363" i="54"/>
  <c r="L362" i="54"/>
  <c r="H362" i="54"/>
  <c r="L361" i="54"/>
  <c r="H361" i="54"/>
  <c r="K360" i="54"/>
  <c r="G360" i="54"/>
  <c r="E358" i="54"/>
  <c r="F358" i="54" s="1"/>
  <c r="G358" i="54" s="1"/>
  <c r="H358" i="54" s="1"/>
  <c r="I358" i="54" s="1"/>
  <c r="J358" i="54" s="1"/>
  <c r="K358" i="54" s="1"/>
  <c r="L358" i="54" s="1"/>
  <c r="K365" i="54"/>
  <c r="K364" i="54"/>
  <c r="K363" i="54"/>
  <c r="K362" i="54"/>
  <c r="K361" i="54"/>
  <c r="L360" i="54"/>
  <c r="H357" i="54"/>
  <c r="F357" i="54" s="1"/>
  <c r="E364" i="54"/>
  <c r="E362" i="54"/>
  <c r="F360" i="54"/>
  <c r="I364" i="54"/>
  <c r="I362" i="54"/>
  <c r="J360" i="54"/>
  <c r="BB31" i="49"/>
  <c r="Y32" i="49"/>
  <c r="BD31" i="49"/>
  <c r="AA32" i="49"/>
  <c r="Z32" i="49"/>
  <c r="BC31" i="49"/>
  <c r="AD32" i="49"/>
  <c r="BG31" i="49"/>
  <c r="AB32" i="49"/>
  <c r="BE31" i="49"/>
  <c r="BF31" i="49"/>
  <c r="AC32" i="49"/>
  <c r="K378" i="54" l="1"/>
  <c r="G378" i="54"/>
  <c r="K377" i="54"/>
  <c r="G377" i="54"/>
  <c r="K376" i="54"/>
  <c r="G376" i="54"/>
  <c r="K375" i="54"/>
  <c r="G375" i="54"/>
  <c r="K374" i="54"/>
  <c r="G374" i="54"/>
  <c r="L373" i="54"/>
  <c r="H373" i="54"/>
  <c r="H370" i="54"/>
  <c r="F370" i="54" s="1"/>
  <c r="E368" i="54" s="1"/>
  <c r="G368" i="54" s="1"/>
  <c r="I368" i="54" s="1"/>
  <c r="H378" i="54"/>
  <c r="H377" i="54"/>
  <c r="H376" i="54"/>
  <c r="H375" i="54"/>
  <c r="H374" i="54"/>
  <c r="E373" i="54"/>
  <c r="J378" i="54"/>
  <c r="J376" i="54"/>
  <c r="J374" i="54"/>
  <c r="F378" i="54"/>
  <c r="F376" i="54"/>
  <c r="F374" i="54"/>
  <c r="O383" i="54"/>
  <c r="I378" i="54"/>
  <c r="E378" i="54"/>
  <c r="I377" i="54"/>
  <c r="E377" i="54"/>
  <c r="I376" i="54"/>
  <c r="E376" i="54"/>
  <c r="I375" i="54"/>
  <c r="E375" i="54"/>
  <c r="I374" i="54"/>
  <c r="E374" i="54"/>
  <c r="J373" i="54"/>
  <c r="F373" i="54"/>
  <c r="L378" i="54"/>
  <c r="L377" i="54"/>
  <c r="L376" i="54"/>
  <c r="L375" i="54"/>
  <c r="L374" i="54"/>
  <c r="I373" i="54"/>
  <c r="E371" i="54"/>
  <c r="F371" i="54" s="1"/>
  <c r="G371" i="54" s="1"/>
  <c r="H371" i="54" s="1"/>
  <c r="I371" i="54" s="1"/>
  <c r="J371" i="54" s="1"/>
  <c r="K371" i="54" s="1"/>
  <c r="L371" i="54" s="1"/>
  <c r="J377" i="54"/>
  <c r="J375" i="54"/>
  <c r="K373" i="54"/>
  <c r="F377" i="54"/>
  <c r="F375" i="54"/>
  <c r="G373" i="54"/>
  <c r="BE32" i="49"/>
  <c r="AB33" i="49"/>
  <c r="AC33" i="49"/>
  <c r="BF32" i="49"/>
  <c r="AA33" i="49"/>
  <c r="BD32" i="49"/>
  <c r="Y33" i="49"/>
  <c r="BB32" i="49"/>
  <c r="BG32" i="49"/>
  <c r="AD33" i="49"/>
  <c r="BC32" i="49"/>
  <c r="Z33" i="49"/>
  <c r="J388" i="54" l="1"/>
  <c r="F388" i="54"/>
  <c r="J387" i="54"/>
  <c r="F387" i="54"/>
  <c r="J386" i="54"/>
  <c r="F386" i="54"/>
  <c r="J385" i="54"/>
  <c r="F385" i="54"/>
  <c r="J384" i="54"/>
  <c r="F384" i="54"/>
  <c r="I383" i="54"/>
  <c r="E383" i="54"/>
  <c r="I388" i="54"/>
  <c r="I387" i="54"/>
  <c r="I386" i="54"/>
  <c r="I385" i="54"/>
  <c r="I384" i="54"/>
  <c r="J383" i="54"/>
  <c r="O393" i="54"/>
  <c r="G387" i="54"/>
  <c r="G385" i="54"/>
  <c r="H383" i="54"/>
  <c r="K387" i="54"/>
  <c r="K385" i="54"/>
  <c r="L383" i="54"/>
  <c r="L388" i="54"/>
  <c r="H388" i="54"/>
  <c r="L387" i="54"/>
  <c r="H387" i="54"/>
  <c r="L386" i="54"/>
  <c r="H386" i="54"/>
  <c r="L385" i="54"/>
  <c r="H385" i="54"/>
  <c r="L384" i="54"/>
  <c r="H384" i="54"/>
  <c r="K383" i="54"/>
  <c r="G383" i="54"/>
  <c r="E381" i="54"/>
  <c r="F381" i="54" s="1"/>
  <c r="G381" i="54" s="1"/>
  <c r="H381" i="54" s="1"/>
  <c r="I381" i="54" s="1"/>
  <c r="J381" i="54" s="1"/>
  <c r="K381" i="54" s="1"/>
  <c r="L381" i="54" s="1"/>
  <c r="E388" i="54"/>
  <c r="E387" i="54"/>
  <c r="E386" i="54"/>
  <c r="E385" i="54"/>
  <c r="E384" i="54"/>
  <c r="F383" i="54"/>
  <c r="G388" i="54"/>
  <c r="G386" i="54"/>
  <c r="G384" i="54"/>
  <c r="K388" i="54"/>
  <c r="K386" i="54"/>
  <c r="K384" i="54"/>
  <c r="H380" i="54"/>
  <c r="F380" i="54" s="1"/>
  <c r="BB33" i="49"/>
  <c r="Y34" i="49"/>
  <c r="BD33" i="49"/>
  <c r="AA34" i="49"/>
  <c r="BF33" i="49"/>
  <c r="AC34" i="49"/>
  <c r="Z34" i="49"/>
  <c r="BC33" i="49"/>
  <c r="AD34" i="49"/>
  <c r="BG33" i="49"/>
  <c r="AB34" i="49"/>
  <c r="BE33" i="49"/>
  <c r="K398" i="54" l="1"/>
  <c r="G398" i="54"/>
  <c r="K397" i="54"/>
  <c r="G397" i="54"/>
  <c r="K396" i="54"/>
  <c r="G396" i="54"/>
  <c r="K395" i="54"/>
  <c r="G395" i="54"/>
  <c r="K394" i="54"/>
  <c r="G394" i="54"/>
  <c r="L393" i="54"/>
  <c r="H393" i="54"/>
  <c r="H390" i="54"/>
  <c r="F390" i="54" s="1"/>
  <c r="F398" i="54"/>
  <c r="F397" i="54"/>
  <c r="F396" i="54"/>
  <c r="F395" i="54"/>
  <c r="F394" i="54"/>
  <c r="G393" i="54"/>
  <c r="L397" i="54"/>
  <c r="L395" i="54"/>
  <c r="E393" i="54"/>
  <c r="H398" i="54"/>
  <c r="H396" i="54"/>
  <c r="H394" i="54"/>
  <c r="O406" i="54"/>
  <c r="I398" i="54"/>
  <c r="E398" i="54"/>
  <c r="I397" i="54"/>
  <c r="E397" i="54"/>
  <c r="I396" i="54"/>
  <c r="E396" i="54"/>
  <c r="I395" i="54"/>
  <c r="E395" i="54"/>
  <c r="I394" i="54"/>
  <c r="E394" i="54"/>
  <c r="J393" i="54"/>
  <c r="F393" i="54"/>
  <c r="J398" i="54"/>
  <c r="J397" i="54"/>
  <c r="J396" i="54"/>
  <c r="J395" i="54"/>
  <c r="J394" i="54"/>
  <c r="K393" i="54"/>
  <c r="L398" i="54"/>
  <c r="L396" i="54"/>
  <c r="L394" i="54"/>
  <c r="E391" i="54"/>
  <c r="F391" i="54" s="1"/>
  <c r="G391" i="54" s="1"/>
  <c r="H391" i="54" s="1"/>
  <c r="I391" i="54" s="1"/>
  <c r="J391" i="54" s="1"/>
  <c r="K391" i="54" s="1"/>
  <c r="L391" i="54" s="1"/>
  <c r="H397" i="54"/>
  <c r="H395" i="54"/>
  <c r="I393" i="54"/>
  <c r="BE34" i="49"/>
  <c r="AB35" i="49"/>
  <c r="BC34" i="49"/>
  <c r="Z35" i="49"/>
  <c r="AC35" i="49"/>
  <c r="BF34" i="49"/>
  <c r="AA35" i="49"/>
  <c r="BD34" i="49"/>
  <c r="Y35" i="49"/>
  <c r="BB34" i="49"/>
  <c r="BG34" i="49"/>
  <c r="AD35" i="49"/>
  <c r="J411" i="54" l="1"/>
  <c r="F411" i="54"/>
  <c r="J410" i="54"/>
  <c r="F410" i="54"/>
  <c r="J409" i="54"/>
  <c r="F409" i="54"/>
  <c r="J408" i="54"/>
  <c r="F408" i="54"/>
  <c r="J407" i="54"/>
  <c r="F407" i="54"/>
  <c r="I406" i="54"/>
  <c r="E406" i="54"/>
  <c r="O416" i="54"/>
  <c r="G411" i="54"/>
  <c r="G410" i="54"/>
  <c r="G409" i="54"/>
  <c r="G408" i="54"/>
  <c r="G407" i="54"/>
  <c r="H406" i="54"/>
  <c r="I411" i="54"/>
  <c r="I409" i="54"/>
  <c r="I407" i="54"/>
  <c r="E411" i="54"/>
  <c r="E409" i="54"/>
  <c r="E407" i="54"/>
  <c r="L411" i="54"/>
  <c r="H411" i="54"/>
  <c r="L410" i="54"/>
  <c r="H410" i="54"/>
  <c r="L409" i="54"/>
  <c r="H409" i="54"/>
  <c r="L408" i="54"/>
  <c r="H408" i="54"/>
  <c r="L407" i="54"/>
  <c r="H407" i="54"/>
  <c r="K406" i="54"/>
  <c r="G406" i="54"/>
  <c r="E404" i="54"/>
  <c r="F404" i="54" s="1"/>
  <c r="G404" i="54" s="1"/>
  <c r="H404" i="54" s="1"/>
  <c r="I404" i="54" s="1"/>
  <c r="J404" i="54" s="1"/>
  <c r="K404" i="54" s="1"/>
  <c r="L404" i="54" s="1"/>
  <c r="K411" i="54"/>
  <c r="K410" i="54"/>
  <c r="K409" i="54"/>
  <c r="K408" i="54"/>
  <c r="K407" i="54"/>
  <c r="L406" i="54"/>
  <c r="H403" i="54"/>
  <c r="F403" i="54" s="1"/>
  <c r="E401" i="54" s="1"/>
  <c r="G401" i="54" s="1"/>
  <c r="I401" i="54" s="1"/>
  <c r="I410" i="54"/>
  <c r="I408" i="54"/>
  <c r="J406" i="54"/>
  <c r="E410" i="54"/>
  <c r="E408" i="54"/>
  <c r="F406" i="54"/>
  <c r="BD35" i="49"/>
  <c r="AA36" i="49"/>
  <c r="AD36" i="49"/>
  <c r="BG35" i="49"/>
  <c r="Z36" i="49"/>
  <c r="BC35" i="49"/>
  <c r="AB36" i="49"/>
  <c r="BE35" i="49"/>
  <c r="BB35" i="49"/>
  <c r="Y36" i="49"/>
  <c r="BF35" i="49"/>
  <c r="AC36" i="49"/>
  <c r="K421" i="54" l="1"/>
  <c r="J421" i="54"/>
  <c r="E421" i="54"/>
  <c r="I420" i="54"/>
  <c r="E420" i="54"/>
  <c r="I419" i="54"/>
  <c r="E419" i="54"/>
  <c r="I418" i="54"/>
  <c r="E418" i="54"/>
  <c r="I417" i="54"/>
  <c r="E417" i="54"/>
  <c r="J416" i="54"/>
  <c r="F416" i="54"/>
  <c r="H421" i="54"/>
  <c r="H420" i="54"/>
  <c r="H419" i="54"/>
  <c r="H418" i="54"/>
  <c r="H417" i="54"/>
  <c r="E416" i="54"/>
  <c r="F421" i="54"/>
  <c r="F419" i="54"/>
  <c r="F417" i="54"/>
  <c r="L421" i="54"/>
  <c r="J419" i="54"/>
  <c r="J417" i="54"/>
  <c r="O426" i="54"/>
  <c r="I421" i="54"/>
  <c r="G421" i="54"/>
  <c r="K420" i="54"/>
  <c r="G420" i="54"/>
  <c r="K419" i="54"/>
  <c r="G419" i="54"/>
  <c r="K418" i="54"/>
  <c r="G418" i="54"/>
  <c r="K417" i="54"/>
  <c r="G417" i="54"/>
  <c r="L416" i="54"/>
  <c r="H416" i="54"/>
  <c r="H413" i="54"/>
  <c r="F413" i="54" s="1"/>
  <c r="L420" i="54"/>
  <c r="L419" i="54"/>
  <c r="L418" i="54"/>
  <c r="L417" i="54"/>
  <c r="I416" i="54"/>
  <c r="E414" i="54"/>
  <c r="F414" i="54" s="1"/>
  <c r="G414" i="54" s="1"/>
  <c r="H414" i="54" s="1"/>
  <c r="I414" i="54" s="1"/>
  <c r="J414" i="54" s="1"/>
  <c r="K414" i="54" s="1"/>
  <c r="L414" i="54" s="1"/>
  <c r="F420" i="54"/>
  <c r="F418" i="54"/>
  <c r="G416" i="54"/>
  <c r="J420" i="54"/>
  <c r="J418" i="54"/>
  <c r="K416" i="54"/>
  <c r="BE36" i="49"/>
  <c r="AB37" i="49"/>
  <c r="BC36" i="49"/>
  <c r="Z37" i="49"/>
  <c r="BG36" i="49"/>
  <c r="AD37" i="49"/>
  <c r="AC37" i="49"/>
  <c r="BF36" i="49"/>
  <c r="Y37" i="49"/>
  <c r="BB36" i="49"/>
  <c r="AA37" i="49"/>
  <c r="BD36" i="49"/>
  <c r="J431" i="54" l="1"/>
  <c r="F431" i="54"/>
  <c r="J430" i="54"/>
  <c r="F430" i="54"/>
  <c r="J429" i="54"/>
  <c r="F429" i="54"/>
  <c r="J428" i="54"/>
  <c r="F428" i="54"/>
  <c r="J427" i="54"/>
  <c r="F427" i="54"/>
  <c r="I426" i="54"/>
  <c r="O439" i="54"/>
  <c r="G428" i="54"/>
  <c r="H426" i="54"/>
  <c r="E429" i="54"/>
  <c r="I431" i="54"/>
  <c r="I428" i="54"/>
  <c r="L431" i="54"/>
  <c r="H431" i="54"/>
  <c r="L430" i="54"/>
  <c r="H430" i="54"/>
  <c r="L429" i="54"/>
  <c r="H429" i="54"/>
  <c r="L428" i="54"/>
  <c r="H428" i="54"/>
  <c r="L427" i="54"/>
  <c r="H427" i="54"/>
  <c r="K426" i="54"/>
  <c r="G426" i="54"/>
  <c r="E424" i="54"/>
  <c r="F424" i="54" s="1"/>
  <c r="G424" i="54" s="1"/>
  <c r="H424" i="54" s="1"/>
  <c r="I424" i="54" s="1"/>
  <c r="J424" i="54" s="1"/>
  <c r="K424" i="54" s="1"/>
  <c r="L424" i="54" s="1"/>
  <c r="K431" i="54"/>
  <c r="K430" i="54"/>
  <c r="K429" i="54"/>
  <c r="K428" i="54"/>
  <c r="K427" i="54"/>
  <c r="L426" i="54"/>
  <c r="H423" i="54"/>
  <c r="F423" i="54" s="1"/>
  <c r="E430" i="54"/>
  <c r="E428" i="54"/>
  <c r="F426" i="54"/>
  <c r="I429" i="54"/>
  <c r="I430" i="54"/>
  <c r="J426" i="54"/>
  <c r="E426" i="54"/>
  <c r="G431" i="54"/>
  <c r="G430" i="54"/>
  <c r="G429" i="54"/>
  <c r="G427" i="54"/>
  <c r="E431" i="54"/>
  <c r="E427" i="54"/>
  <c r="I427" i="54"/>
  <c r="BB37" i="49"/>
  <c r="Y38" i="49"/>
  <c r="AD38" i="49"/>
  <c r="BG37" i="49"/>
  <c r="Z38" i="49"/>
  <c r="BC37" i="49"/>
  <c r="AB38" i="49"/>
  <c r="BE37" i="49"/>
  <c r="BD37" i="49"/>
  <c r="AA38" i="49"/>
  <c r="BF37" i="49"/>
  <c r="AC38" i="49"/>
  <c r="K444" i="54" l="1"/>
  <c r="G444" i="54"/>
  <c r="K443" i="54"/>
  <c r="G443" i="54"/>
  <c r="K442" i="54"/>
  <c r="G442" i="54"/>
  <c r="K441" i="54"/>
  <c r="G441" i="54"/>
  <c r="K440" i="54"/>
  <c r="G440" i="54"/>
  <c r="L439" i="54"/>
  <c r="H439" i="54"/>
  <c r="H436" i="54"/>
  <c r="F436" i="54" s="1"/>
  <c r="F434" i="54" s="1"/>
  <c r="H434" i="54" s="1"/>
  <c r="H444" i="54"/>
  <c r="H443" i="54"/>
  <c r="H442" i="54"/>
  <c r="H441" i="54"/>
  <c r="H440" i="54"/>
  <c r="E439" i="54"/>
  <c r="J444" i="54"/>
  <c r="J442" i="54"/>
  <c r="J440" i="54"/>
  <c r="F443" i="54"/>
  <c r="G439" i="54"/>
  <c r="O449" i="54"/>
  <c r="I444" i="54"/>
  <c r="E444" i="54"/>
  <c r="I443" i="54"/>
  <c r="E443" i="54"/>
  <c r="I442" i="54"/>
  <c r="E442" i="54"/>
  <c r="I441" i="54"/>
  <c r="E441" i="54"/>
  <c r="I440" i="54"/>
  <c r="E440" i="54"/>
  <c r="J439" i="54"/>
  <c r="F439" i="54"/>
  <c r="L444" i="54"/>
  <c r="L443" i="54"/>
  <c r="L442" i="54"/>
  <c r="L441" i="54"/>
  <c r="L440" i="54"/>
  <c r="I439" i="54"/>
  <c r="E437" i="54"/>
  <c r="F437" i="54" s="1"/>
  <c r="G437" i="54" s="1"/>
  <c r="H437" i="54" s="1"/>
  <c r="I437" i="54" s="1"/>
  <c r="J437" i="54" s="1"/>
  <c r="K437" i="54" s="1"/>
  <c r="L437" i="54" s="1"/>
  <c r="J443" i="54"/>
  <c r="J441" i="54"/>
  <c r="K439" i="54"/>
  <c r="F441" i="54"/>
  <c r="F444" i="54"/>
  <c r="F440" i="54"/>
  <c r="F442" i="54"/>
  <c r="BE38" i="49"/>
  <c r="AB39" i="49"/>
  <c r="AC39" i="49"/>
  <c r="BF38" i="49"/>
  <c r="AA39" i="49"/>
  <c r="BD38" i="49"/>
  <c r="Y39" i="49"/>
  <c r="BB38" i="49"/>
  <c r="BC38" i="49"/>
  <c r="Z39" i="49"/>
  <c r="BG38" i="49"/>
  <c r="AD39" i="49"/>
  <c r="J454" i="54" l="1"/>
  <c r="F454" i="54"/>
  <c r="J453" i="54"/>
  <c r="F453" i="54"/>
  <c r="J452" i="54"/>
  <c r="F452" i="54"/>
  <c r="J451" i="54"/>
  <c r="F451" i="54"/>
  <c r="J450" i="54"/>
  <c r="F450" i="54"/>
  <c r="I449" i="54"/>
  <c r="E449" i="54"/>
  <c r="I454" i="54"/>
  <c r="I453" i="54"/>
  <c r="I452" i="54"/>
  <c r="I451" i="54"/>
  <c r="I450" i="54"/>
  <c r="J449" i="54"/>
  <c r="G453" i="54"/>
  <c r="G451" i="54"/>
  <c r="H449" i="54"/>
  <c r="K451" i="54"/>
  <c r="H446" i="54"/>
  <c r="F446" i="54" s="1"/>
  <c r="K452" i="54"/>
  <c r="E450" i="54"/>
  <c r="G454" i="54"/>
  <c r="G450" i="54"/>
  <c r="L449" i="54"/>
  <c r="K450" i="54"/>
  <c r="L454" i="54"/>
  <c r="H454" i="54"/>
  <c r="L453" i="54"/>
  <c r="H453" i="54"/>
  <c r="L452" i="54"/>
  <c r="H452" i="54"/>
  <c r="L451" i="54"/>
  <c r="H451" i="54"/>
  <c r="L450" i="54"/>
  <c r="H450" i="54"/>
  <c r="K449" i="54"/>
  <c r="G449" i="54"/>
  <c r="E447" i="54"/>
  <c r="F447" i="54" s="1"/>
  <c r="G447" i="54" s="1"/>
  <c r="H447" i="54" s="1"/>
  <c r="I447" i="54" s="1"/>
  <c r="J447" i="54" s="1"/>
  <c r="K447" i="54" s="1"/>
  <c r="L447" i="54" s="1"/>
  <c r="E454" i="54"/>
  <c r="E453" i="54"/>
  <c r="E452" i="54"/>
  <c r="E451" i="54"/>
  <c r="F449" i="54"/>
  <c r="G452" i="54"/>
  <c r="K453" i="54"/>
  <c r="K454" i="54"/>
  <c r="BB39" i="49"/>
  <c r="Y40" i="49"/>
  <c r="BD39" i="49"/>
  <c r="AA40" i="49"/>
  <c r="BF39" i="49"/>
  <c r="AC40" i="49"/>
  <c r="AD40" i="49"/>
  <c r="BG39" i="49"/>
  <c r="Z40" i="49"/>
  <c r="BC39" i="49"/>
  <c r="AB40" i="49"/>
  <c r="BE39" i="49"/>
  <c r="BE40" i="49" l="1"/>
  <c r="AB41" i="49"/>
  <c r="BG40" i="49"/>
  <c r="AD41" i="49"/>
  <c r="AC41" i="49"/>
  <c r="BF40" i="49"/>
  <c r="AA41" i="49"/>
  <c r="BD40" i="49"/>
  <c r="Y41" i="49"/>
  <c r="BB40" i="49"/>
  <c r="BC40" i="49"/>
  <c r="Z41" i="49"/>
  <c r="BB41" i="49" l="1"/>
  <c r="Y42" i="49"/>
  <c r="Z42" i="49"/>
  <c r="BC41" i="49"/>
  <c r="AD42" i="49"/>
  <c r="BG41" i="49"/>
  <c r="AB42" i="49"/>
  <c r="BE41" i="49"/>
  <c r="BD41" i="49"/>
  <c r="AA42" i="49"/>
  <c r="BF41" i="49"/>
  <c r="AC42" i="49"/>
  <c r="BG42" i="49" l="1"/>
  <c r="AD43" i="49"/>
  <c r="AC43" i="49"/>
  <c r="BF42" i="49"/>
  <c r="AA43" i="49"/>
  <c r="BD42" i="49"/>
  <c r="Y43" i="49"/>
  <c r="BE42" i="49"/>
  <c r="AB43" i="49"/>
  <c r="BC42" i="49"/>
  <c r="Z43" i="49"/>
  <c r="BB43" i="49" l="1"/>
  <c r="Y44" i="49"/>
  <c r="Z44" i="49"/>
  <c r="BC43" i="49"/>
  <c r="AB44" i="49"/>
  <c r="BE43" i="49"/>
  <c r="AD44" i="49"/>
  <c r="BG43" i="49"/>
  <c r="BD43" i="49"/>
  <c r="AA44" i="49"/>
  <c r="BF43" i="49"/>
  <c r="AC44" i="49"/>
  <c r="BE44" i="49" l="1"/>
  <c r="AB45" i="49"/>
  <c r="AC45" i="49"/>
  <c r="BF44" i="49"/>
  <c r="AA45" i="49"/>
  <c r="BD44" i="49"/>
  <c r="Y45" i="49"/>
  <c r="BB44" i="49"/>
  <c r="BG44" i="49"/>
  <c r="AD45" i="49"/>
  <c r="BC44" i="49"/>
  <c r="Z45" i="49"/>
  <c r="BB45" i="49" l="1"/>
  <c r="Y46" i="49"/>
  <c r="Z46" i="49"/>
  <c r="BC45" i="49"/>
  <c r="AD46" i="49"/>
  <c r="BG45" i="49"/>
  <c r="AB46" i="49"/>
  <c r="BE45" i="49"/>
  <c r="BD45" i="49"/>
  <c r="AA46" i="49"/>
  <c r="BF45" i="49"/>
  <c r="AC46" i="49"/>
  <c r="BE46" i="49" l="1"/>
  <c r="AB47" i="49"/>
  <c r="AC47" i="49"/>
  <c r="BF46" i="49"/>
  <c r="AA47" i="49"/>
  <c r="BD46" i="49"/>
  <c r="Y47" i="49"/>
  <c r="BB46" i="49"/>
  <c r="BG46" i="49"/>
  <c r="AD47" i="49"/>
  <c r="BC46" i="49"/>
  <c r="Z47" i="49"/>
  <c r="BB47" i="49" l="1"/>
  <c r="Y48" i="49"/>
  <c r="BF47" i="49"/>
  <c r="AC48" i="49"/>
  <c r="Z48" i="49"/>
  <c r="BC47" i="49"/>
  <c r="AD48" i="49"/>
  <c r="BG47" i="49"/>
  <c r="AB48" i="49"/>
  <c r="BE47" i="49"/>
  <c r="BD47" i="49"/>
  <c r="AA48" i="49"/>
  <c r="BG48" i="49" l="1"/>
  <c r="AD49" i="49"/>
  <c r="AA49" i="49"/>
  <c r="BD48" i="49"/>
  <c r="AC49" i="49"/>
  <c r="BF48" i="49"/>
  <c r="Y49" i="49"/>
  <c r="BB48" i="49"/>
  <c r="BE48" i="49"/>
  <c r="AB49" i="49"/>
  <c r="BC48" i="49"/>
  <c r="Z49" i="49"/>
  <c r="BB49" i="49" l="1"/>
  <c r="Y50" i="49"/>
  <c r="Z50" i="49"/>
  <c r="BC49" i="49"/>
  <c r="AB50" i="49"/>
  <c r="BE49" i="49"/>
  <c r="AD50" i="49"/>
  <c r="BG49" i="49"/>
  <c r="BF49" i="49"/>
  <c r="AC50" i="49"/>
  <c r="BD49" i="49"/>
  <c r="AA50" i="49"/>
  <c r="BG50" i="49" l="1"/>
  <c r="AD51" i="49"/>
  <c r="AA51" i="49"/>
  <c r="BD50" i="49"/>
  <c r="AC51" i="49"/>
  <c r="BF50" i="49"/>
  <c r="Y51" i="49"/>
  <c r="BB50" i="49"/>
  <c r="BE50" i="49"/>
  <c r="AB51" i="49"/>
  <c r="BC50" i="49"/>
  <c r="Z51" i="49"/>
  <c r="AB52" i="49" l="1"/>
  <c r="BE51" i="49"/>
  <c r="AD52" i="49"/>
  <c r="BG51" i="49"/>
  <c r="Z52" i="49"/>
  <c r="BC51" i="49"/>
  <c r="BB51" i="49"/>
  <c r="Y52" i="49"/>
  <c r="BF51" i="49"/>
  <c r="AC52" i="49"/>
  <c r="BD51" i="49"/>
  <c r="AA52" i="49"/>
  <c r="AA53" i="49" l="1"/>
  <c r="BD52" i="49"/>
  <c r="AC53" i="49"/>
  <c r="BF52" i="49"/>
  <c r="Y53" i="49"/>
  <c r="BB52" i="49"/>
  <c r="BC52" i="49"/>
  <c r="Z53" i="49"/>
  <c r="BG52" i="49"/>
  <c r="AD53" i="49"/>
  <c r="BE52" i="49"/>
  <c r="AB53" i="49"/>
  <c r="AB54" i="49" l="1"/>
  <c r="BE53" i="49"/>
  <c r="AD54" i="49"/>
  <c r="BG53" i="49"/>
  <c r="Z54" i="49"/>
  <c r="BC53" i="49"/>
  <c r="BB53" i="49"/>
  <c r="Y54" i="49"/>
  <c r="BF53" i="49"/>
  <c r="AC54" i="49"/>
  <c r="BD53" i="49"/>
  <c r="AA54" i="49"/>
  <c r="BD54" i="49" l="1"/>
  <c r="AA55" i="49"/>
  <c r="BF54" i="49"/>
  <c r="AC55" i="49"/>
  <c r="Y55" i="49"/>
  <c r="BB54" i="49"/>
  <c r="Z55" i="49"/>
  <c r="BC54" i="49"/>
  <c r="AD55" i="49"/>
  <c r="BG54" i="49"/>
  <c r="AB55" i="49"/>
  <c r="BE54" i="49"/>
  <c r="AA56" i="49" l="1"/>
  <c r="BD55" i="49"/>
  <c r="AC56" i="49"/>
  <c r="BF55" i="49"/>
  <c r="BE55" i="49"/>
  <c r="AB56" i="49"/>
  <c r="BG55" i="49"/>
  <c r="AD56" i="49"/>
  <c r="BC55" i="49"/>
  <c r="Z56" i="49"/>
  <c r="Y56" i="49"/>
  <c r="BB55" i="49"/>
  <c r="Z57" i="49" l="1"/>
  <c r="BC56" i="49"/>
  <c r="AD57" i="49"/>
  <c r="BG56" i="49"/>
  <c r="AB57" i="49"/>
  <c r="BE56" i="49"/>
  <c r="BB56" i="49"/>
  <c r="Y57" i="49"/>
  <c r="BF56" i="49"/>
  <c r="AC57" i="49"/>
  <c r="BD56" i="49"/>
  <c r="AA57" i="49"/>
  <c r="BG57" i="49" l="1"/>
  <c r="AD58" i="49"/>
  <c r="AA58" i="49"/>
  <c r="BD57" i="49"/>
  <c r="AC58" i="49"/>
  <c r="BF57" i="49"/>
  <c r="Y58" i="49"/>
  <c r="BB57" i="49"/>
  <c r="BE57" i="49"/>
  <c r="AB58" i="49"/>
  <c r="BC57" i="49"/>
  <c r="Z58" i="49"/>
  <c r="Z59" i="49" l="1"/>
  <c r="BC58" i="49"/>
  <c r="AB59" i="49"/>
  <c r="BE58" i="49"/>
  <c r="AD59" i="49"/>
  <c r="BG58" i="49"/>
  <c r="BB58" i="49"/>
  <c r="Y59" i="49"/>
  <c r="BF58" i="49"/>
  <c r="AC59" i="49"/>
  <c r="BD58" i="49"/>
  <c r="AA59" i="49"/>
  <c r="BG59" i="49" l="1"/>
  <c r="AD60" i="49"/>
  <c r="BE59" i="49"/>
  <c r="AB60" i="49"/>
  <c r="BC59" i="49"/>
  <c r="Z60" i="49"/>
  <c r="AA60" i="49"/>
  <c r="BD59" i="49"/>
  <c r="AC60" i="49"/>
  <c r="BF59" i="49"/>
  <c r="Y60" i="49"/>
  <c r="BB59" i="49"/>
  <c r="BB60" i="49" l="1"/>
  <c r="Y61" i="49"/>
  <c r="BF60" i="49"/>
  <c r="AC61" i="49"/>
  <c r="Z61" i="49"/>
  <c r="BC60" i="49"/>
  <c r="AB61" i="49"/>
  <c r="BE60" i="49"/>
  <c r="AD61" i="49"/>
  <c r="BG60" i="49"/>
  <c r="BD60" i="49"/>
  <c r="AA61" i="49"/>
  <c r="AA62" i="49" l="1"/>
  <c r="BD61" i="49"/>
  <c r="AC62" i="49"/>
  <c r="BF61" i="49"/>
  <c r="Y62" i="49"/>
  <c r="BB61" i="49"/>
  <c r="BG61" i="49"/>
  <c r="AD62" i="49"/>
  <c r="BE61" i="49"/>
  <c r="AB62" i="49"/>
  <c r="BC61" i="49"/>
  <c r="Z62" i="49"/>
  <c r="AB63" i="49" l="1"/>
  <c r="BE62" i="49"/>
  <c r="Z63" i="49"/>
  <c r="BC62" i="49"/>
  <c r="AD63" i="49"/>
  <c r="BG62" i="49"/>
  <c r="BB62" i="49"/>
  <c r="Y63" i="49"/>
  <c r="BF62" i="49"/>
  <c r="AC63" i="49"/>
  <c r="BD62" i="49"/>
  <c r="AA63" i="49"/>
  <c r="AA64" i="49" l="1"/>
  <c r="BD63" i="49"/>
  <c r="AC64" i="49"/>
  <c r="BF63" i="49"/>
  <c r="Y64" i="49"/>
  <c r="BB63" i="49"/>
  <c r="BG63" i="49"/>
  <c r="AD64" i="49"/>
  <c r="BC63" i="49"/>
  <c r="Z64" i="49"/>
  <c r="BE63" i="49"/>
  <c r="AB64" i="49"/>
  <c r="BB64" i="49" l="1"/>
  <c r="Y65" i="49"/>
  <c r="AB65" i="49"/>
  <c r="BE64" i="49"/>
  <c r="Z65" i="49"/>
  <c r="BC64" i="49"/>
  <c r="AD65" i="49"/>
  <c r="BG64" i="49"/>
  <c r="BF64" i="49"/>
  <c r="AC65" i="49"/>
  <c r="BD64" i="49"/>
  <c r="AA65" i="49"/>
  <c r="AC66" i="49" l="1"/>
  <c r="BF65" i="49"/>
  <c r="Y66" i="49"/>
  <c r="BB65" i="49"/>
  <c r="AA66" i="49"/>
  <c r="BD65" i="49"/>
  <c r="BG65" i="49"/>
  <c r="AD66" i="49"/>
  <c r="BC65" i="49"/>
  <c r="Z66" i="49"/>
  <c r="BE65" i="49"/>
  <c r="AB66" i="49"/>
  <c r="BD66" i="49" l="1"/>
  <c r="AA67" i="49"/>
  <c r="BB66" i="49"/>
  <c r="Y67" i="49"/>
  <c r="AB67" i="49"/>
  <c r="BE66" i="49"/>
  <c r="Z67" i="49"/>
  <c r="BC66" i="49"/>
  <c r="AD67" i="49"/>
  <c r="BG66" i="49"/>
  <c r="BF66" i="49"/>
  <c r="AC67" i="49"/>
  <c r="BG67" i="49" l="1"/>
  <c r="AD68" i="49"/>
  <c r="BE67" i="49"/>
  <c r="AB68" i="49"/>
  <c r="AC68" i="49"/>
  <c r="BF67" i="49"/>
  <c r="Y68" i="49"/>
  <c r="BB67" i="49"/>
  <c r="AA68" i="49"/>
  <c r="BD67" i="49"/>
  <c r="BC67" i="49"/>
  <c r="Z68" i="49"/>
  <c r="Z69" i="49" l="1"/>
  <c r="BC68" i="49"/>
  <c r="AB69" i="49"/>
  <c r="BE68" i="49"/>
  <c r="AD69" i="49"/>
  <c r="BG68" i="49"/>
  <c r="BD68" i="49"/>
  <c r="AA69" i="49"/>
  <c r="BB68" i="49"/>
  <c r="Y69" i="49"/>
  <c r="BF68" i="49"/>
  <c r="AC69" i="49"/>
  <c r="BG69" i="49" l="1"/>
  <c r="AD70" i="49"/>
  <c r="BE69" i="49"/>
  <c r="AB70" i="49"/>
  <c r="AC70" i="49"/>
  <c r="BF69" i="49"/>
  <c r="Y70" i="49"/>
  <c r="BB69" i="49"/>
  <c r="AA70" i="49"/>
  <c r="BD69" i="49"/>
  <c r="BC69" i="49"/>
  <c r="Z70" i="49"/>
  <c r="Z71" i="49" l="1"/>
  <c r="BC70" i="49"/>
  <c r="AB71" i="49"/>
  <c r="BE70" i="49"/>
  <c r="AD71" i="49"/>
  <c r="BG70" i="49"/>
  <c r="BD70" i="49"/>
  <c r="AA71" i="49"/>
  <c r="BB70" i="49"/>
  <c r="Y71" i="49"/>
  <c r="BF70" i="49"/>
  <c r="AC71" i="49"/>
  <c r="BG71" i="49" l="1"/>
  <c r="AD72" i="49"/>
  <c r="BE71" i="49"/>
  <c r="AB72" i="49"/>
  <c r="BC71" i="49"/>
  <c r="Z72" i="49"/>
  <c r="AC72" i="49"/>
  <c r="BF71" i="49"/>
  <c r="Y72" i="49"/>
  <c r="BB71" i="49"/>
  <c r="AA72" i="49"/>
  <c r="BD71" i="49"/>
  <c r="BD72" i="49" l="1"/>
  <c r="AA73" i="49"/>
  <c r="BB72" i="49"/>
  <c r="Y73" i="49"/>
  <c r="Z73" i="49"/>
  <c r="BC72" i="49"/>
  <c r="AB73" i="49"/>
  <c r="BE72" i="49"/>
  <c r="AD73" i="49"/>
  <c r="BG72" i="49"/>
  <c r="BF72" i="49"/>
  <c r="AC73" i="49"/>
  <c r="AC74" i="49" l="1"/>
  <c r="BF73" i="49"/>
  <c r="Y74" i="49"/>
  <c r="BB73" i="49"/>
  <c r="AA74" i="49"/>
  <c r="BD73" i="49"/>
  <c r="BG73" i="49"/>
  <c r="AD74" i="49"/>
  <c r="BE73" i="49"/>
  <c r="AB74" i="49"/>
  <c r="BC73" i="49"/>
  <c r="Z74" i="49"/>
  <c r="Z75" i="49" l="1"/>
  <c r="BC74" i="49"/>
  <c r="AD75" i="49"/>
  <c r="BG74" i="49"/>
  <c r="AB75" i="49"/>
  <c r="BE74" i="49"/>
  <c r="BD74" i="49"/>
  <c r="AA75" i="49"/>
  <c r="BB74" i="49"/>
  <c r="Y75" i="49"/>
  <c r="BF74" i="49"/>
  <c r="AC75" i="49"/>
  <c r="Y76" i="49" l="1"/>
  <c r="BB75" i="49"/>
  <c r="AC76" i="49"/>
  <c r="BF75" i="49"/>
  <c r="AA76" i="49"/>
  <c r="BD75" i="49"/>
  <c r="BE75" i="49"/>
  <c r="AB76" i="49"/>
  <c r="BG75" i="49"/>
  <c r="AD76" i="49"/>
  <c r="BC75" i="49"/>
  <c r="Z76" i="49"/>
  <c r="Z77" i="49" l="1"/>
  <c r="BC76" i="49"/>
  <c r="AD77" i="49"/>
  <c r="BG76" i="49"/>
  <c r="AB77" i="49"/>
  <c r="BE76" i="49"/>
  <c r="BD76" i="49"/>
  <c r="AA77" i="49"/>
  <c r="BF76" i="49"/>
  <c r="AC77" i="49"/>
  <c r="BB76" i="49"/>
  <c r="Y77" i="49"/>
  <c r="Y78" i="49" l="1"/>
  <c r="BB77" i="49"/>
  <c r="AC78" i="49"/>
  <c r="BF77" i="49"/>
  <c r="AA78" i="49"/>
  <c r="BD77" i="49"/>
  <c r="BE77" i="49"/>
  <c r="AB78" i="49"/>
  <c r="BG77" i="49"/>
  <c r="AD78" i="49"/>
  <c r="BC77" i="49"/>
  <c r="Z78" i="49"/>
  <c r="AA79" i="49" l="1"/>
  <c r="BD78" i="49"/>
  <c r="Z79" i="49"/>
  <c r="BC78" i="49"/>
  <c r="AD79" i="49"/>
  <c r="BG78" i="49"/>
  <c r="AB79" i="49"/>
  <c r="BE78" i="49"/>
  <c r="AC79" i="49"/>
  <c r="BF78" i="49"/>
  <c r="Y79" i="49"/>
  <c r="BB78" i="49"/>
  <c r="Y80" i="49" l="1"/>
  <c r="BB79" i="49"/>
  <c r="AC80" i="49"/>
  <c r="BF79" i="49"/>
  <c r="BG79" i="49"/>
  <c r="AD80" i="49"/>
  <c r="BC79" i="49"/>
  <c r="Z80" i="49"/>
  <c r="BE79" i="49"/>
  <c r="AB80" i="49"/>
  <c r="AA80" i="49"/>
  <c r="BD79" i="49"/>
  <c r="Z81" i="49" l="1"/>
  <c r="BC80" i="49"/>
  <c r="AB81" i="49"/>
  <c r="BE80" i="49"/>
  <c r="AD81" i="49"/>
  <c r="BG80" i="49"/>
  <c r="BD80" i="49"/>
  <c r="AA81" i="49"/>
  <c r="BF80" i="49"/>
  <c r="AC81" i="49"/>
  <c r="BB80" i="49"/>
  <c r="Y81" i="49"/>
  <c r="AC82" i="49" l="1"/>
  <c r="BF81" i="49"/>
  <c r="Y82" i="49"/>
  <c r="BB81" i="49"/>
  <c r="AA82" i="49"/>
  <c r="BD81" i="49"/>
  <c r="BG81" i="49"/>
  <c r="AD82" i="49"/>
  <c r="BE81" i="49"/>
  <c r="AB82" i="49"/>
  <c r="BC81" i="49"/>
  <c r="Z82" i="49"/>
  <c r="Z83" i="49" l="1"/>
  <c r="BC82" i="49"/>
  <c r="AB83" i="49"/>
  <c r="BE82" i="49"/>
  <c r="AD83" i="49"/>
  <c r="BG82" i="49"/>
  <c r="BD82" i="49"/>
  <c r="AA83" i="49"/>
  <c r="BB82" i="49"/>
  <c r="Y83" i="49"/>
  <c r="BF82" i="49"/>
  <c r="AC83" i="49"/>
  <c r="AC84" i="49" l="1"/>
  <c r="BF83" i="49"/>
  <c r="Y84" i="49"/>
  <c r="BB83" i="49"/>
  <c r="AA84" i="49"/>
  <c r="BD83" i="49"/>
  <c r="BG83" i="49"/>
  <c r="AD84" i="49"/>
  <c r="BE83" i="49"/>
  <c r="AB84" i="49"/>
  <c r="BC83" i="49"/>
  <c r="Z84" i="49"/>
  <c r="BD84" i="49" l="1"/>
  <c r="AA85" i="49"/>
  <c r="BB84" i="49"/>
  <c r="Y85" i="49"/>
  <c r="BF84" i="49"/>
  <c r="AC85" i="49"/>
  <c r="Z85" i="49"/>
  <c r="BC84" i="49"/>
  <c r="AB85" i="49"/>
  <c r="BE84" i="49"/>
  <c r="AD85" i="49"/>
  <c r="BG84" i="49"/>
  <c r="BG85" i="49" l="1"/>
  <c r="AD86" i="49"/>
  <c r="BC85" i="49"/>
  <c r="Z86" i="49"/>
  <c r="AC86" i="49"/>
  <c r="BF85" i="49"/>
  <c r="Y86" i="49"/>
  <c r="BB85" i="49"/>
  <c r="AA86" i="49"/>
  <c r="BD85" i="49"/>
  <c r="BE85" i="49"/>
  <c r="AB86" i="49"/>
  <c r="BD86" i="49" l="1"/>
  <c r="AA87" i="49"/>
  <c r="BF86" i="49"/>
  <c r="AC87" i="49"/>
  <c r="AB87" i="49"/>
  <c r="BE86" i="49"/>
  <c r="Z87" i="49"/>
  <c r="BC86" i="49"/>
  <c r="AD87" i="49"/>
  <c r="BG86" i="49"/>
  <c r="BB86" i="49"/>
  <c r="Y87" i="49"/>
  <c r="BG87" i="49" l="1"/>
  <c r="AD88" i="49"/>
  <c r="Y88" i="49"/>
  <c r="BB87" i="49"/>
  <c r="AC88" i="49"/>
  <c r="BF87" i="49"/>
  <c r="AA88" i="49"/>
  <c r="BD87" i="49"/>
  <c r="BC87" i="49"/>
  <c r="Z88" i="49"/>
  <c r="BE87" i="49"/>
  <c r="AB88" i="49"/>
  <c r="BD88" i="49" l="1"/>
  <c r="AA89" i="49"/>
  <c r="AB89" i="49"/>
  <c r="BE88" i="49"/>
  <c r="Z89" i="49"/>
  <c r="BC88" i="49"/>
  <c r="AD89" i="49"/>
  <c r="BG88" i="49"/>
  <c r="BF88" i="49"/>
  <c r="AC89" i="49"/>
  <c r="BB88" i="49"/>
  <c r="Y89" i="49"/>
  <c r="BC89" i="49" l="1"/>
  <c r="Z90" i="49"/>
  <c r="Y90" i="49"/>
  <c r="BB89" i="49"/>
  <c r="AC90" i="49"/>
  <c r="BF89" i="49"/>
  <c r="AA90" i="49"/>
  <c r="BD89" i="49"/>
  <c r="BG89" i="49"/>
  <c r="AD90" i="49"/>
  <c r="BE89" i="49"/>
  <c r="AB90" i="49"/>
  <c r="AB91" i="49" l="1"/>
  <c r="BE90" i="49"/>
  <c r="Z91" i="49"/>
  <c r="BC90" i="49"/>
  <c r="AD91" i="49"/>
  <c r="BG90" i="49"/>
  <c r="BD90" i="49"/>
  <c r="AA91" i="49"/>
  <c r="BF90" i="49"/>
  <c r="AC91" i="49"/>
  <c r="BB90" i="49"/>
  <c r="Y91" i="49"/>
  <c r="Y92" i="49" l="1"/>
  <c r="BB91" i="49"/>
  <c r="AA92" i="49"/>
  <c r="BD91" i="49"/>
  <c r="AC92" i="49"/>
  <c r="BF91" i="49"/>
  <c r="AD92" i="49"/>
  <c r="BG91" i="49"/>
  <c r="Z92" i="49"/>
  <c r="BC91" i="49"/>
  <c r="AB92" i="49"/>
  <c r="BE91" i="49"/>
  <c r="BE92" i="49" l="1"/>
  <c r="AB93" i="49"/>
  <c r="BC92" i="49"/>
  <c r="Z93" i="49"/>
  <c r="BG92" i="49"/>
  <c r="AD93" i="49"/>
  <c r="AC93" i="49"/>
  <c r="BF92" i="49"/>
  <c r="AA93" i="49"/>
  <c r="BD92" i="49"/>
  <c r="Y93" i="49"/>
  <c r="BB92" i="49"/>
  <c r="AD94" i="49" l="1"/>
  <c r="BG93" i="49"/>
  <c r="Z94" i="49"/>
  <c r="BC93" i="49"/>
  <c r="AB94" i="49"/>
  <c r="BE93" i="49"/>
  <c r="BB93" i="49"/>
  <c r="Y94" i="49"/>
  <c r="BD93" i="49"/>
  <c r="AA94" i="49"/>
  <c r="BF93" i="49"/>
  <c r="AC94" i="49"/>
  <c r="AA95" i="49" l="1"/>
  <c r="BD94" i="49"/>
  <c r="Y95" i="49"/>
  <c r="BB94" i="49"/>
  <c r="AC95" i="49"/>
  <c r="BF94" i="49"/>
  <c r="BE94" i="49"/>
  <c r="AB95" i="49"/>
  <c r="BC94" i="49"/>
  <c r="Z95" i="49"/>
  <c r="BG94" i="49"/>
  <c r="AD95" i="49"/>
  <c r="BF95" i="49" l="1"/>
  <c r="AC96" i="49"/>
  <c r="BB95" i="49"/>
  <c r="Y96" i="49"/>
  <c r="AD96" i="49"/>
  <c r="BG95" i="49"/>
  <c r="Z96" i="49"/>
  <c r="BC95" i="49"/>
  <c r="AB96" i="49"/>
  <c r="BE95" i="49"/>
  <c r="BD95" i="49"/>
  <c r="AA96" i="49"/>
  <c r="Y97" i="49" l="1"/>
  <c r="BB96" i="49"/>
  <c r="AC97" i="49"/>
  <c r="BF96" i="49"/>
  <c r="AA97" i="49"/>
  <c r="BD96" i="49"/>
  <c r="BE96" i="49"/>
  <c r="AB97" i="49"/>
  <c r="BC96" i="49"/>
  <c r="Z97" i="49"/>
  <c r="BG96" i="49"/>
  <c r="AD97" i="49"/>
  <c r="AD98" i="49" l="1"/>
  <c r="BG97" i="49"/>
  <c r="Z98" i="49"/>
  <c r="BC97" i="49"/>
  <c r="AB98" i="49"/>
  <c r="BE97" i="49"/>
  <c r="BD97" i="49"/>
  <c r="AA98" i="49"/>
  <c r="BF97" i="49"/>
  <c r="AC98" i="49"/>
  <c r="BB97" i="49"/>
  <c r="Y98" i="49"/>
  <c r="AC99" i="49" l="1"/>
  <c r="BF98" i="49"/>
  <c r="Y99" i="49"/>
  <c r="BB98" i="49"/>
  <c r="AA99" i="49"/>
  <c r="BD98" i="49"/>
  <c r="BE98" i="49"/>
  <c r="AB99" i="49"/>
  <c r="BC98" i="49"/>
  <c r="Z99" i="49"/>
  <c r="BG98" i="49"/>
  <c r="AD99" i="49"/>
  <c r="AD100" i="49" l="1"/>
  <c r="BG99" i="49"/>
  <c r="AB100" i="49"/>
  <c r="BE99" i="49"/>
  <c r="Z100" i="49"/>
  <c r="BC99" i="49"/>
  <c r="BD99" i="49"/>
  <c r="AA100" i="49"/>
  <c r="BB99" i="49"/>
  <c r="Y100" i="49"/>
  <c r="BF99" i="49"/>
  <c r="AC100" i="49"/>
  <c r="Y101" i="49" l="1"/>
  <c r="BB100" i="49"/>
  <c r="AC101" i="49"/>
  <c r="BF100" i="49"/>
  <c r="AA101" i="49"/>
  <c r="BD100" i="49"/>
  <c r="BC100" i="49"/>
  <c r="Z101" i="49"/>
  <c r="BE100" i="49"/>
  <c r="AB101" i="49"/>
  <c r="BG100" i="49"/>
  <c r="AD101" i="49"/>
  <c r="AB102" i="49" l="1"/>
  <c r="BE101" i="49"/>
  <c r="AD102" i="49"/>
  <c r="BG101" i="49"/>
  <c r="Z102" i="49"/>
  <c r="BC101" i="49"/>
  <c r="BD101" i="49"/>
  <c r="AA102" i="49"/>
  <c r="BF101" i="49"/>
  <c r="AC102" i="49"/>
  <c r="BB101" i="49"/>
  <c r="Y102" i="49"/>
  <c r="AC103" i="49" l="1"/>
  <c r="BF102" i="49"/>
  <c r="AA103" i="49"/>
  <c r="BD102" i="49"/>
  <c r="Y103" i="49"/>
  <c r="BB102" i="49"/>
  <c r="BC102" i="49"/>
  <c r="Z103" i="49"/>
  <c r="BG102" i="49"/>
  <c r="AD103" i="49"/>
  <c r="BE102" i="49"/>
  <c r="AB103" i="49"/>
  <c r="AD104" i="49" l="1"/>
  <c r="BG104" i="49" s="1"/>
  <c r="BG103" i="49"/>
  <c r="Z104" i="49"/>
  <c r="BC104" i="49" s="1"/>
  <c r="BC103" i="49"/>
  <c r="AB104" i="49"/>
  <c r="BE104" i="49" s="1"/>
  <c r="BE103" i="49"/>
  <c r="BB103" i="49"/>
  <c r="Y104" i="49"/>
  <c r="BB104" i="49" s="1"/>
  <c r="BD103" i="49"/>
  <c r="AA104" i="49"/>
  <c r="BD104" i="49" s="1"/>
  <c r="BF103" i="49"/>
  <c r="AC104" i="49"/>
  <c r="BF104" i="49" s="1"/>
</calcChain>
</file>

<file path=xl/sharedStrings.xml><?xml version="1.0" encoding="utf-8"?>
<sst xmlns="http://schemas.openxmlformats.org/spreadsheetml/2006/main" count="45387" uniqueCount="245">
  <si>
    <t>現役男子の平均賃金（手取り）</t>
    <rPh sb="0" eb="2">
      <t>ゲンエキ</t>
    </rPh>
    <rPh sb="2" eb="4">
      <t>ダンシ</t>
    </rPh>
    <rPh sb="5" eb="7">
      <t>ヘイキン</t>
    </rPh>
    <rPh sb="7" eb="9">
      <t>チンギン</t>
    </rPh>
    <rPh sb="10" eb="12">
      <t>テド</t>
    </rPh>
    <phoneticPr fontId="4"/>
  </si>
  <si>
    <t>年度（西暦）</t>
    <rPh sb="0" eb="2">
      <t>ネンド</t>
    </rPh>
    <rPh sb="3" eb="5">
      <t>セイレキ</t>
    </rPh>
    <phoneticPr fontId="4"/>
  </si>
  <si>
    <t>生年度別に見た年金受給後の厚生年金の標準的な年金額(夫婦２人の基礎年金含む)の見通し</t>
  </si>
  <si>
    <t>生年度別に見た年金受給後の基礎年金の年金額の見通し</t>
  </si>
  <si>
    <t>2019年度における年齢</t>
    <rPh sb="4" eb="6">
      <t>ネンド</t>
    </rPh>
    <rPh sb="10" eb="12">
      <t>ネンレイ</t>
    </rPh>
    <phoneticPr fontId="4"/>
  </si>
  <si>
    <t>○　人口：出生中位、死亡中位　　経済：ケースⅠ（変動なし）　</t>
  </si>
  <si>
    <t>（2019(令和元)年財政検証）</t>
  </si>
  <si>
    <t/>
  </si>
  <si>
    <t>○　人口：出生中位、死亡中位　　経済：ケースⅡ（変動なし）　</t>
  </si>
  <si>
    <t>○　人口：出生中位、死亡中位　　経済：ケースⅢ（変動なし）　</t>
  </si>
  <si>
    <t>年度（西暦）</t>
    <rPh sb="0" eb="2">
      <t>ネンド</t>
    </rPh>
    <rPh sb="3" eb="5">
      <t>セイレキ</t>
    </rPh>
    <phoneticPr fontId="33"/>
  </si>
  <si>
    <t>現役男子の平均賃金（手取り）</t>
    <rPh sb="0" eb="2">
      <t>ゲンエキ</t>
    </rPh>
    <rPh sb="2" eb="4">
      <t>ダンシ</t>
    </rPh>
    <rPh sb="5" eb="7">
      <t>ヘイキン</t>
    </rPh>
    <rPh sb="7" eb="9">
      <t>チンギン</t>
    </rPh>
    <rPh sb="10" eb="12">
      <t>テド</t>
    </rPh>
    <phoneticPr fontId="33"/>
  </si>
  <si>
    <t>2019年度における年齢</t>
    <rPh sb="4" eb="6">
      <t>ネンド</t>
    </rPh>
    <rPh sb="10" eb="12">
      <t>ネンレイ</t>
    </rPh>
    <phoneticPr fontId="33"/>
  </si>
  <si>
    <t>○　人口：出生中位、死亡中位　　経済：ケースⅣ（変動なし）　－機械的に給付水準調整を進めた場合－</t>
  </si>
  <si>
    <t>○　人口：出生中位、死亡中位　　経済：ケースⅤ（変動なし）　－機械的に給付水準調整を進めた場合－　</t>
  </si>
  <si>
    <t>○　人口：出生中位、死亡中位　　経済：ケースⅥ（変動なし）　－機械的に給付水準調整を進めた場合－</t>
  </si>
  <si>
    <t>70歳</t>
    <rPh sb="2" eb="3">
      <t>サイ</t>
    </rPh>
    <phoneticPr fontId="4"/>
  </si>
  <si>
    <t>75歳</t>
    <rPh sb="2" eb="3">
      <t>サイ</t>
    </rPh>
    <phoneticPr fontId="4"/>
  </si>
  <si>
    <t>80歳</t>
    <rPh sb="2" eb="3">
      <t>サイ</t>
    </rPh>
    <phoneticPr fontId="4"/>
  </si>
  <si>
    <t>85歳</t>
    <rPh sb="2" eb="3">
      <t>サイ</t>
    </rPh>
    <phoneticPr fontId="4"/>
  </si>
  <si>
    <t>90歳</t>
    <rPh sb="2" eb="3">
      <t>サイ</t>
    </rPh>
    <phoneticPr fontId="4"/>
  </si>
  <si>
    <t>65歳</t>
    <rPh sb="2" eb="3">
      <t>サイ</t>
    </rPh>
    <phoneticPr fontId="4"/>
  </si>
  <si>
    <t>95歳</t>
    <rPh sb="2" eb="3">
      <t>サイ</t>
    </rPh>
    <phoneticPr fontId="4"/>
  </si>
  <si>
    <t>100歳</t>
    <rPh sb="3" eb="4">
      <t>サイ</t>
    </rPh>
    <phoneticPr fontId="4"/>
  </si>
  <si>
    <t>Ⅰ(1)</t>
    <phoneticPr fontId="29"/>
  </si>
  <si>
    <t>報酬比例年金</t>
    <rPh sb="0" eb="4">
      <t>ホウシュウヒレイ</t>
    </rPh>
    <rPh sb="4" eb="6">
      <t>ネンキン</t>
    </rPh>
    <phoneticPr fontId="29"/>
  </si>
  <si>
    <t>夫婦2人</t>
    <phoneticPr fontId="29"/>
  </si>
  <si>
    <t>6万5千円</t>
    <rPh sb="1" eb="2">
      <t>マン</t>
    </rPh>
    <rPh sb="4" eb="5">
      <t>エン</t>
    </rPh>
    <phoneticPr fontId="29"/>
  </si>
  <si>
    <t>基準値</t>
    <rPh sb="2" eb="3">
      <t>アタイ</t>
    </rPh>
    <phoneticPr fontId="29"/>
  </si>
  <si>
    <t>9万円</t>
    <rPh sb="1" eb="2">
      <t>マン</t>
    </rPh>
    <rPh sb="2" eb="3">
      <t>エン</t>
    </rPh>
    <phoneticPr fontId="29"/>
  </si>
  <si>
    <t>22万円</t>
    <rPh sb="2" eb="3">
      <t>マン</t>
    </rPh>
    <rPh sb="3" eb="4">
      <t>エン</t>
    </rPh>
    <phoneticPr fontId="29"/>
  </si>
  <si>
    <t>-</t>
    <phoneticPr fontId="29"/>
  </si>
  <si>
    <t>= 未計算</t>
    <phoneticPr fontId="29"/>
  </si>
  <si>
    <t>Ⅵ(6)</t>
    <phoneticPr fontId="29"/>
  </si>
  <si>
    <t>Ⅴ(5)</t>
    <phoneticPr fontId="29"/>
  </si>
  <si>
    <t>Ⅳ(4)</t>
    <phoneticPr fontId="29"/>
  </si>
  <si>
    <t>Ⅲ(3)</t>
    <phoneticPr fontId="29"/>
  </si>
  <si>
    <t>Ⅱ(2)</t>
    <phoneticPr fontId="29"/>
  </si>
  <si>
    <t>基礎年金</t>
    <phoneticPr fontId="29"/>
  </si>
  <si>
    <t>経済Ⅰ</t>
    <rPh sb="0" eb="2">
      <t>ケイザイ</t>
    </rPh>
    <phoneticPr fontId="4"/>
  </si>
  <si>
    <t>経済Ⅱ</t>
    <rPh sb="0" eb="2">
      <t>ケイザイ</t>
    </rPh>
    <phoneticPr fontId="4"/>
  </si>
  <si>
    <t>経済Ⅲ</t>
    <rPh sb="0" eb="2">
      <t>ケイザイ</t>
    </rPh>
    <phoneticPr fontId="4"/>
  </si>
  <si>
    <t>経済Ⅳ</t>
    <rPh sb="0" eb="2">
      <t>ケイザイ</t>
    </rPh>
    <phoneticPr fontId="4"/>
  </si>
  <si>
    <t>経済Ⅴ</t>
    <rPh sb="0" eb="2">
      <t>ケイザイ</t>
    </rPh>
    <phoneticPr fontId="4"/>
  </si>
  <si>
    <t>経済Ⅵ</t>
    <rPh sb="0" eb="2">
      <t>ケイザイ</t>
    </rPh>
    <phoneticPr fontId="4"/>
  </si>
  <si>
    <t>物価</t>
    <rPh sb="0" eb="2">
      <t>ブッカ</t>
    </rPh>
    <phoneticPr fontId="29"/>
  </si>
  <si>
    <t>可処分所得</t>
    <rPh sb="0" eb="5">
      <t>カショブンショトク</t>
    </rPh>
    <phoneticPr fontId="29"/>
  </si>
  <si>
    <t>物価上昇率</t>
    <rPh sb="0" eb="5">
      <t>ブッカジョウショウリツ</t>
    </rPh>
    <phoneticPr fontId="29"/>
  </si>
  <si>
    <t>物価上昇率指数化</t>
    <rPh sb="0" eb="4">
      <t>ブッカジョウショウ</t>
    </rPh>
    <rPh sb="4" eb="5">
      <t>リツ</t>
    </rPh>
    <rPh sb="5" eb="8">
      <t>シスウカ</t>
    </rPh>
    <phoneticPr fontId="29"/>
  </si>
  <si>
    <t>実質標準報酬</t>
    <rPh sb="0" eb="2">
      <t>ジッシツ</t>
    </rPh>
    <rPh sb="2" eb="6">
      <t>ヒョウジュンホウシュウ</t>
    </rPh>
    <phoneticPr fontId="29"/>
  </si>
  <si>
    <t>名目標準報酬</t>
    <rPh sb="0" eb="2">
      <t>メイモク</t>
    </rPh>
    <rPh sb="2" eb="6">
      <t>ヒョウジュンホウシュウ</t>
    </rPh>
    <phoneticPr fontId="29"/>
  </si>
  <si>
    <t>名目成長率（年平均）</t>
    <rPh sb="0" eb="2">
      <t>メイモク</t>
    </rPh>
    <rPh sb="2" eb="5">
      <t>セイチョウリツ</t>
    </rPh>
    <rPh sb="6" eb="9">
      <t>ネンヘイキン</t>
    </rPh>
    <phoneticPr fontId="6"/>
  </si>
  <si>
    <t>経済成長ケース</t>
    <rPh sb="0" eb="4">
      <t>ケイザイセイチョウ</t>
    </rPh>
    <phoneticPr fontId="29"/>
  </si>
  <si>
    <t>2029年-2040年</t>
    <rPh sb="4" eb="5">
      <t>ネン</t>
    </rPh>
    <rPh sb="10" eb="11">
      <t>ネン</t>
    </rPh>
    <phoneticPr fontId="4"/>
  </si>
  <si>
    <t>204年1-2060年</t>
    <rPh sb="3" eb="4">
      <t>ネン</t>
    </rPh>
    <rPh sb="10" eb="11">
      <t>ネン</t>
    </rPh>
    <phoneticPr fontId="4"/>
  </si>
  <si>
    <t>2060年名目GDP</t>
    <rPh sb="4" eb="5">
      <t>ネン</t>
    </rPh>
    <rPh sb="5" eb="7">
      <t>メイモク</t>
    </rPh>
    <phoneticPr fontId="29"/>
  </si>
  <si>
    <t>2019年との対比</t>
    <rPh sb="4" eb="5">
      <t>ネン</t>
    </rPh>
    <rPh sb="7" eb="9">
      <t>タイヒ</t>
    </rPh>
    <phoneticPr fontId="29"/>
  </si>
  <si>
    <t>　2019年　年金財政検証　インターネット上の資料　公的年金の給付と負担の国民系座に対する大きさ見通しより作成</t>
    <rPh sb="53" eb="55">
      <t>サクセイ</t>
    </rPh>
    <phoneticPr fontId="29"/>
  </si>
  <si>
    <t>20年後の名目GDP</t>
    <rPh sb="2" eb="4">
      <t>ネンゴ</t>
    </rPh>
    <phoneticPr fontId="29"/>
  </si>
  <si>
    <t>2039年名目GDP</t>
    <rPh sb="4" eb="5">
      <t>ネン</t>
    </rPh>
    <rPh sb="5" eb="7">
      <t>メイモク</t>
    </rPh>
    <phoneticPr fontId="29"/>
  </si>
  <si>
    <t>ケースⅠ(1)</t>
    <phoneticPr fontId="4"/>
  </si>
  <si>
    <t>ケースⅡ(2)</t>
    <phoneticPr fontId="4"/>
  </si>
  <si>
    <t>ケースⅢ(3)</t>
    <phoneticPr fontId="4"/>
  </si>
  <si>
    <t>未計算</t>
    <rPh sb="0" eb="3">
      <t>ミケイサン</t>
    </rPh>
    <phoneticPr fontId="29"/>
  </si>
  <si>
    <t>ケースⅠ(1)</t>
    <phoneticPr fontId="4"/>
  </si>
  <si>
    <t>ケースⅡ(2)</t>
    <phoneticPr fontId="4"/>
  </si>
  <si>
    <t>ケースⅢ(3)</t>
    <phoneticPr fontId="4"/>
  </si>
  <si>
    <t>ケースⅣ(4)</t>
    <phoneticPr fontId="4"/>
  </si>
  <si>
    <t>ケースⅤ(5)</t>
    <phoneticPr fontId="4"/>
  </si>
  <si>
    <t>ケースⅥ(6)</t>
    <phoneticPr fontId="4"/>
  </si>
  <si>
    <t>ケースⅠ(1)</t>
    <phoneticPr fontId="4"/>
  </si>
  <si>
    <t>ケースⅡ(2)</t>
    <phoneticPr fontId="4"/>
  </si>
  <si>
    <t>ケースⅢ(3)</t>
    <phoneticPr fontId="4"/>
  </si>
  <si>
    <t>ケースⅣ(4)</t>
    <phoneticPr fontId="4"/>
  </si>
  <si>
    <t>ケースⅤ(5)</t>
    <phoneticPr fontId="4"/>
  </si>
  <si>
    <t>ケースⅥ(6)</t>
    <phoneticPr fontId="4"/>
  </si>
  <si>
    <t>21年後の賃金</t>
    <rPh sb="2" eb="4">
      <t>ネンゴ</t>
    </rPh>
    <rPh sb="5" eb="7">
      <t>チンギン</t>
    </rPh>
    <phoneticPr fontId="29"/>
  </si>
  <si>
    <t>41年後の賃金</t>
    <rPh sb="2" eb="4">
      <t>ネンゴ</t>
    </rPh>
    <rPh sb="5" eb="7">
      <t>チンギン</t>
    </rPh>
    <phoneticPr fontId="4"/>
  </si>
  <si>
    <t>物価上昇率</t>
    <rPh sb="0" eb="2">
      <t>ブッカ</t>
    </rPh>
    <rPh sb="2" eb="4">
      <t>ジョウショウ</t>
    </rPh>
    <rPh sb="4" eb="5">
      <t>リツ</t>
    </rPh>
    <phoneticPr fontId="29"/>
  </si>
  <si>
    <t>実質賃金上昇率</t>
    <rPh sb="0" eb="2">
      <t>ジッシツ</t>
    </rPh>
    <rPh sb="2" eb="4">
      <t>チンギン</t>
    </rPh>
    <rPh sb="4" eb="6">
      <t>ジョウショウ</t>
    </rPh>
    <rPh sb="6" eb="7">
      <t>リツ</t>
    </rPh>
    <phoneticPr fontId="29"/>
  </si>
  <si>
    <t>名目賃金上昇率</t>
    <rPh sb="0" eb="2">
      <t>メイモク</t>
    </rPh>
    <rPh sb="2" eb="4">
      <t>チンギン</t>
    </rPh>
    <rPh sb="4" eb="6">
      <t>ジョウショウ</t>
    </rPh>
    <rPh sb="6" eb="7">
      <t>リツ</t>
    </rPh>
    <phoneticPr fontId="29"/>
  </si>
  <si>
    <t>可処分所得</t>
    <rPh sb="0" eb="3">
      <t>カショブン</t>
    </rPh>
    <rPh sb="3" eb="5">
      <t>ショトク</t>
    </rPh>
    <phoneticPr fontId="29"/>
  </si>
  <si>
    <t>2019年</t>
    <rPh sb="4" eb="5">
      <t>ネン</t>
    </rPh>
    <phoneticPr fontId="4"/>
  </si>
  <si>
    <t>　43万9千円</t>
  </si>
  <si>
    <t>　可処分所得</t>
    <phoneticPr fontId="4"/>
  </si>
  <si>
    <t>　35万7千円</t>
  </si>
  <si>
    <t>　 標準報酬</t>
    <phoneticPr fontId="4"/>
  </si>
  <si>
    <r>
      <rPr>
        <b/>
        <sz val="14"/>
        <color theme="1"/>
        <rFont val="ＭＳ Ｐゴシック"/>
        <family val="3"/>
        <charset val="128"/>
        <scheme val="minor"/>
      </rPr>
      <t xml:space="preserve">将来の </t>
    </r>
    <r>
      <rPr>
        <b/>
        <sz val="20"/>
        <color theme="1"/>
        <rFont val="ＭＳ Ｐゴシック"/>
        <family val="3"/>
        <charset val="128"/>
        <scheme val="minor"/>
      </rPr>
      <t>年金受給見込み額</t>
    </r>
    <rPh sb="0" eb="2">
      <t>ショウライ</t>
    </rPh>
    <phoneticPr fontId="29"/>
  </si>
  <si>
    <t>経済
ケース</t>
    <phoneticPr fontId="29"/>
  </si>
  <si>
    <t>年度</t>
    <rPh sb="0" eb="2">
      <t>ネンド</t>
    </rPh>
    <phoneticPr fontId="29"/>
  </si>
  <si>
    <t>年令</t>
    <rPh sb="0" eb="2">
      <t>ネンレイ</t>
    </rPh>
    <phoneticPr fontId="29"/>
  </si>
  <si>
    <t xml:space="preserve">基準値は２０１９年のモデルケースの標準年金額↓ </t>
    <rPh sb="0" eb="3">
      <t>キジュンチ</t>
    </rPh>
    <rPh sb="8" eb="9">
      <t>ネン</t>
    </rPh>
    <rPh sb="17" eb="19">
      <t>ヒョウジュン</t>
    </rPh>
    <rPh sb="19" eb="22">
      <t>ネンキンガク</t>
    </rPh>
    <phoneticPr fontId="29"/>
  </si>
  <si>
    <t>経済成長ケース別</t>
    <rPh sb="0" eb="4">
      <t>ケイザイセイチョウ</t>
    </rPh>
    <phoneticPr fontId="29"/>
  </si>
  <si>
    <t>ケースⅠ(1)</t>
    <phoneticPr fontId="4"/>
  </si>
  <si>
    <t>ケースⅡ(2)</t>
    <phoneticPr fontId="4"/>
  </si>
  <si>
    <t>ケースⅢ(3)</t>
    <phoneticPr fontId="4"/>
  </si>
  <si>
    <t>ケースⅣ(4)</t>
    <phoneticPr fontId="4"/>
  </si>
  <si>
    <t>ケースⅤ(5)</t>
    <phoneticPr fontId="4"/>
  </si>
  <si>
    <t>ケースⅥ(6)</t>
    <phoneticPr fontId="4"/>
  </si>
  <si>
    <t>41年後（2060年）の名目GDP （2019年GDP560兆円）</t>
    <rPh sb="9" eb="10">
      <t>ネン</t>
    </rPh>
    <phoneticPr fontId="29"/>
  </si>
  <si>
    <t>運用利回</t>
    <rPh sb="0" eb="4">
      <t>ウンヨウリマワ</t>
    </rPh>
    <phoneticPr fontId="29"/>
  </si>
  <si>
    <r>
      <t>ケース
経</t>
    </r>
    <r>
      <rPr>
        <b/>
        <sz val="6"/>
        <rFont val="ＭＳ Ｐゴシック"/>
        <family val="3"/>
        <charset val="128"/>
        <scheme val="minor"/>
      </rPr>
      <t xml:space="preserve"> </t>
    </r>
    <r>
      <rPr>
        <b/>
        <sz val="9"/>
        <rFont val="ＭＳ Ｐゴシック"/>
        <family val="3"/>
        <charset val="128"/>
        <scheme val="minor"/>
      </rPr>
      <t xml:space="preserve">済 </t>
    </r>
    <phoneticPr fontId="29"/>
  </si>
  <si>
    <t>※2019年　年金財政検証　インターネット上の資料　公的年金の給付と負担の国民系座に対する大きさ見通しより作成。</t>
    <rPh sb="53" eb="55">
      <t>サクセイ</t>
    </rPh>
    <phoneticPr fontId="29"/>
  </si>
  <si>
    <t>※表の中の　-　は未計算です。</t>
    <rPh sb="1" eb="2">
      <t>ヒョウ</t>
    </rPh>
    <rPh sb="3" eb="4">
      <t>ナカ</t>
    </rPh>
    <rPh sb="9" eb="12">
      <t>ミケイサン</t>
    </rPh>
    <phoneticPr fontId="29"/>
  </si>
  <si>
    <t xml:space="preserve"> 　しかし、８割ルールはまだ法律になっていません。もし８割ルールがくなれば一番低い年金額が生涯続きます。</t>
    <rPh sb="28" eb="29">
      <t>ワリ</t>
    </rPh>
    <rPh sb="37" eb="40">
      <t>イチバンヒク</t>
    </rPh>
    <rPh sb="41" eb="44">
      <t>ネンキンガク</t>
    </rPh>
    <rPh sb="45" eb="48">
      <t>ショウガイツヅ</t>
    </rPh>
    <phoneticPr fontId="29"/>
  </si>
  <si>
    <t>※既裁定者の年金額は本来なら低くることはあっても、高くなることはありません。表で年金額が高くなっていくのは８割ルールがあるためです。</t>
    <rPh sb="1" eb="2">
      <t>キ</t>
    </rPh>
    <rPh sb="2" eb="5">
      <t>サイテイシャ</t>
    </rPh>
    <rPh sb="6" eb="9">
      <t>ネンキンガク</t>
    </rPh>
    <rPh sb="14" eb="15">
      <t>ヒク</t>
    </rPh>
    <rPh sb="25" eb="26">
      <t>タカ</t>
    </rPh>
    <rPh sb="38" eb="39">
      <t>ヒョウ</t>
    </rPh>
    <rPh sb="40" eb="43">
      <t>ネンキンガク</t>
    </rPh>
    <rPh sb="44" eb="45">
      <t>タカ</t>
    </rPh>
    <rPh sb="54" eb="55">
      <t>ワリ</t>
    </rPh>
    <phoneticPr fontId="29"/>
  </si>
  <si>
    <t>基礎年金見込額</t>
    <rPh sb="4" eb="7">
      <t>ミコミガク</t>
    </rPh>
    <phoneticPr fontId="29"/>
  </si>
  <si>
    <t>生れ</t>
    <rPh sb="0" eb="1">
      <t>ウマ</t>
    </rPh>
    <phoneticPr fontId="29"/>
  </si>
  <si>
    <t>年令別 将来の基礎年金見込額</t>
    <rPh sb="0" eb="2">
      <t>ネンレイ</t>
    </rPh>
    <rPh sb="2" eb="3">
      <t>ベツ</t>
    </rPh>
    <rPh sb="4" eb="6">
      <t>ショウライ</t>
    </rPh>
    <rPh sb="7" eb="11">
      <t>キソネンキン</t>
    </rPh>
    <rPh sb="11" eb="14">
      <t>ミコミガク</t>
    </rPh>
    <phoneticPr fontId="29"/>
  </si>
  <si>
    <t>※2053年以降のケースⅥ(6)は完全賦課方式になっいるため新規裁定者の年金額が入っています。</t>
    <rPh sb="5" eb="6">
      <t>ネン</t>
    </rPh>
    <rPh sb="6" eb="8">
      <t>イコウ</t>
    </rPh>
    <rPh sb="17" eb="23">
      <t>カンゼンフカホウシキ</t>
    </rPh>
    <rPh sb="30" eb="35">
      <t>シンキサイテイシャ</t>
    </rPh>
    <rPh sb="36" eb="39">
      <t>ネンキンガク</t>
    </rPh>
    <rPh sb="40" eb="41">
      <t>ハイ</t>
    </rPh>
    <phoneticPr fontId="29"/>
  </si>
  <si>
    <t>ケースⅥ(6)</t>
    <phoneticPr fontId="4"/>
  </si>
  <si>
    <t>ケースⅤ(5)</t>
    <phoneticPr fontId="4"/>
  </si>
  <si>
    <t>ケースⅣ(4)</t>
    <phoneticPr fontId="4"/>
  </si>
  <si>
    <t>ケースⅢ(3)</t>
    <phoneticPr fontId="4"/>
  </si>
  <si>
    <t>ケースⅡ(2)</t>
    <phoneticPr fontId="4"/>
  </si>
  <si>
    <t>ケースⅠ(1)</t>
    <phoneticPr fontId="4"/>
  </si>
  <si>
    <t>下記の表は上記の経済成長が続いた場合の41年後（2060年）の賃金です。</t>
    <rPh sb="0" eb="2">
      <t>カキ</t>
    </rPh>
    <rPh sb="3" eb="4">
      <t>ヒョウ</t>
    </rPh>
    <rPh sb="5" eb="7">
      <t>ジョウキ</t>
    </rPh>
    <rPh sb="8" eb="12">
      <t>ケイザイセイチョウ</t>
    </rPh>
    <rPh sb="13" eb="14">
      <t>ツヅ</t>
    </rPh>
    <rPh sb="16" eb="18">
      <t>バアイ</t>
    </rPh>
    <rPh sb="21" eb="23">
      <t>ネンゴ</t>
    </rPh>
    <rPh sb="28" eb="29">
      <t>ネン</t>
    </rPh>
    <phoneticPr fontId="29"/>
  </si>
  <si>
    <t>　2019年　年金財政検証　インターネット上の資料　公的年金の給付と負担の国民経済に対する大きさ見通しより作成</t>
    <rPh sb="39" eb="41">
      <t>ケイザイ</t>
    </rPh>
    <rPh sb="53" eb="55">
      <t>サクセイ</t>
    </rPh>
    <phoneticPr fontId="29"/>
  </si>
  <si>
    <t>実質標準報酬</t>
    <phoneticPr fontId="29"/>
  </si>
  <si>
    <t>名目標準報酬</t>
    <phoneticPr fontId="29"/>
  </si>
  <si>
    <t xml:space="preserve"> 経済ケース別の賃金と物価の上昇率</t>
    <rPh sb="8" eb="10">
      <t>チンギン</t>
    </rPh>
    <rPh sb="11" eb="13">
      <t>ブッカ</t>
    </rPh>
    <rPh sb="14" eb="16">
      <t>ジョウショウ</t>
    </rPh>
    <phoneticPr fontId="29"/>
  </si>
  <si>
    <t>財政検証標準世帯の年金額と比較した変動率
（基礎年金6万5千円、報酬比例９万円が基準）↓</t>
    <phoneticPr fontId="29"/>
  </si>
  <si>
    <t>生れた年度を選んでください➡</t>
    <rPh sb="0" eb="1">
      <t>ウマ</t>
    </rPh>
    <rPh sb="3" eb="5">
      <t>ネンド</t>
    </rPh>
    <rPh sb="6" eb="7">
      <t>エラ</t>
    </rPh>
    <phoneticPr fontId="29"/>
  </si>
  <si>
    <t>昭和29年生れ</t>
    <rPh sb="0" eb="2">
      <t>ショウワ</t>
    </rPh>
    <rPh sb="4" eb="5">
      <t>ネン</t>
    </rPh>
    <rPh sb="5" eb="6">
      <t>ウマ</t>
    </rPh>
    <phoneticPr fontId="29"/>
  </si>
  <si>
    <t>昭和30年生れ</t>
    <rPh sb="0" eb="2">
      <t>ショウワ</t>
    </rPh>
    <rPh sb="4" eb="5">
      <t>ネン</t>
    </rPh>
    <rPh sb="5" eb="6">
      <t>ウマ</t>
    </rPh>
    <phoneticPr fontId="29"/>
  </si>
  <si>
    <t>昭和31年生れ</t>
    <rPh sb="0" eb="2">
      <t>ショウワ</t>
    </rPh>
    <rPh sb="4" eb="5">
      <t>ネン</t>
    </rPh>
    <rPh sb="5" eb="6">
      <t>ウマ</t>
    </rPh>
    <phoneticPr fontId="29"/>
  </si>
  <si>
    <t>昭和32年生れ</t>
    <rPh sb="0" eb="2">
      <t>ショウワ</t>
    </rPh>
    <rPh sb="4" eb="5">
      <t>ネン</t>
    </rPh>
    <rPh sb="5" eb="6">
      <t>ウマ</t>
    </rPh>
    <phoneticPr fontId="29"/>
  </si>
  <si>
    <t>昭和33年生れ</t>
    <rPh sb="0" eb="2">
      <t>ショウワ</t>
    </rPh>
    <rPh sb="4" eb="5">
      <t>ネン</t>
    </rPh>
    <rPh sb="5" eb="6">
      <t>ウマ</t>
    </rPh>
    <phoneticPr fontId="29"/>
  </si>
  <si>
    <t>昭和34年生れ</t>
    <rPh sb="0" eb="2">
      <t>ショウワ</t>
    </rPh>
    <rPh sb="4" eb="5">
      <t>ネン</t>
    </rPh>
    <rPh sb="5" eb="6">
      <t>ウマ</t>
    </rPh>
    <phoneticPr fontId="29"/>
  </si>
  <si>
    <t>昭和35年生れ</t>
    <rPh sb="0" eb="2">
      <t>ショウワ</t>
    </rPh>
    <rPh sb="4" eb="5">
      <t>ネン</t>
    </rPh>
    <rPh sb="5" eb="6">
      <t>ウマ</t>
    </rPh>
    <phoneticPr fontId="29"/>
  </si>
  <si>
    <t>昭和36年生れ</t>
    <rPh sb="0" eb="2">
      <t>ショウワ</t>
    </rPh>
    <rPh sb="4" eb="5">
      <t>ネン</t>
    </rPh>
    <rPh sb="5" eb="6">
      <t>ウマ</t>
    </rPh>
    <phoneticPr fontId="29"/>
  </si>
  <si>
    <t>昭和37年生れ</t>
    <rPh sb="0" eb="2">
      <t>ショウワ</t>
    </rPh>
    <rPh sb="4" eb="5">
      <t>ネン</t>
    </rPh>
    <rPh sb="5" eb="6">
      <t>ウマ</t>
    </rPh>
    <phoneticPr fontId="29"/>
  </si>
  <si>
    <t>昭和38年生れ</t>
    <rPh sb="0" eb="2">
      <t>ショウワ</t>
    </rPh>
    <rPh sb="4" eb="5">
      <t>ネン</t>
    </rPh>
    <rPh sb="5" eb="6">
      <t>ウマ</t>
    </rPh>
    <phoneticPr fontId="29"/>
  </si>
  <si>
    <t>昭和39年生れ</t>
    <rPh sb="0" eb="2">
      <t>ショウワ</t>
    </rPh>
    <rPh sb="4" eb="5">
      <t>ネン</t>
    </rPh>
    <rPh sb="5" eb="6">
      <t>ウマ</t>
    </rPh>
    <phoneticPr fontId="29"/>
  </si>
  <si>
    <t>昭和40年生れ</t>
    <rPh sb="0" eb="2">
      <t>ショウワ</t>
    </rPh>
    <rPh sb="4" eb="5">
      <t>ネン</t>
    </rPh>
    <rPh sb="5" eb="6">
      <t>ウマ</t>
    </rPh>
    <phoneticPr fontId="29"/>
  </si>
  <si>
    <t>昭和41年生れ</t>
    <rPh sb="0" eb="2">
      <t>ショウワ</t>
    </rPh>
    <rPh sb="4" eb="5">
      <t>ネン</t>
    </rPh>
    <rPh sb="5" eb="6">
      <t>ウマ</t>
    </rPh>
    <phoneticPr fontId="29"/>
  </si>
  <si>
    <t>昭和42年生れ</t>
    <rPh sb="0" eb="2">
      <t>ショウワ</t>
    </rPh>
    <rPh sb="4" eb="5">
      <t>ネン</t>
    </rPh>
    <rPh sb="5" eb="6">
      <t>ウマ</t>
    </rPh>
    <phoneticPr fontId="29"/>
  </si>
  <si>
    <t>昭和43年生れ</t>
    <rPh sb="0" eb="2">
      <t>ショウワ</t>
    </rPh>
    <rPh sb="4" eb="5">
      <t>ネン</t>
    </rPh>
    <rPh sb="5" eb="6">
      <t>ウマ</t>
    </rPh>
    <phoneticPr fontId="29"/>
  </si>
  <si>
    <t>昭和44年生れ</t>
    <rPh sb="0" eb="2">
      <t>ショウワ</t>
    </rPh>
    <rPh sb="4" eb="5">
      <t>ネン</t>
    </rPh>
    <rPh sb="5" eb="6">
      <t>ウマ</t>
    </rPh>
    <phoneticPr fontId="29"/>
  </si>
  <si>
    <t>昭和45年生れ</t>
    <rPh sb="0" eb="2">
      <t>ショウワ</t>
    </rPh>
    <rPh sb="4" eb="5">
      <t>ネン</t>
    </rPh>
    <rPh sb="5" eb="6">
      <t>ウマ</t>
    </rPh>
    <phoneticPr fontId="29"/>
  </si>
  <si>
    <t>昭和46年生れ</t>
    <rPh sb="0" eb="2">
      <t>ショウワ</t>
    </rPh>
    <rPh sb="4" eb="5">
      <t>ネン</t>
    </rPh>
    <rPh sb="5" eb="6">
      <t>ウマ</t>
    </rPh>
    <phoneticPr fontId="29"/>
  </si>
  <si>
    <t>昭和47年生れ</t>
    <rPh sb="0" eb="2">
      <t>ショウワ</t>
    </rPh>
    <rPh sb="4" eb="5">
      <t>ネン</t>
    </rPh>
    <rPh sb="5" eb="6">
      <t>ウマ</t>
    </rPh>
    <phoneticPr fontId="29"/>
  </si>
  <si>
    <t>昭和48年生れ</t>
    <rPh sb="0" eb="2">
      <t>ショウワ</t>
    </rPh>
    <rPh sb="4" eb="5">
      <t>ネン</t>
    </rPh>
    <rPh sb="5" eb="6">
      <t>ウマ</t>
    </rPh>
    <phoneticPr fontId="29"/>
  </si>
  <si>
    <t>昭和49年生れ</t>
    <rPh sb="0" eb="2">
      <t>ショウワ</t>
    </rPh>
    <rPh sb="4" eb="5">
      <t>ネン</t>
    </rPh>
    <rPh sb="5" eb="6">
      <t>ウマ</t>
    </rPh>
    <phoneticPr fontId="29"/>
  </si>
  <si>
    <t>昭和50年生れ</t>
    <rPh sb="0" eb="2">
      <t>ショウワ</t>
    </rPh>
    <rPh sb="4" eb="5">
      <t>ネン</t>
    </rPh>
    <rPh sb="5" eb="6">
      <t>ウマ</t>
    </rPh>
    <phoneticPr fontId="29"/>
  </si>
  <si>
    <t>昭和51年生れ</t>
    <rPh sb="0" eb="2">
      <t>ショウワ</t>
    </rPh>
    <rPh sb="4" eb="5">
      <t>ネン</t>
    </rPh>
    <rPh sb="5" eb="6">
      <t>ウマ</t>
    </rPh>
    <phoneticPr fontId="29"/>
  </si>
  <si>
    <t>昭和52年生れ</t>
    <rPh sb="0" eb="2">
      <t>ショウワ</t>
    </rPh>
    <rPh sb="4" eb="5">
      <t>ネン</t>
    </rPh>
    <rPh sb="5" eb="6">
      <t>ウマ</t>
    </rPh>
    <phoneticPr fontId="29"/>
  </si>
  <si>
    <t>昭和53年生れ</t>
    <rPh sb="0" eb="2">
      <t>ショウワ</t>
    </rPh>
    <rPh sb="4" eb="5">
      <t>ネン</t>
    </rPh>
    <rPh sb="5" eb="6">
      <t>ウマ</t>
    </rPh>
    <phoneticPr fontId="29"/>
  </si>
  <si>
    <t>昭和54年生れ</t>
    <rPh sb="0" eb="2">
      <t>ショウワ</t>
    </rPh>
    <rPh sb="4" eb="5">
      <t>ネン</t>
    </rPh>
    <rPh sb="5" eb="6">
      <t>ウマ</t>
    </rPh>
    <phoneticPr fontId="29"/>
  </si>
  <si>
    <t>昭和55年生れ</t>
    <rPh sb="0" eb="2">
      <t>ショウワ</t>
    </rPh>
    <rPh sb="4" eb="5">
      <t>ネン</t>
    </rPh>
    <rPh sb="5" eb="6">
      <t>ウマ</t>
    </rPh>
    <phoneticPr fontId="29"/>
  </si>
  <si>
    <t>昭和56年生れ</t>
    <rPh sb="0" eb="2">
      <t>ショウワ</t>
    </rPh>
    <rPh sb="4" eb="5">
      <t>ネン</t>
    </rPh>
    <rPh sb="5" eb="6">
      <t>ウマ</t>
    </rPh>
    <phoneticPr fontId="29"/>
  </si>
  <si>
    <t>昭和57年生れ</t>
    <rPh sb="0" eb="2">
      <t>ショウワ</t>
    </rPh>
    <rPh sb="4" eb="5">
      <t>ネン</t>
    </rPh>
    <rPh sb="5" eb="6">
      <t>ウマ</t>
    </rPh>
    <phoneticPr fontId="29"/>
  </si>
  <si>
    <t>昭和58年生れ</t>
    <rPh sb="0" eb="2">
      <t>ショウワ</t>
    </rPh>
    <rPh sb="4" eb="5">
      <t>ネン</t>
    </rPh>
    <rPh sb="5" eb="6">
      <t>ウマ</t>
    </rPh>
    <phoneticPr fontId="29"/>
  </si>
  <si>
    <t>昭和59年生れ</t>
    <rPh sb="0" eb="2">
      <t>ショウワ</t>
    </rPh>
    <rPh sb="4" eb="5">
      <t>ネン</t>
    </rPh>
    <rPh sb="5" eb="6">
      <t>ウマ</t>
    </rPh>
    <phoneticPr fontId="29"/>
  </si>
  <si>
    <t>昭和60年生れ</t>
    <rPh sb="0" eb="2">
      <t>ショウワ</t>
    </rPh>
    <rPh sb="4" eb="5">
      <t>ネン</t>
    </rPh>
    <rPh sb="5" eb="6">
      <t>ウマ</t>
    </rPh>
    <phoneticPr fontId="29"/>
  </si>
  <si>
    <t>昭和61年生れ</t>
    <rPh sb="0" eb="2">
      <t>ショウワ</t>
    </rPh>
    <rPh sb="4" eb="5">
      <t>ネン</t>
    </rPh>
    <rPh sb="5" eb="6">
      <t>ウマ</t>
    </rPh>
    <phoneticPr fontId="29"/>
  </si>
  <si>
    <t>昭和62年生れ</t>
    <rPh sb="0" eb="2">
      <t>ショウワ</t>
    </rPh>
    <rPh sb="4" eb="5">
      <t>ネン</t>
    </rPh>
    <rPh sb="5" eb="6">
      <t>ウマ</t>
    </rPh>
    <phoneticPr fontId="29"/>
  </si>
  <si>
    <t>昭和63年生れ</t>
    <rPh sb="0" eb="2">
      <t>ショウワ</t>
    </rPh>
    <rPh sb="4" eb="5">
      <t>ネン</t>
    </rPh>
    <rPh sb="5" eb="6">
      <t>ウマ</t>
    </rPh>
    <phoneticPr fontId="29"/>
  </si>
  <si>
    <t>平成01年生れ</t>
    <rPh sb="0" eb="2">
      <t>ヘイセイ</t>
    </rPh>
    <rPh sb="4" eb="5">
      <t>ネン</t>
    </rPh>
    <rPh sb="5" eb="6">
      <t>ウマ</t>
    </rPh>
    <phoneticPr fontId="29"/>
  </si>
  <si>
    <t>平成02年生れ</t>
    <rPh sb="0" eb="2">
      <t>ヘイセイ</t>
    </rPh>
    <rPh sb="4" eb="5">
      <t>ネン</t>
    </rPh>
    <rPh sb="5" eb="6">
      <t>ウマ</t>
    </rPh>
    <phoneticPr fontId="29"/>
  </si>
  <si>
    <t>平成03年生れ</t>
    <rPh sb="0" eb="2">
      <t>ヘイセイ</t>
    </rPh>
    <rPh sb="4" eb="5">
      <t>ネン</t>
    </rPh>
    <rPh sb="5" eb="6">
      <t>ウマ</t>
    </rPh>
    <phoneticPr fontId="29"/>
  </si>
  <si>
    <t>平成04年生れ</t>
    <rPh sb="0" eb="2">
      <t>ヘイセイ</t>
    </rPh>
    <rPh sb="4" eb="5">
      <t>ネン</t>
    </rPh>
    <rPh sb="5" eb="6">
      <t>ウマ</t>
    </rPh>
    <phoneticPr fontId="29"/>
  </si>
  <si>
    <t>平成05年生れ</t>
    <rPh sb="0" eb="2">
      <t>ヘイセイ</t>
    </rPh>
    <rPh sb="4" eb="5">
      <t>ネン</t>
    </rPh>
    <rPh sb="5" eb="6">
      <t>ウマ</t>
    </rPh>
    <phoneticPr fontId="29"/>
  </si>
  <si>
    <t>平成06年生れ</t>
    <rPh sb="0" eb="2">
      <t>ヘイセイ</t>
    </rPh>
    <rPh sb="4" eb="5">
      <t>ネン</t>
    </rPh>
    <rPh sb="5" eb="6">
      <t>ウマ</t>
    </rPh>
    <phoneticPr fontId="29"/>
  </si>
  <si>
    <t>平成07年生れ</t>
    <rPh sb="0" eb="2">
      <t>ヘイセイ</t>
    </rPh>
    <rPh sb="4" eb="5">
      <t>ネン</t>
    </rPh>
    <rPh sb="5" eb="6">
      <t>ウマ</t>
    </rPh>
    <phoneticPr fontId="29"/>
  </si>
  <si>
    <t>平成08年生れ</t>
    <rPh sb="0" eb="2">
      <t>ヘイセイ</t>
    </rPh>
    <rPh sb="4" eb="5">
      <t>ネン</t>
    </rPh>
    <rPh sb="5" eb="6">
      <t>ウマ</t>
    </rPh>
    <phoneticPr fontId="29"/>
  </si>
  <si>
    <t>平成09年生れ</t>
    <rPh sb="0" eb="2">
      <t>ヘイセイ</t>
    </rPh>
    <rPh sb="4" eb="5">
      <t>ネン</t>
    </rPh>
    <rPh sb="5" eb="6">
      <t>ウマ</t>
    </rPh>
    <phoneticPr fontId="29"/>
  </si>
  <si>
    <t>平成10年生れ</t>
    <rPh sb="0" eb="2">
      <t>ヘイセイ</t>
    </rPh>
    <rPh sb="4" eb="5">
      <t>ネン</t>
    </rPh>
    <rPh sb="5" eb="6">
      <t>ウマ</t>
    </rPh>
    <phoneticPr fontId="29"/>
  </si>
  <si>
    <t xml:space="preserve"> 41年後（2060年）の経済成長別 可処分所得、実質標準報酬、名目標準報酬　</t>
    <rPh sb="3" eb="5">
      <t>ネンゴ</t>
    </rPh>
    <rPh sb="10" eb="11">
      <t>ネン</t>
    </rPh>
    <rPh sb="13" eb="18">
      <t>ケイザイセイチョウベツ</t>
    </rPh>
    <phoneticPr fontId="29"/>
  </si>
  <si>
    <t>経済前提一覧</t>
    <rPh sb="0" eb="6">
      <t>ケイザイゼンテイイチラン</t>
    </rPh>
    <phoneticPr fontId="29"/>
  </si>
  <si>
    <t>目次</t>
    <phoneticPr fontId="29"/>
  </si>
  <si>
    <t>財政検証に使った賃金上昇率と例</t>
    <rPh sb="0" eb="4">
      <t>ザイセイケンショウ</t>
    </rPh>
    <rPh sb="5" eb="6">
      <t>ツカ</t>
    </rPh>
    <rPh sb="8" eb="10">
      <t>チンギン</t>
    </rPh>
    <rPh sb="10" eb="13">
      <t>ジョウショウリツ</t>
    </rPh>
    <rPh sb="14" eb="15">
      <t>レイ</t>
    </rPh>
    <phoneticPr fontId="29"/>
  </si>
  <si>
    <t>財政検証で試算した将来の年金額</t>
    <rPh sb="0" eb="4">
      <t>ザイセイケンショウ</t>
    </rPh>
    <rPh sb="5" eb="7">
      <t>シサン</t>
    </rPh>
    <rPh sb="9" eb="11">
      <t>ショウライ</t>
    </rPh>
    <rPh sb="12" eb="15">
      <t>ネンキンガク</t>
    </rPh>
    <phoneticPr fontId="29"/>
  </si>
  <si>
    <t>財政検証で試算した将来の基礎年金額</t>
    <rPh sb="0" eb="4">
      <t>ザイセイケンショウ</t>
    </rPh>
    <rPh sb="5" eb="7">
      <t>シサン</t>
    </rPh>
    <rPh sb="9" eb="11">
      <t>ショウライ</t>
    </rPh>
    <rPh sb="12" eb="14">
      <t>キソ</t>
    </rPh>
    <rPh sb="14" eb="17">
      <t>ネンキンガク</t>
    </rPh>
    <phoneticPr fontId="29"/>
  </si>
  <si>
    <t>財政検証に使った経済前提一覧と試算</t>
    <rPh sb="0" eb="4">
      <t>ザイセイケンショウ</t>
    </rPh>
    <rPh sb="5" eb="6">
      <t>ツカ</t>
    </rPh>
    <rPh sb="8" eb="14">
      <t>ケイザイゼンテイイチラン</t>
    </rPh>
    <rPh sb="15" eb="17">
      <t>シサン</t>
    </rPh>
    <phoneticPr fontId="29"/>
  </si>
  <si>
    <t>経済前提Ⅰ(1)</t>
    <rPh sb="0" eb="4">
      <t>ケイザイゼンテイ</t>
    </rPh>
    <phoneticPr fontId="29"/>
  </si>
  <si>
    <t>経済前提Ⅱ(2)</t>
    <rPh sb="0" eb="4">
      <t>ケイザイゼンテイ</t>
    </rPh>
    <phoneticPr fontId="29"/>
  </si>
  <si>
    <t>目次</t>
    <rPh sb="0" eb="2">
      <t>モクジ</t>
    </rPh>
    <phoneticPr fontId="29"/>
  </si>
  <si>
    <t>経済前提Ⅲ(3)</t>
    <rPh sb="0" eb="4">
      <t>ケイザイゼンテイ</t>
    </rPh>
    <phoneticPr fontId="29"/>
  </si>
  <si>
    <t>基礎年金の見通し</t>
    <rPh sb="0" eb="4">
      <t>キソネンキン</t>
    </rPh>
    <rPh sb="5" eb="7">
      <t>ミトオ</t>
    </rPh>
    <phoneticPr fontId="29"/>
  </si>
  <si>
    <t>報酬比例年金の見通し</t>
    <rPh sb="0" eb="6">
      <t>ホウシュウヒレイネンキン</t>
    </rPh>
    <phoneticPr fontId="29"/>
  </si>
  <si>
    <t>夫婦2人のケースの見通し</t>
    <rPh sb="0" eb="2">
      <t>フウフ</t>
    </rPh>
    <rPh sb="3" eb="4">
      <t>リ</t>
    </rPh>
    <phoneticPr fontId="29"/>
  </si>
  <si>
    <t>基礎年金の見通し</t>
    <rPh sb="0" eb="4">
      <t>キソネンキン</t>
    </rPh>
    <phoneticPr fontId="29"/>
  </si>
  <si>
    <t>経済前提Ⅳ(4)</t>
    <rPh sb="0" eb="4">
      <t>ケイザイゼンテイ</t>
    </rPh>
    <phoneticPr fontId="29"/>
  </si>
  <si>
    <t>経済前提Ⅴ(5)</t>
    <rPh sb="0" eb="4">
      <t>ケイザイゼンテイ</t>
    </rPh>
    <phoneticPr fontId="29"/>
  </si>
  <si>
    <t>経済前提Ⅵ(6)</t>
    <rPh sb="0" eb="4">
      <t>ケイザイゼンテイ</t>
    </rPh>
    <phoneticPr fontId="29"/>
  </si>
  <si>
    <t>見出しをクリックするとそのシートに移動します！</t>
    <rPh sb="0" eb="2">
      <t>ミダ</t>
    </rPh>
    <rPh sb="17" eb="19">
      <t>イドウ</t>
    </rPh>
    <phoneticPr fontId="29"/>
  </si>
  <si>
    <t>※ 国のデータを基にしあわせ研究所で作成しました。</t>
    <rPh sb="2" eb="3">
      <t>クニ</t>
    </rPh>
    <rPh sb="8" eb="9">
      <t>モト</t>
    </rPh>
    <rPh sb="14" eb="17">
      <t>ケンキュウショ</t>
    </rPh>
    <rPh sb="18" eb="20">
      <t>サクセイ</t>
    </rPh>
    <phoneticPr fontId="29"/>
  </si>
  <si>
    <t xml:space="preserve"> ※国が作成した6つのエクセルファイルを1つにまとめました。</t>
    <rPh sb="2" eb="3">
      <t>クニ</t>
    </rPh>
    <rPh sb="4" eb="6">
      <t>サクセイ</t>
    </rPh>
    <phoneticPr fontId="29"/>
  </si>
  <si>
    <t>生年度別に見た年金受給後の報酬比例年金の年金額の見通し</t>
    <rPh sb="13" eb="17">
      <t>ホウシュウヒレイ</t>
    </rPh>
    <phoneticPr fontId="29"/>
  </si>
  <si>
    <t>※年金額は部下の上昇分で調整した実質の年金額です。</t>
    <rPh sb="1" eb="4">
      <t>ネンキンガク</t>
    </rPh>
    <rPh sb="5" eb="7">
      <t>ブカ</t>
    </rPh>
    <rPh sb="8" eb="11">
      <t>ジョウショウブン</t>
    </rPh>
    <rPh sb="12" eb="14">
      <t>チョウセイ</t>
    </rPh>
    <rPh sb="16" eb="18">
      <t>ジッシツ</t>
    </rPh>
    <rPh sb="19" eb="22">
      <t>ネンキンガク</t>
    </rPh>
    <phoneticPr fontId="29"/>
  </si>
  <si>
    <t>※ケースⅥ(6)の２０５３年以降は完全賦課方式の年金額です。</t>
  </si>
  <si>
    <t>※ケースⅥ(6)の２０５３年以降は完全賦課方式の年金額です。</t>
    <phoneticPr fontId="29"/>
  </si>
  <si>
    <t>※既裁定者の年金額は本来なら低くることはあっても、  高くなることはありません。
   表で年金額が高くなっていくのは８割ルールがあるためです。
   しかし、８割ルールはまだ法律になっていません。
   もし８割ルールがくなれば一番低い年金額が生涯続きます。</t>
    <rPh sb="1" eb="2">
      <t>キ</t>
    </rPh>
    <rPh sb="2" eb="5">
      <t>サイテイシャ</t>
    </rPh>
    <rPh sb="6" eb="9">
      <t>ネンキンガク</t>
    </rPh>
    <rPh sb="14" eb="15">
      <t>ヒク</t>
    </rPh>
    <rPh sb="27" eb="28">
      <t>タカ</t>
    </rPh>
    <rPh sb="44" eb="45">
      <t>ヒョウ</t>
    </rPh>
    <rPh sb="46" eb="49">
      <t>ネンキンガク</t>
    </rPh>
    <rPh sb="50" eb="51">
      <t>タカ</t>
    </rPh>
    <rPh sb="60" eb="61">
      <t>ワリ</t>
    </rPh>
    <phoneticPr fontId="29"/>
  </si>
  <si>
    <t>※表の金額は物価で割った実質値です。
　 既裁定者の年金は名目下限措置があるため、名目の年金額は変わりません.。
 　しかし、物価が上がっても年金受給額が変わらないので実質の年金額 は
　 減っていきます。</t>
    <rPh sb="1" eb="2">
      <t>ヒョウ</t>
    </rPh>
    <rPh sb="3" eb="5">
      <t>キンガク</t>
    </rPh>
    <rPh sb="6" eb="8">
      <t>ブッカ</t>
    </rPh>
    <rPh sb="9" eb="10">
      <t>ワ</t>
    </rPh>
    <rPh sb="12" eb="15">
      <t>ジッシツチ</t>
    </rPh>
    <rPh sb="21" eb="25">
      <t>キサイテイシャ</t>
    </rPh>
    <rPh sb="26" eb="28">
      <t>ネンキン</t>
    </rPh>
    <rPh sb="29" eb="35">
      <t>メイモクカゲンソチ</t>
    </rPh>
    <rPh sb="48" eb="49">
      <t>カ</t>
    </rPh>
    <rPh sb="63" eb="65">
      <t>ブッカ</t>
    </rPh>
    <rPh sb="66" eb="67">
      <t>ア</t>
    </rPh>
    <rPh sb="71" eb="76">
      <t>ネンキンジュキュウガク</t>
    </rPh>
    <rPh sb="77" eb="78">
      <t>カ</t>
    </rPh>
    <rPh sb="84" eb="86">
      <t>ジッシツ</t>
    </rPh>
    <rPh sb="87" eb="90">
      <t>ネンキンガク</t>
    </rPh>
    <rPh sb="95" eb="96">
      <t>ヘ</t>
    </rPh>
    <phoneticPr fontId="29"/>
  </si>
  <si>
    <t>将来の年金額</t>
    <rPh sb="5" eb="6">
      <t>ガク</t>
    </rPh>
    <phoneticPr fontId="29"/>
  </si>
  <si>
    <t>将来の基礎年金額</t>
    <rPh sb="0" eb="2">
      <t>ショウライ</t>
    </rPh>
    <rPh sb="3" eb="7">
      <t>キソネンキン</t>
    </rPh>
    <rPh sb="7" eb="8">
      <t>ガク</t>
    </rPh>
    <phoneticPr fontId="29"/>
  </si>
  <si>
    <t>将来の基礎年金額2</t>
    <rPh sb="0" eb="2">
      <t>ショウライ</t>
    </rPh>
    <rPh sb="3" eb="7">
      <t>キソネンキン</t>
    </rPh>
    <rPh sb="7" eb="8">
      <t>ガク</t>
    </rPh>
    <phoneticPr fontId="29"/>
  </si>
  <si>
    <t>GDP上昇率</t>
    <rPh sb="3" eb="6">
      <t>ジョウショウリツ</t>
    </rPh>
    <phoneticPr fontId="29"/>
  </si>
  <si>
    <t>財政検証に使ったGDP上昇率と例</t>
    <rPh sb="0" eb="4">
      <t>ザイセイケンショウ</t>
    </rPh>
    <rPh sb="5" eb="6">
      <t>ツカ</t>
    </rPh>
    <rPh sb="11" eb="14">
      <t>ジョウショウリツ</t>
    </rPh>
    <rPh sb="15" eb="16">
      <t>レイ</t>
    </rPh>
    <phoneticPr fontId="29"/>
  </si>
  <si>
    <t>※保護をかけていないので自由に編集してください。</t>
    <rPh sb="1" eb="3">
      <t>ホゴ</t>
    </rPh>
    <rPh sb="12" eb="14">
      <t>ジユウ</t>
    </rPh>
    <rPh sb="15" eb="17">
      <t>ヘンシュウ</t>
    </rPh>
    <phoneticPr fontId="29"/>
  </si>
  <si>
    <t>賃金上昇率</t>
    <rPh sb="0" eb="4">
      <t>チンギンジョウショウ</t>
    </rPh>
    <rPh sb="4" eb="5">
      <t>リツ</t>
    </rPh>
    <phoneticPr fontId="29"/>
  </si>
  <si>
    <t>賃金上昇率2</t>
    <rPh sb="0" eb="4">
      <t>チンギンジョウショウ</t>
    </rPh>
    <rPh sb="4" eb="5">
      <t>リツ</t>
    </rPh>
    <phoneticPr fontId="29"/>
  </si>
  <si>
    <t>実質可処分所得</t>
    <rPh sb="0" eb="2">
      <t>ジッシツ</t>
    </rPh>
    <phoneticPr fontId="29"/>
  </si>
  <si>
    <r>
      <rPr>
        <b/>
        <sz val="10"/>
        <color theme="1"/>
        <rFont val="ＭＳ Ｐゴシック"/>
        <family val="3"/>
        <charset val="128"/>
        <scheme val="minor"/>
      </rPr>
      <t>2019年</t>
    </r>
    <r>
      <rPr>
        <b/>
        <sz val="6"/>
        <color theme="1"/>
        <rFont val="ＭＳ Ｐゴシック"/>
        <family val="3"/>
        <charset val="128"/>
        <scheme val="minor"/>
      </rPr>
      <t xml:space="preserve">
</t>
    </r>
    <r>
      <rPr>
        <b/>
        <sz val="12"/>
        <color theme="1"/>
        <rFont val="ＭＳ Ｐゴシック"/>
        <family val="3"/>
        <charset val="128"/>
        <scheme val="minor"/>
      </rPr>
      <t>(35万7千円)</t>
    </r>
    <rPh sb="4" eb="5">
      <t>ネン</t>
    </rPh>
    <rPh sb="9" eb="10">
      <t>マン</t>
    </rPh>
    <rPh sb="11" eb="13">
      <t>センエン</t>
    </rPh>
    <phoneticPr fontId="29"/>
  </si>
  <si>
    <r>
      <rPr>
        <b/>
        <sz val="10"/>
        <color theme="1"/>
        <rFont val="ＭＳ Ｐゴシック"/>
        <family val="3"/>
        <charset val="128"/>
        <scheme val="minor"/>
      </rPr>
      <t>2019年</t>
    </r>
    <r>
      <rPr>
        <b/>
        <sz val="6"/>
        <color theme="1"/>
        <rFont val="ＭＳ Ｐゴシック"/>
        <family val="3"/>
        <charset val="128"/>
        <scheme val="minor"/>
      </rPr>
      <t xml:space="preserve">
</t>
    </r>
    <r>
      <rPr>
        <b/>
        <sz val="12"/>
        <color theme="1"/>
        <rFont val="ＭＳ Ｐゴシック"/>
        <family val="3"/>
        <charset val="128"/>
        <scheme val="minor"/>
      </rPr>
      <t>(43万9千円)</t>
    </r>
    <rPh sb="4" eb="5">
      <t>ネン</t>
    </rPh>
    <rPh sb="9" eb="10">
      <t>マン</t>
    </rPh>
    <rPh sb="11" eb="13">
      <t>センエン</t>
    </rPh>
    <phoneticPr fontId="29"/>
  </si>
  <si>
    <t>名目可処分所得</t>
    <rPh sb="0" eb="2">
      <t>メイモク</t>
    </rPh>
    <rPh sb="2" eb="5">
      <t>カショブン</t>
    </rPh>
    <rPh sb="5" eb="7">
      <t>ショトク</t>
    </rPh>
    <phoneticPr fontId="29"/>
  </si>
  <si>
    <t>42万2千円</t>
  </si>
  <si>
    <t>47万5千円</t>
  </si>
  <si>
    <t>50万4千円</t>
  </si>
  <si>
    <t>54万3千円</t>
  </si>
  <si>
    <t>59万3千円</t>
  </si>
  <si>
    <t>61万9千円</t>
  </si>
  <si>
    <t>66万2千円</t>
  </si>
  <si>
    <t>77万3千円</t>
  </si>
  <si>
    <t>92万8千円</t>
  </si>
  <si>
    <t>115万5千円</t>
  </si>
  <si>
    <t>136万1千円</t>
  </si>
  <si>
    <t>51万6千円</t>
  </si>
  <si>
    <t>58万3千円</t>
  </si>
  <si>
    <t>66万7千円</t>
  </si>
  <si>
    <t>72万9千円</t>
  </si>
  <si>
    <t>65万4千円</t>
  </si>
  <si>
    <t>81万2千円</t>
  </si>
  <si>
    <t>94万9千円</t>
  </si>
  <si>
    <t>114万4千円</t>
  </si>
  <si>
    <t>141万4千円</t>
  </si>
  <si>
    <t>170万0千円</t>
  </si>
  <si>
    <t>実質手取り額</t>
    <rPh sb="0" eb="2">
      <t>ジッシツ</t>
    </rPh>
    <rPh sb="2" eb="4">
      <t>テド</t>
    </rPh>
    <rPh sb="5" eb="6">
      <t>ガク</t>
    </rPh>
    <phoneticPr fontId="29"/>
  </si>
  <si>
    <t>実質給与支給額</t>
    <rPh sb="2" eb="7">
      <t>キュウヨシキュウガク</t>
    </rPh>
    <phoneticPr fontId="29"/>
  </si>
  <si>
    <t>ケースⅥ(6)</t>
    <phoneticPr fontId="4"/>
  </si>
  <si>
    <t>ケースⅤ(5)</t>
    <phoneticPr fontId="4"/>
  </si>
  <si>
    <t>ケースⅣ(4)</t>
    <phoneticPr fontId="4"/>
  </si>
  <si>
    <t>ケースⅢ(3)</t>
    <phoneticPr fontId="4"/>
  </si>
  <si>
    <t>ケースⅡ(2)</t>
    <phoneticPr fontId="4"/>
  </si>
  <si>
    <t>ケースⅠ(1)</t>
    <phoneticPr fontId="4"/>
  </si>
  <si>
    <t>ケースⅤ(5)</t>
    <phoneticPr fontId="4"/>
  </si>
  <si>
    <t>ケースⅣ(4)</t>
    <phoneticPr fontId="4"/>
  </si>
  <si>
    <t>ケースⅢ(3)</t>
    <phoneticPr fontId="4"/>
  </si>
  <si>
    <t>ケースⅡ(2)</t>
    <phoneticPr fontId="4"/>
  </si>
  <si>
    <t>ケースⅠ(1)</t>
    <phoneticPr fontId="4"/>
  </si>
  <si>
    <t>手取り額</t>
    <rPh sb="0" eb="2">
      <t>テド</t>
    </rPh>
    <rPh sb="3" eb="4">
      <t>ガク</t>
    </rPh>
    <phoneticPr fontId="29"/>
  </si>
  <si>
    <t>給与支給額</t>
    <rPh sb="0" eb="5">
      <t>キュウヨシキュウガク</t>
    </rPh>
    <phoneticPr fontId="29"/>
  </si>
  <si>
    <t xml:space="preserve"> 41年後（2060年）の経済成長別 名目手取り額、名目給与支給額</t>
    <rPh sb="3" eb="5">
      <t>ネンゴ</t>
    </rPh>
    <rPh sb="10" eb="11">
      <t>ネン</t>
    </rPh>
    <rPh sb="13" eb="18">
      <t>ケイザイセイチョウベツ</t>
    </rPh>
    <rPh sb="19" eb="21">
      <t>メイモク</t>
    </rPh>
    <rPh sb="21" eb="23">
      <t>テド</t>
    </rPh>
    <rPh sb="24" eb="25">
      <t>ガク</t>
    </rPh>
    <rPh sb="26" eb="28">
      <t>メイモク</t>
    </rPh>
    <rPh sb="28" eb="33">
      <t>キュウヨシキュウガク</t>
    </rPh>
    <phoneticPr fontId="29"/>
  </si>
  <si>
    <t>53万2千円</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</si>
</sst>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6" formatCode="&quot;¥&quot;#,##0;[Red]&quot;¥&quot;\-#,##0"/>
    <numFmt numFmtId="176" formatCode="#,##0_ "/>
    <numFmt numFmtId="177" formatCode="0&quot;歳 &quot;"/>
    <numFmt numFmtId="178" formatCode="0.0_);[Red]\(0.0\)"/>
    <numFmt numFmtId="179" formatCode="0.000_);[Red]\(0.000\)"/>
    <numFmt numFmtId="180" formatCode="0&quot;年&quot;"/>
    <numFmt numFmtId="181" formatCode="0.0000_);[Red]\(0.0000\)"/>
    <numFmt numFmtId="182" formatCode="0.0&quot;万&quot;"/>
    <numFmt numFmtId="183" formatCode="#,##0.0_ "/>
    <numFmt numFmtId="184" formatCode="0.00_);[Red]\(0.00\)"/>
    <numFmt numFmtId="185" formatCode="0.0_ "/>
    <numFmt numFmtId="186" formatCode="0.0%"/>
    <numFmt numFmtId="187" formatCode="\(0&quot;年&quot;\)"/>
    <numFmt numFmtId="188" formatCode="[$-411]ggg\ e&quot; 年生れ&quot;"/>
    <numFmt numFmtId="189" formatCode="0&quot;歳&quot;"/>
    <numFmt numFmtId="190" formatCode="0.0;&quot;-&quot;0.0"/>
    <numFmt numFmtId="191" formatCode="0.000_ "/>
    <numFmt numFmtId="192" formatCode="#,##0&quot; 兆&quot;&quot;円&quot;"/>
    <numFmt numFmtId="193" formatCode="0\ %"/>
    <numFmt numFmtId="194" formatCode="0.&quot;万&quot;0&quot;千&quot;&quot;円&quot;"/>
    <numFmt numFmtId="195" formatCode="\(0&quot;年生れ&quot;\)"/>
    <numFmt numFmtId="196" formatCode="[$-411]ggge&quot;年&quot;"/>
    <numFmt numFmtId="197" formatCode="0.0000_ "/>
    <numFmt numFmtId="198" formatCode="&quot;⇚ &quot;[$-411]ggge&quot;年生れ&quot;"/>
    <numFmt numFmtId="199" formatCode="0&quot;万円&quot;"/>
    <numFmt numFmtId="200" formatCode="#,##0.0_ ;[Red]\-#,##0.0\ "/>
    <numFmt numFmtId="201" formatCode="0&quot;年生れ&quot;"/>
    <numFmt numFmtId="202" formatCode="[$-411]ggge&quot;年、 &quot;"/>
    <numFmt numFmtId="203" formatCode="[$-411]ggge&quot;年 &quot;"/>
  </numFmts>
  <fonts count="82">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4"/>
      <name val="System"/>
      <charset val="128"/>
    </font>
    <font>
      <sz val="11"/>
      <name val="ＭＳ Ｐゴシック"/>
      <family val="3"/>
      <charset val="128"/>
    </font>
    <font>
      <b/>
      <sz val="11"/>
      <name val="ＭＳ Ｐゴシック"/>
      <family val="3"/>
      <charset val="128"/>
    </font>
    <font>
      <sz val="20"/>
      <name val="ＭＳ Ｐゴシック"/>
      <family val="3"/>
      <charset val="128"/>
    </font>
    <font>
      <sz val="22"/>
      <name val="ＭＳ Ｐゴシック"/>
      <family val="3"/>
      <charset val="128"/>
    </font>
    <font>
      <sz val="20"/>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22"/>
      <name val="ＭＳ Ｐゴシック"/>
      <family val="2"/>
      <charset val="128"/>
      <scheme val="minor"/>
    </font>
    <font>
      <sz val="11"/>
      <name val="ＭＳ Ｐゴシック"/>
      <family val="3"/>
      <charset val="128"/>
      <scheme val="minor"/>
    </font>
    <font>
      <sz val="20"/>
      <name val="ＭＳ Ｐゴシック"/>
      <family val="3"/>
      <charset val="128"/>
      <scheme val="minor"/>
    </font>
    <font>
      <sz val="6"/>
      <name val="ＭＳ Ｐゴシック"/>
      <family val="2"/>
      <charset val="128"/>
      <scheme val="minor"/>
    </font>
    <font>
      <b/>
      <sz val="11"/>
      <name val="ＭＳ Ｐゴシック"/>
      <family val="3"/>
      <charset val="128"/>
      <scheme val="minor"/>
    </font>
    <font>
      <sz val="12"/>
      <color theme="1"/>
      <name val="ＭＳ Ｐゴシック"/>
      <family val="3"/>
      <charset val="128"/>
      <scheme val="minor"/>
    </font>
    <font>
      <sz val="13"/>
      <color theme="1"/>
      <name val="ＭＳ Ｐゴシック"/>
      <family val="3"/>
      <charset val="128"/>
      <scheme val="minor"/>
    </font>
    <font>
      <sz val="14"/>
      <color theme="1"/>
      <name val="ＭＳ Ｐゴシック"/>
      <family val="3"/>
      <charset val="128"/>
      <scheme val="minor"/>
    </font>
    <font>
      <b/>
      <sz val="12"/>
      <color theme="1"/>
      <name val="ＭＳ Ｐゴシック"/>
      <family val="3"/>
      <charset val="128"/>
      <scheme val="minor"/>
    </font>
    <font>
      <b/>
      <sz val="13"/>
      <color theme="1"/>
      <name val="ＭＳ Ｐゴシック"/>
      <family val="3"/>
      <charset val="128"/>
      <scheme val="minor"/>
    </font>
    <font>
      <sz val="12"/>
      <name val="ＭＳ Ｐゴシック"/>
      <family val="3"/>
      <charset val="128"/>
    </font>
    <font>
      <sz val="12"/>
      <name val="ＭＳ Ｐゴシック"/>
      <family val="3"/>
      <charset val="128"/>
      <scheme val="minor"/>
    </font>
    <font>
      <b/>
      <sz val="13"/>
      <name val="ＭＳ Ｐゴシック"/>
      <family val="3"/>
      <charset val="128"/>
      <scheme val="minor"/>
    </font>
    <font>
      <b/>
      <sz val="13"/>
      <color rgb="FFC00000"/>
      <name val="ＭＳ Ｐゴシック"/>
      <family val="3"/>
      <charset val="128"/>
      <scheme val="minor"/>
    </font>
    <font>
      <b/>
      <sz val="12"/>
      <name val="ＭＳ Ｐゴシック"/>
      <family val="3"/>
      <charset val="128"/>
      <scheme val="minor"/>
    </font>
    <font>
      <b/>
      <sz val="13"/>
      <name val="ＭＳ Ｐゴシック"/>
      <family val="3"/>
      <charset val="128"/>
    </font>
    <font>
      <b/>
      <sz val="12"/>
      <name val="ＭＳ Ｐゴシック"/>
      <family val="3"/>
      <charset val="128"/>
    </font>
    <font>
      <b/>
      <sz val="13"/>
      <color rgb="FF7030A0"/>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4"/>
      <name val="ＭＳ Ｐ明朝"/>
      <family val="1"/>
      <charset val="128"/>
    </font>
    <font>
      <b/>
      <sz val="9"/>
      <name val="ＭＳ Ｐゴシック"/>
      <family val="3"/>
      <charset val="128"/>
      <scheme val="minor"/>
    </font>
    <font>
      <b/>
      <sz val="20"/>
      <color theme="1"/>
      <name val="ＭＳ Ｐゴシック"/>
      <family val="3"/>
      <charset val="128"/>
      <scheme val="minor"/>
    </font>
    <font>
      <b/>
      <sz val="22"/>
      <color theme="1"/>
      <name val="ＭＳ Ｐゴシック"/>
      <family val="3"/>
      <charset val="128"/>
      <scheme val="minor"/>
    </font>
    <font>
      <sz val="13"/>
      <name val="ＭＳ Ｐゴシック"/>
      <family val="3"/>
      <charset val="128"/>
      <scheme val="minor"/>
    </font>
    <font>
      <b/>
      <sz val="13"/>
      <color theme="2" tint="-0.749992370372631"/>
      <name val="ＭＳ Ｐゴシック"/>
      <family val="3"/>
      <charset val="128"/>
      <scheme val="minor"/>
    </font>
    <font>
      <b/>
      <sz val="26"/>
      <color rgb="FFFF0000"/>
      <name val="ＭＳ Ｐゴシック"/>
      <family val="3"/>
      <charset val="128"/>
      <scheme val="minor"/>
    </font>
    <font>
      <b/>
      <sz val="11"/>
      <color rgb="FFFF0000"/>
      <name val="ＭＳ Ｐゴシック"/>
      <family val="3"/>
      <charset val="128"/>
      <scheme val="minor"/>
    </font>
    <font>
      <sz val="10"/>
      <color theme="1"/>
      <name val="ＭＳ Ｐゴシック"/>
      <family val="3"/>
      <charset val="128"/>
      <scheme val="minor"/>
    </font>
    <font>
      <b/>
      <sz val="14"/>
      <name val="ＭＳ Ｐゴシック"/>
      <family val="3"/>
      <charset val="128"/>
    </font>
    <font>
      <b/>
      <sz val="18"/>
      <color rgb="FFC00000"/>
      <name val="ＭＳ Ｐゴシック"/>
      <family val="3"/>
      <charset val="128"/>
      <scheme val="minor"/>
    </font>
    <font>
      <b/>
      <sz val="14"/>
      <name val="ＭＳ Ｐゴシック"/>
      <family val="3"/>
      <charset val="128"/>
      <scheme val="minor"/>
    </font>
    <font>
      <sz val="18"/>
      <color theme="1"/>
      <name val="ＭＳ Ｐゴシック"/>
      <family val="3"/>
      <charset val="128"/>
      <scheme val="minor"/>
    </font>
    <font>
      <b/>
      <sz val="6"/>
      <name val="ＭＳ Ｐゴシック"/>
      <family val="3"/>
      <charset val="128"/>
      <scheme val="minor"/>
    </font>
    <font>
      <b/>
      <sz val="20"/>
      <name val="ＭＳ Ｐゴシック"/>
      <family val="3"/>
      <charset val="128"/>
      <scheme val="minor"/>
    </font>
    <font>
      <b/>
      <sz val="22"/>
      <color rgb="FFC00000"/>
      <name val="ＭＳ Ｐゴシック"/>
      <family val="3"/>
      <charset val="128"/>
      <scheme val="minor"/>
    </font>
    <font>
      <b/>
      <sz val="18"/>
      <name val="ＭＳ Ｐゴシック"/>
      <family val="3"/>
      <charset val="128"/>
      <scheme val="minor"/>
    </font>
    <font>
      <b/>
      <sz val="24"/>
      <color rgb="FFC00000"/>
      <name val="ＭＳ Ｐゴシック"/>
      <family val="3"/>
      <charset val="128"/>
      <scheme val="minor"/>
    </font>
    <font>
      <b/>
      <sz val="28"/>
      <color rgb="FFC00000"/>
      <name val="ＭＳ Ｐゴシック"/>
      <family val="3"/>
      <charset val="128"/>
      <scheme val="minor"/>
    </font>
    <font>
      <sz val="26"/>
      <color theme="1"/>
      <name val="ＭＳ Ｐゴシック"/>
      <family val="3"/>
      <charset val="128"/>
      <scheme val="minor"/>
    </font>
    <font>
      <b/>
      <sz val="17"/>
      <color rgb="FFC00000"/>
      <name val="ＭＳ Ｐゴシック"/>
      <family val="3"/>
      <charset val="128"/>
      <scheme val="minor"/>
    </font>
    <font>
      <b/>
      <sz val="6"/>
      <color theme="1"/>
      <name val="ＭＳ Ｐゴシック"/>
      <family val="3"/>
      <charset val="128"/>
      <scheme val="minor"/>
    </font>
    <font>
      <sz val="22"/>
      <color theme="1"/>
      <name val="ＭＳ Ｐゴシック"/>
      <family val="3"/>
      <charset val="128"/>
      <scheme val="minor"/>
    </font>
    <font>
      <sz val="24"/>
      <color theme="1"/>
      <name val="ＭＳ Ｐゴシック"/>
      <family val="3"/>
      <charset val="128"/>
      <scheme val="minor"/>
    </font>
    <font>
      <u/>
      <sz val="11"/>
      <color theme="10"/>
      <name val="ＭＳ Ｐゴシック"/>
      <family val="3"/>
      <charset val="128"/>
      <scheme val="minor"/>
    </font>
    <font>
      <u/>
      <sz val="14"/>
      <color theme="10"/>
      <name val="ＭＳ Ｐゴシック"/>
      <family val="3"/>
      <charset val="128"/>
      <scheme val="minor"/>
    </font>
    <font>
      <sz val="16"/>
      <name val="ＭＳ Ｐゴシック"/>
      <family val="3"/>
      <charset val="128"/>
    </font>
    <font>
      <b/>
      <u/>
      <sz val="14"/>
      <color rgb="FF0070C0"/>
      <name val="ＭＳ Ｐゴシック"/>
      <family val="3"/>
      <charset val="128"/>
      <scheme val="minor"/>
    </font>
    <font>
      <b/>
      <sz val="14"/>
      <color rgb="FF0070C0"/>
      <name val="ＭＳ Ｐゴシック"/>
      <family val="3"/>
      <charset val="128"/>
      <scheme val="minor"/>
    </font>
    <font>
      <sz val="14"/>
      <name val="ＭＳ Ｐゴシック"/>
      <family val="3"/>
      <charset val="128"/>
      <scheme val="minor"/>
    </font>
    <font>
      <b/>
      <u/>
      <sz val="14"/>
      <color theme="7"/>
      <name val="ＭＳ Ｐゴシック"/>
      <family val="3"/>
      <charset val="128"/>
      <scheme val="minor"/>
    </font>
    <font>
      <b/>
      <sz val="10"/>
      <color theme="1"/>
      <name val="ＭＳ Ｐゴシック"/>
      <family val="3"/>
      <charset val="128"/>
      <scheme val="minor"/>
    </font>
  </fonts>
  <fills count="4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00"/>
        <bgColor indexed="64"/>
      </patternFill>
    </fill>
    <fill>
      <patternFill patternType="solid">
        <fgColor indexed="13"/>
        <bgColor indexed="6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theme="6"/>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2" tint="-9.9978637043366805E-2"/>
        <bgColor indexed="64"/>
      </patternFill>
    </fill>
  </fills>
  <borders count="68">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auto="1"/>
      </top>
      <bottom style="hair">
        <color auto="1"/>
      </bottom>
      <diagonal/>
    </border>
    <border>
      <left style="thin">
        <color indexed="64"/>
      </left>
      <right style="hair">
        <color indexed="64"/>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hair">
        <color indexed="64"/>
      </right>
      <top style="hair">
        <color auto="1"/>
      </top>
      <bottom style="thin">
        <color indexed="64"/>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indexed="64"/>
      </left>
      <right/>
      <top style="thin">
        <color indexed="64"/>
      </top>
      <bottom style="thin">
        <color indexed="64"/>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indexed="64"/>
      </left>
      <right/>
      <top style="thin">
        <color indexed="64"/>
      </top>
      <bottom style="thin">
        <color indexed="64"/>
      </bottom>
      <diagonal/>
    </border>
    <border>
      <left/>
      <right style="hair">
        <color indexed="64"/>
      </right>
      <top style="hair">
        <color auto="1"/>
      </top>
      <bottom style="hair">
        <color auto="1"/>
      </bottom>
      <diagonal/>
    </border>
    <border>
      <left/>
      <right style="hair">
        <color indexed="64"/>
      </right>
      <top style="hair">
        <color auto="1"/>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auto="1"/>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hair">
        <color indexed="64"/>
      </bottom>
      <diagonal/>
    </border>
    <border>
      <left style="dotted">
        <color indexed="64"/>
      </left>
      <right/>
      <top style="thin">
        <color indexed="64"/>
      </top>
      <bottom style="thin">
        <color indexed="64"/>
      </bottom>
      <diagonal/>
    </border>
    <border>
      <left/>
      <right/>
      <top style="hair">
        <color auto="1"/>
      </top>
      <bottom style="hair">
        <color auto="1"/>
      </bottom>
      <diagonal/>
    </border>
    <border>
      <left/>
      <right/>
      <top style="hair">
        <color auto="1"/>
      </top>
      <bottom style="thin">
        <color indexed="64"/>
      </bottom>
      <diagonal/>
    </border>
    <border>
      <left style="hair">
        <color indexed="64"/>
      </left>
      <right style="dotted">
        <color indexed="64"/>
      </right>
      <top style="thin">
        <color indexed="64"/>
      </top>
      <bottom style="thin">
        <color indexed="64"/>
      </bottom>
      <diagonal/>
    </border>
    <border>
      <left/>
      <right style="thin">
        <color indexed="64"/>
      </right>
      <top style="hair">
        <color auto="1"/>
      </top>
      <bottom style="hair">
        <color auto="1"/>
      </bottom>
      <diagonal/>
    </border>
    <border>
      <left/>
      <right style="thin">
        <color indexed="64"/>
      </right>
      <top style="hair">
        <color auto="1"/>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auto="1"/>
      </top>
      <bottom style="thin">
        <color indexed="64"/>
      </bottom>
      <diagonal/>
    </border>
    <border>
      <left style="thin">
        <color indexed="64"/>
      </left>
      <right/>
      <top style="hair">
        <color auto="1"/>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8">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4" fillId="0" borderId="0" applyNumberFormat="0" applyFill="0" applyBorder="0" applyAlignment="0" applyProtection="0">
      <alignment vertical="center"/>
    </xf>
    <xf numFmtId="0" fontId="15" fillId="26" borderId="1" applyNumberFormat="0" applyAlignment="0" applyProtection="0">
      <alignment vertical="center"/>
    </xf>
    <xf numFmtId="0" fontId="16" fillId="27" borderId="0" applyNumberFormat="0" applyBorder="0" applyAlignment="0" applyProtection="0">
      <alignment vertical="center"/>
    </xf>
    <xf numFmtId="9" fontId="5" fillId="0" borderId="0" applyFont="0" applyFill="0" applyBorder="0" applyAlignment="0" applyProtection="0">
      <alignment vertical="center"/>
    </xf>
    <xf numFmtId="9" fontId="6" fillId="0" borderId="0" applyFont="0" applyFill="0" applyBorder="0" applyAlignment="0" applyProtection="0"/>
    <xf numFmtId="0" fontId="3" fillId="28" borderId="2" applyNumberFormat="0" applyFont="0" applyAlignment="0" applyProtection="0">
      <alignment vertical="center"/>
    </xf>
    <xf numFmtId="0" fontId="17" fillId="0" borderId="3" applyNumberFormat="0" applyFill="0" applyAlignment="0" applyProtection="0">
      <alignment vertical="center"/>
    </xf>
    <xf numFmtId="0" fontId="18" fillId="29" borderId="0" applyNumberFormat="0" applyBorder="0" applyAlignment="0" applyProtection="0">
      <alignment vertical="center"/>
    </xf>
    <xf numFmtId="0" fontId="19" fillId="30" borderId="4" applyNumberFormat="0" applyAlignment="0" applyProtection="0">
      <alignment vertical="center"/>
    </xf>
    <xf numFmtId="0" fontId="20" fillId="0" borderId="0" applyNumberFormat="0" applyFill="0" applyBorder="0" applyAlignment="0" applyProtection="0">
      <alignment vertical="center"/>
    </xf>
    <xf numFmtId="38" fontId="3"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38" fontId="5" fillId="0" borderId="0" applyFont="0" applyFill="0" applyBorder="0" applyAlignment="0" applyProtection="0"/>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30" borderId="9" applyNumberFormat="0" applyAlignment="0" applyProtection="0">
      <alignment vertical="center"/>
    </xf>
    <xf numFmtId="0" fontId="26" fillId="0" borderId="0" applyNumberFormat="0" applyFill="0" applyBorder="0" applyAlignment="0" applyProtection="0">
      <alignment vertical="center"/>
    </xf>
    <xf numFmtId="0" fontId="27" fillId="31" borderId="4" applyNumberFormat="0" applyAlignment="0" applyProtection="0">
      <alignment vertical="center"/>
    </xf>
    <xf numFmtId="0" fontId="5" fillId="0" borderId="0"/>
    <xf numFmtId="0" fontId="6" fillId="0" borderId="0"/>
    <xf numFmtId="0" fontId="5" fillId="0" borderId="0">
      <alignment vertical="center"/>
    </xf>
    <xf numFmtId="0" fontId="28" fillId="32" borderId="0" applyNumberFormat="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6" fontId="12" fillId="0" borderId="0" applyFont="0" applyFill="0" applyBorder="0" applyAlignment="0" applyProtection="0">
      <alignment vertical="center"/>
    </xf>
    <xf numFmtId="9" fontId="12" fillId="0" borderId="0" applyFont="0" applyFill="0" applyBorder="0" applyAlignment="0" applyProtection="0">
      <alignment vertical="center"/>
    </xf>
    <xf numFmtId="0" fontId="74" fillId="0" borderId="0" applyNumberFormat="0" applyFill="0" applyBorder="0" applyAlignment="0" applyProtection="0">
      <alignment vertical="center"/>
    </xf>
  </cellStyleXfs>
  <cellXfs count="506">
    <xf numFmtId="0" fontId="0" fillId="0" borderId="0" xfId="0">
      <alignment vertical="center"/>
    </xf>
    <xf numFmtId="177" fontId="7" fillId="0" borderId="0" xfId="0" applyNumberFormat="1" applyFont="1" applyFill="1">
      <alignment vertical="center"/>
    </xf>
    <xf numFmtId="176" fontId="7" fillId="0" borderId="0" xfId="0" applyNumberFormat="1" applyFont="1" applyFill="1">
      <alignment vertical="center"/>
    </xf>
    <xf numFmtId="0" fontId="8" fillId="0" borderId="0" xfId="0" applyFont="1" applyFill="1" applyAlignment="1">
      <alignment vertical="center"/>
    </xf>
    <xf numFmtId="0" fontId="9" fillId="0" borderId="0" xfId="0" applyFont="1" applyFill="1" applyAlignment="1">
      <alignment vertical="center"/>
    </xf>
    <xf numFmtId="178" fontId="7" fillId="0" borderId="0" xfId="0" applyNumberFormat="1" applyFont="1" applyFill="1">
      <alignment vertical="center"/>
    </xf>
    <xf numFmtId="0" fontId="7" fillId="0" borderId="0" xfId="0" applyFont="1" applyFill="1">
      <alignment vertical="center"/>
    </xf>
    <xf numFmtId="0" fontId="11" fillId="0" borderId="0" xfId="0" applyFont="1" applyFill="1" applyAlignment="1">
      <alignment horizontal="center" vertical="center"/>
    </xf>
    <xf numFmtId="179" fontId="7" fillId="0" borderId="0" xfId="0" applyNumberFormat="1" applyFont="1" applyFill="1">
      <alignment vertical="center"/>
    </xf>
    <xf numFmtId="0" fontId="11" fillId="0" borderId="0" xfId="0" applyFont="1" applyFill="1" applyAlignment="1">
      <alignment horizontal="center" vertical="center"/>
    </xf>
    <xf numFmtId="180" fontId="7" fillId="0" borderId="0" xfId="0" applyNumberFormat="1" applyFont="1" applyFill="1" applyAlignment="1">
      <alignment vertical="center" shrinkToFit="1"/>
    </xf>
    <xf numFmtId="178" fontId="7" fillId="33" borderId="0" xfId="0" applyNumberFormat="1" applyFont="1" applyFill="1">
      <alignment vertical="center"/>
    </xf>
    <xf numFmtId="181" fontId="7" fillId="0" borderId="0" xfId="0" applyNumberFormat="1" applyFont="1" applyFill="1">
      <alignment vertical="center"/>
    </xf>
    <xf numFmtId="182" fontId="7" fillId="0" borderId="0" xfId="0" applyNumberFormat="1" applyFont="1" applyFill="1" applyBorder="1" applyAlignment="1">
      <alignment vertical="center" shrinkToFit="1"/>
    </xf>
    <xf numFmtId="182" fontId="7" fillId="0" borderId="0" xfId="35" applyNumberFormat="1" applyFont="1" applyFill="1" applyAlignment="1">
      <alignment vertical="center" shrinkToFit="1"/>
    </xf>
    <xf numFmtId="182" fontId="7" fillId="0" borderId="0" xfId="0" applyNumberFormat="1" applyFont="1" applyFill="1" applyAlignment="1">
      <alignment vertical="center" shrinkToFit="1"/>
    </xf>
    <xf numFmtId="0" fontId="11" fillId="33" borderId="0" xfId="0" applyFont="1" applyFill="1" applyAlignment="1">
      <alignment horizontal="center" vertical="center"/>
    </xf>
    <xf numFmtId="0" fontId="7" fillId="33" borderId="0" xfId="0" applyFont="1" applyFill="1">
      <alignment vertical="center"/>
    </xf>
    <xf numFmtId="182" fontId="7" fillId="33" borderId="0" xfId="35" applyNumberFormat="1" applyFont="1" applyFill="1" applyAlignment="1">
      <alignment vertical="center" shrinkToFit="1"/>
    </xf>
    <xf numFmtId="179" fontId="7" fillId="33" borderId="0" xfId="0" applyNumberFormat="1" applyFont="1" applyFill="1">
      <alignment vertical="center"/>
    </xf>
    <xf numFmtId="0" fontId="5" fillId="0" borderId="0" xfId="0" applyFont="1" applyFill="1">
      <alignment vertical="center"/>
    </xf>
    <xf numFmtId="0" fontId="9" fillId="0" borderId="0" xfId="0" applyFont="1" applyFill="1" applyAlignment="1">
      <alignment horizontal="center" vertical="center"/>
    </xf>
    <xf numFmtId="0" fontId="5" fillId="0" borderId="0" xfId="0" applyFont="1" applyFill="1" applyBorder="1">
      <alignment vertical="center"/>
    </xf>
    <xf numFmtId="178" fontId="5" fillId="0" borderId="0" xfId="35" applyNumberFormat="1" applyFont="1" applyFill="1">
      <alignment vertical="center"/>
    </xf>
    <xf numFmtId="178" fontId="5" fillId="0" borderId="0" xfId="0" applyNumberFormat="1" applyFont="1" applyFill="1">
      <alignment vertical="center"/>
    </xf>
    <xf numFmtId="177" fontId="5" fillId="0" borderId="0" xfId="0" applyNumberFormat="1" applyFont="1" applyFill="1">
      <alignment vertical="center"/>
    </xf>
    <xf numFmtId="176" fontId="5" fillId="0" borderId="0" xfId="0" applyNumberFormat="1" applyFont="1" applyFill="1">
      <alignment vertical="center"/>
    </xf>
    <xf numFmtId="0" fontId="31" fillId="0" borderId="0" xfId="51" applyFont="1" applyFill="1">
      <alignment vertical="center"/>
    </xf>
    <xf numFmtId="0" fontId="9" fillId="0" borderId="0" xfId="51" applyFont="1" applyFill="1" applyAlignment="1">
      <alignment vertical="center"/>
    </xf>
    <xf numFmtId="0" fontId="32" fillId="0" borderId="0" xfId="51" applyFont="1" applyFill="1" applyAlignment="1">
      <alignment horizontal="center" vertical="center"/>
    </xf>
    <xf numFmtId="0" fontId="31" fillId="0" borderId="0" xfId="51" applyFont="1" applyFill="1" applyBorder="1">
      <alignment vertical="center"/>
    </xf>
    <xf numFmtId="178" fontId="31" fillId="0" borderId="0" xfId="52" applyNumberFormat="1" applyFont="1" applyFill="1">
      <alignment vertical="center"/>
    </xf>
    <xf numFmtId="0" fontId="34" fillId="0" borderId="0" xfId="51" applyFont="1" applyFill="1" applyAlignment="1">
      <alignment vertical="center"/>
    </xf>
    <xf numFmtId="177" fontId="31" fillId="0" borderId="0" xfId="51" applyNumberFormat="1" applyFont="1" applyFill="1">
      <alignment vertical="center"/>
    </xf>
    <xf numFmtId="183" fontId="31" fillId="0" borderId="0" xfId="51" applyNumberFormat="1" applyFont="1" applyFill="1">
      <alignment vertical="center"/>
    </xf>
    <xf numFmtId="176" fontId="31" fillId="0" borderId="0" xfId="51" applyNumberFormat="1" applyFont="1" applyFill="1">
      <alignment vertical="center"/>
    </xf>
    <xf numFmtId="0" fontId="9" fillId="0" borderId="0" xfId="0" applyFont="1" applyFill="1" applyAlignment="1">
      <alignment horizontal="center" vertical="center"/>
    </xf>
    <xf numFmtId="0" fontId="31" fillId="0" borderId="0" xfId="53" applyFont="1" applyFill="1">
      <alignment vertical="center"/>
    </xf>
    <xf numFmtId="176" fontId="31" fillId="0" borderId="0" xfId="53" applyNumberFormat="1" applyFont="1" applyFill="1">
      <alignment vertical="center"/>
    </xf>
    <xf numFmtId="183" fontId="31" fillId="0" borderId="0" xfId="53" applyNumberFormat="1" applyFont="1" applyFill="1">
      <alignment vertical="center"/>
    </xf>
    <xf numFmtId="177" fontId="31" fillId="0" borderId="0" xfId="53" applyNumberFormat="1" applyFont="1" applyFill="1">
      <alignment vertical="center"/>
    </xf>
    <xf numFmtId="0" fontId="34" fillId="0" borderId="0" xfId="53" applyFont="1" applyFill="1" applyAlignment="1">
      <alignment vertical="center"/>
    </xf>
    <xf numFmtId="178" fontId="31" fillId="0" borderId="0" xfId="54" applyNumberFormat="1" applyFont="1" applyFill="1">
      <alignment vertical="center"/>
    </xf>
    <xf numFmtId="0" fontId="31" fillId="0" borderId="0" xfId="53" applyFont="1" applyFill="1" applyBorder="1">
      <alignment vertical="center"/>
    </xf>
    <xf numFmtId="0" fontId="32" fillId="0" borderId="0" xfId="53" applyFont="1" applyFill="1" applyAlignment="1">
      <alignment horizontal="center" vertical="center"/>
    </xf>
    <xf numFmtId="0" fontId="9" fillId="0" borderId="0" xfId="53" applyFont="1" applyFill="1" applyAlignment="1">
      <alignment vertical="center"/>
    </xf>
    <xf numFmtId="178" fontId="5" fillId="33" borderId="0" xfId="0" applyNumberFormat="1" applyFont="1" applyFill="1">
      <alignment vertical="center"/>
    </xf>
    <xf numFmtId="184" fontId="5" fillId="0" borderId="0" xfId="0" applyNumberFormat="1" applyFont="1" applyFill="1">
      <alignment vertical="center"/>
    </xf>
    <xf numFmtId="0" fontId="9" fillId="0" borderId="0" xfId="0" applyFont="1" applyFill="1" applyAlignment="1">
      <alignment horizontal="center" vertical="center"/>
    </xf>
    <xf numFmtId="0" fontId="11" fillId="0" borderId="0" xfId="0" applyFont="1" applyFill="1" applyAlignment="1">
      <alignment horizontal="center" vertical="center"/>
    </xf>
    <xf numFmtId="0" fontId="9" fillId="0" borderId="0" xfId="0" applyFont="1" applyFill="1" applyAlignment="1">
      <alignment horizontal="center" vertical="center"/>
    </xf>
    <xf numFmtId="0" fontId="32" fillId="0" borderId="0" xfId="51" applyFont="1" applyFill="1" applyAlignment="1">
      <alignment horizontal="center" vertical="center"/>
    </xf>
    <xf numFmtId="178" fontId="5" fillId="34" borderId="0" xfId="0" applyNumberFormat="1" applyFont="1" applyFill="1">
      <alignment vertical="center"/>
    </xf>
    <xf numFmtId="177" fontId="5" fillId="33" borderId="0" xfId="0" applyNumberFormat="1" applyFont="1" applyFill="1">
      <alignment vertical="center"/>
    </xf>
    <xf numFmtId="0" fontId="5" fillId="33" borderId="0" xfId="0" applyFont="1" applyFill="1">
      <alignment vertical="center"/>
    </xf>
    <xf numFmtId="0" fontId="9" fillId="34" borderId="0" xfId="0" applyFont="1" applyFill="1" applyAlignment="1">
      <alignment horizontal="center" vertical="center"/>
    </xf>
    <xf numFmtId="0" fontId="5" fillId="34" borderId="0" xfId="0" applyFont="1" applyFill="1">
      <alignment vertical="center"/>
    </xf>
    <xf numFmtId="178" fontId="5" fillId="34" borderId="0" xfId="35" applyNumberFormat="1" applyFont="1" applyFill="1">
      <alignment vertical="center"/>
    </xf>
    <xf numFmtId="185" fontId="3" fillId="0" borderId="0" xfId="37" applyNumberFormat="1" applyFont="1" applyFill="1" applyBorder="1"/>
    <xf numFmtId="0" fontId="9" fillId="35" borderId="0" xfId="0" applyFont="1" applyFill="1" applyAlignment="1">
      <alignment horizontal="center" vertical="center"/>
    </xf>
    <xf numFmtId="0" fontId="5" fillId="35" borderId="0" xfId="0" applyFont="1" applyFill="1">
      <alignment vertical="center"/>
    </xf>
    <xf numFmtId="178" fontId="5" fillId="35" borderId="0" xfId="35" applyNumberFormat="1" applyFont="1" applyFill="1">
      <alignment vertical="center"/>
    </xf>
    <xf numFmtId="178" fontId="5" fillId="35" borderId="0" xfId="0" applyNumberFormat="1" applyFont="1" applyFill="1">
      <alignment vertical="center"/>
    </xf>
    <xf numFmtId="178" fontId="5" fillId="36" borderId="0" xfId="0" applyNumberFormat="1" applyFont="1" applyFill="1">
      <alignment vertical="center"/>
    </xf>
    <xf numFmtId="0" fontId="35" fillId="0" borderId="0" xfId="0" applyFont="1">
      <alignment vertical="center"/>
    </xf>
    <xf numFmtId="0" fontId="35" fillId="0" borderId="0" xfId="0" applyFont="1" applyAlignment="1">
      <alignment horizontal="left" vertical="center"/>
    </xf>
    <xf numFmtId="0" fontId="35" fillId="0" borderId="0" xfId="0" applyFont="1" applyAlignment="1">
      <alignment vertical="center" shrinkToFit="1"/>
    </xf>
    <xf numFmtId="0" fontId="35" fillId="0" borderId="0" xfId="0" applyFont="1" applyAlignment="1">
      <alignment horizontal="center" vertical="center"/>
    </xf>
    <xf numFmtId="182" fontId="35" fillId="0" borderId="0" xfId="0" applyNumberFormat="1" applyFont="1" applyBorder="1" applyAlignment="1">
      <alignment vertical="center" shrinkToFit="1"/>
    </xf>
    <xf numFmtId="0" fontId="35" fillId="0" borderId="26" xfId="0" applyFont="1" applyBorder="1">
      <alignment vertical="center"/>
    </xf>
    <xf numFmtId="0" fontId="35" fillId="0" borderId="44" xfId="0" applyFont="1" applyBorder="1">
      <alignment vertical="center"/>
    </xf>
    <xf numFmtId="0" fontId="35" fillId="0" borderId="38" xfId="0" applyFont="1" applyBorder="1">
      <alignment vertical="center"/>
    </xf>
    <xf numFmtId="38" fontId="5" fillId="0" borderId="0" xfId="35" applyFont="1" applyFill="1">
      <alignment vertical="center"/>
    </xf>
    <xf numFmtId="38" fontId="5" fillId="33" borderId="0" xfId="35" applyFont="1" applyFill="1">
      <alignment vertical="center"/>
    </xf>
    <xf numFmtId="0" fontId="38" fillId="0" borderId="11" xfId="0" applyFont="1" applyBorder="1" applyAlignment="1">
      <alignment horizontal="right" vertical="center"/>
    </xf>
    <xf numFmtId="188" fontId="37" fillId="0" borderId="10" xfId="0" applyNumberFormat="1" applyFont="1" applyBorder="1" applyAlignment="1">
      <alignment shrinkToFit="1"/>
    </xf>
    <xf numFmtId="187" fontId="37" fillId="0" borderId="10" xfId="0" applyNumberFormat="1" applyFont="1" applyBorder="1" applyAlignment="1"/>
    <xf numFmtId="0" fontId="35" fillId="0" borderId="0" xfId="0" applyFont="1" applyBorder="1">
      <alignment vertical="center"/>
    </xf>
    <xf numFmtId="0" fontId="35" fillId="0" borderId="39" xfId="0" applyFont="1" applyBorder="1">
      <alignment vertical="center"/>
    </xf>
    <xf numFmtId="6" fontId="36" fillId="0" borderId="0" xfId="55" applyFont="1" applyAlignment="1">
      <alignment shrinkToFit="1"/>
    </xf>
    <xf numFmtId="0" fontId="35" fillId="0" borderId="0" xfId="0" applyFont="1" applyAlignment="1">
      <alignment horizontal="center" vertical="center" shrinkToFit="1"/>
    </xf>
    <xf numFmtId="178" fontId="40" fillId="0" borderId="0" xfId="35" applyNumberFormat="1" applyFont="1" applyFill="1" applyBorder="1" applyAlignment="1">
      <alignment horizontal="center" vertical="center" shrinkToFit="1"/>
    </xf>
    <xf numFmtId="182" fontId="35" fillId="0" borderId="29" xfId="0" applyNumberFormat="1" applyFont="1" applyBorder="1" applyAlignment="1">
      <alignment horizontal="right" vertical="center" shrinkToFit="1"/>
    </xf>
    <xf numFmtId="182" fontId="35" fillId="0" borderId="0" xfId="0" applyNumberFormat="1" applyFont="1" applyBorder="1" applyAlignment="1">
      <alignment horizontal="right" vertical="center" shrinkToFit="1"/>
    </xf>
    <xf numFmtId="0" fontId="35" fillId="0" borderId="0" xfId="0" applyFont="1" applyBorder="1" applyAlignment="1">
      <alignment horizontal="right" vertical="center" shrinkToFit="1"/>
    </xf>
    <xf numFmtId="178" fontId="40" fillId="0" borderId="29" xfId="35" applyNumberFormat="1" applyFont="1" applyFill="1" applyBorder="1" applyAlignment="1">
      <alignment horizontal="center" vertical="center" shrinkToFit="1"/>
    </xf>
    <xf numFmtId="0" fontId="36" fillId="0" borderId="0" xfId="0" applyFont="1" applyAlignment="1">
      <alignment vertical="center" shrinkToFit="1"/>
    </xf>
    <xf numFmtId="0" fontId="36" fillId="0" borderId="0" xfId="0" applyFont="1" applyAlignment="1">
      <alignment horizontal="right" vertical="center" shrinkToFit="1"/>
    </xf>
    <xf numFmtId="186" fontId="36" fillId="0" borderId="0" xfId="0" applyNumberFormat="1" applyFont="1" applyAlignment="1">
      <alignment vertical="center" shrinkToFit="1"/>
    </xf>
    <xf numFmtId="182" fontId="43" fillId="0" borderId="34" xfId="0" applyNumberFormat="1" applyFont="1" applyBorder="1" applyAlignment="1">
      <alignment horizontal="right" vertical="center" shrinkToFit="1"/>
    </xf>
    <xf numFmtId="182" fontId="43" fillId="0" borderId="17" xfId="0" applyNumberFormat="1" applyFont="1" applyBorder="1" applyAlignment="1">
      <alignment horizontal="right" vertical="center" shrinkToFit="1"/>
    </xf>
    <xf numFmtId="182" fontId="43" fillId="0" borderId="21" xfId="0" applyNumberFormat="1" applyFont="1" applyBorder="1" applyAlignment="1">
      <alignment horizontal="right" vertical="center" shrinkToFit="1"/>
    </xf>
    <xf numFmtId="9" fontId="43" fillId="0" borderId="17" xfId="0" applyNumberFormat="1" applyFont="1" applyBorder="1" applyAlignment="1">
      <alignment horizontal="right" vertical="center" shrinkToFit="1"/>
    </xf>
    <xf numFmtId="9" fontId="43" fillId="0" borderId="21" xfId="0" applyNumberFormat="1" applyFont="1" applyBorder="1" applyAlignment="1">
      <alignment horizontal="right" vertical="center" shrinkToFit="1"/>
    </xf>
    <xf numFmtId="182" fontId="43" fillId="0" borderId="33" xfId="0" applyNumberFormat="1" applyFont="1" applyBorder="1" applyAlignment="1">
      <alignment horizontal="right" vertical="center" shrinkToFit="1"/>
    </xf>
    <xf numFmtId="182" fontId="43" fillId="0" borderId="16" xfId="0" applyNumberFormat="1" applyFont="1" applyBorder="1" applyAlignment="1">
      <alignment horizontal="right" vertical="center" shrinkToFit="1"/>
    </xf>
    <xf numFmtId="182" fontId="43" fillId="0" borderId="20" xfId="0" applyNumberFormat="1" applyFont="1" applyBorder="1" applyAlignment="1">
      <alignment horizontal="right" vertical="center" shrinkToFit="1"/>
    </xf>
    <xf numFmtId="9" fontId="43" fillId="0" borderId="16" xfId="0" applyNumberFormat="1" applyFont="1" applyBorder="1" applyAlignment="1">
      <alignment horizontal="right" vertical="center" shrinkToFit="1"/>
    </xf>
    <xf numFmtId="9" fontId="43" fillId="0" borderId="20" xfId="0" applyNumberFormat="1" applyFont="1" applyBorder="1" applyAlignment="1">
      <alignment horizontal="right" vertical="center" shrinkToFit="1"/>
    </xf>
    <xf numFmtId="180" fontId="42" fillId="0" borderId="12" xfId="0" applyNumberFormat="1" applyFont="1" applyBorder="1" applyAlignment="1">
      <alignment horizontal="center" vertical="center" shrinkToFit="1"/>
    </xf>
    <xf numFmtId="180" fontId="42" fillId="0" borderId="13" xfId="0" applyNumberFormat="1" applyFont="1" applyBorder="1" applyAlignment="1">
      <alignment horizontal="center" vertical="center" shrinkToFit="1"/>
    </xf>
    <xf numFmtId="180" fontId="42" fillId="0" borderId="23" xfId="0" applyNumberFormat="1" applyFont="1" applyBorder="1" applyAlignment="1">
      <alignment horizontal="center" vertical="center" shrinkToFit="1"/>
    </xf>
    <xf numFmtId="180" fontId="42" fillId="0" borderId="14" xfId="0" applyNumberFormat="1" applyFont="1" applyBorder="1" applyAlignment="1">
      <alignment horizontal="center" vertical="center" shrinkToFit="1"/>
    </xf>
    <xf numFmtId="180" fontId="31" fillId="0" borderId="29" xfId="0" applyNumberFormat="1" applyFont="1" applyBorder="1" applyAlignment="1">
      <alignment horizontal="center" vertical="center" shrinkToFit="1"/>
    </xf>
    <xf numFmtId="180" fontId="41" fillId="0" borderId="0" xfId="0" applyNumberFormat="1" applyFont="1" applyBorder="1">
      <alignment vertical="center"/>
    </xf>
    <xf numFmtId="1" fontId="44" fillId="0" borderId="12" xfId="0" applyNumberFormat="1" applyFont="1" applyBorder="1" applyAlignment="1">
      <alignment horizontal="center" vertical="center" shrinkToFit="1"/>
    </xf>
    <xf numFmtId="1" fontId="44" fillId="0" borderId="13" xfId="0" applyNumberFormat="1" applyFont="1" applyBorder="1" applyAlignment="1">
      <alignment horizontal="center" vertical="center" shrinkToFit="1"/>
    </xf>
    <xf numFmtId="1" fontId="44" fillId="0" borderId="23" xfId="0" applyNumberFormat="1" applyFont="1" applyBorder="1" applyAlignment="1">
      <alignment horizontal="center" vertical="center" shrinkToFit="1"/>
    </xf>
    <xf numFmtId="1" fontId="44" fillId="0" borderId="14" xfId="0" applyNumberFormat="1" applyFont="1" applyBorder="1" applyAlignment="1">
      <alignment horizontal="center" vertical="center" shrinkToFit="1"/>
    </xf>
    <xf numFmtId="178" fontId="45" fillId="0" borderId="12" xfId="35" applyNumberFormat="1" applyFont="1" applyFill="1" applyBorder="1" applyAlignment="1">
      <alignment horizontal="center" vertical="center" shrinkToFit="1"/>
    </xf>
    <xf numFmtId="178" fontId="45" fillId="0" borderId="13" xfId="35" applyNumberFormat="1" applyFont="1" applyFill="1" applyBorder="1" applyAlignment="1">
      <alignment horizontal="center" vertical="center" shrinkToFit="1"/>
    </xf>
    <xf numFmtId="178" fontId="45" fillId="0" borderId="23" xfId="35" applyNumberFormat="1" applyFont="1" applyFill="1" applyBorder="1" applyAlignment="1">
      <alignment horizontal="center" vertical="center" shrinkToFit="1"/>
    </xf>
    <xf numFmtId="178" fontId="45" fillId="0" borderId="14" xfId="35" applyNumberFormat="1" applyFont="1" applyFill="1" applyBorder="1" applyAlignment="1">
      <alignment horizontal="center" vertical="center" shrinkToFit="1"/>
    </xf>
    <xf numFmtId="178" fontId="46" fillId="0" borderId="41" xfId="35" applyNumberFormat="1" applyFont="1" applyFill="1" applyBorder="1" applyAlignment="1">
      <alignment horizontal="center" vertical="center" shrinkToFit="1"/>
    </xf>
    <xf numFmtId="178" fontId="46" fillId="0" borderId="42" xfId="35" applyNumberFormat="1" applyFont="1" applyFill="1" applyBorder="1" applyAlignment="1">
      <alignment horizontal="center" vertical="center" shrinkToFit="1"/>
    </xf>
    <xf numFmtId="178" fontId="46" fillId="0" borderId="46" xfId="35" applyNumberFormat="1" applyFont="1" applyFill="1" applyBorder="1" applyAlignment="1">
      <alignment horizontal="center" vertical="center" shrinkToFit="1"/>
    </xf>
    <xf numFmtId="178" fontId="46" fillId="0" borderId="49" xfId="35" applyNumberFormat="1" applyFont="1" applyFill="1" applyBorder="1" applyAlignment="1">
      <alignment horizontal="center" vertical="center" shrinkToFit="1"/>
    </xf>
    <xf numFmtId="178" fontId="46" fillId="0" borderId="43" xfId="35" applyNumberFormat="1" applyFont="1" applyFill="1" applyBorder="1" applyAlignment="1">
      <alignment horizontal="center" vertical="center" shrinkToFit="1"/>
    </xf>
    <xf numFmtId="9" fontId="47" fillId="0" borderId="33" xfId="0" applyNumberFormat="1" applyFont="1" applyBorder="1" applyAlignment="1">
      <alignment horizontal="right" vertical="center" shrinkToFit="1"/>
    </xf>
    <xf numFmtId="9" fontId="47" fillId="0" borderId="34" xfId="0" applyNumberFormat="1" applyFont="1" applyBorder="1" applyAlignment="1">
      <alignment horizontal="right" vertical="center" shrinkToFit="1"/>
    </xf>
    <xf numFmtId="9" fontId="47" fillId="0" borderId="35" xfId="0" applyNumberFormat="1" applyFont="1" applyBorder="1" applyAlignment="1">
      <alignment horizontal="right" vertical="center" shrinkToFit="1"/>
    </xf>
    <xf numFmtId="9" fontId="47" fillId="0" borderId="16" xfId="0" applyNumberFormat="1" applyFont="1" applyBorder="1" applyAlignment="1">
      <alignment horizontal="right" vertical="center" shrinkToFit="1"/>
    </xf>
    <xf numFmtId="9" fontId="47" fillId="0" borderId="17" xfId="0" applyNumberFormat="1" applyFont="1" applyBorder="1" applyAlignment="1">
      <alignment horizontal="right" vertical="center" shrinkToFit="1"/>
    </xf>
    <xf numFmtId="9" fontId="47" fillId="0" borderId="18" xfId="0" applyNumberFormat="1" applyFont="1" applyBorder="1" applyAlignment="1">
      <alignment horizontal="right" vertical="center" shrinkToFit="1"/>
    </xf>
    <xf numFmtId="9" fontId="47" fillId="0" borderId="20" xfId="0" applyNumberFormat="1" applyFont="1" applyBorder="1" applyAlignment="1">
      <alignment horizontal="right" vertical="center" shrinkToFit="1"/>
    </xf>
    <xf numFmtId="9" fontId="47" fillId="0" borderId="21" xfId="0" applyNumberFormat="1" applyFont="1" applyBorder="1" applyAlignment="1">
      <alignment horizontal="right" vertical="center" shrinkToFit="1"/>
    </xf>
    <xf numFmtId="9" fontId="47" fillId="0" borderId="22" xfId="0" applyNumberFormat="1" applyFont="1" applyBorder="1" applyAlignment="1">
      <alignment horizontal="right" vertical="center" shrinkToFit="1"/>
    </xf>
    <xf numFmtId="182" fontId="47" fillId="0" borderId="33" xfId="0" applyNumberFormat="1" applyFont="1" applyBorder="1" applyAlignment="1">
      <alignment horizontal="right" vertical="center" shrinkToFit="1"/>
    </xf>
    <xf numFmtId="182" fontId="47" fillId="0" borderId="34" xfId="0" applyNumberFormat="1" applyFont="1" applyBorder="1" applyAlignment="1">
      <alignment horizontal="right" vertical="center" shrinkToFit="1"/>
    </xf>
    <xf numFmtId="182" fontId="47" fillId="0" borderId="35" xfId="0" applyNumberFormat="1" applyFont="1" applyBorder="1" applyAlignment="1">
      <alignment horizontal="right" vertical="center" shrinkToFit="1"/>
    </xf>
    <xf numFmtId="182" fontId="47" fillId="0" borderId="16" xfId="0" applyNumberFormat="1" applyFont="1" applyBorder="1" applyAlignment="1">
      <alignment horizontal="right" vertical="center" shrinkToFit="1"/>
    </xf>
    <xf numFmtId="182" fontId="47" fillId="0" borderId="17" xfId="0" applyNumberFormat="1" applyFont="1" applyBorder="1" applyAlignment="1">
      <alignment horizontal="right" vertical="center" shrinkToFit="1"/>
    </xf>
    <xf numFmtId="182" fontId="47" fillId="0" borderId="18" xfId="0" applyNumberFormat="1" applyFont="1" applyBorder="1" applyAlignment="1">
      <alignment horizontal="right" vertical="center" shrinkToFit="1"/>
    </xf>
    <xf numFmtId="182" fontId="47" fillId="0" borderId="20" xfId="0" applyNumberFormat="1" applyFont="1" applyBorder="1" applyAlignment="1">
      <alignment horizontal="right" vertical="center" shrinkToFit="1"/>
    </xf>
    <xf numFmtId="182" fontId="47" fillId="0" borderId="21" xfId="0" applyNumberFormat="1" applyFont="1" applyBorder="1" applyAlignment="1">
      <alignment horizontal="right" vertical="center" shrinkToFit="1"/>
    </xf>
    <xf numFmtId="182" fontId="47" fillId="0" borderId="22" xfId="0" applyNumberFormat="1" applyFont="1" applyBorder="1" applyAlignment="1">
      <alignment horizontal="right" vertical="center" shrinkToFit="1"/>
    </xf>
    <xf numFmtId="182" fontId="43" fillId="0" borderId="35" xfId="0" applyNumberFormat="1" applyFont="1" applyBorder="1" applyAlignment="1">
      <alignment horizontal="right" vertical="center" shrinkToFit="1"/>
    </xf>
    <xf numFmtId="182" fontId="43" fillId="0" borderId="18" xfId="0" applyNumberFormat="1" applyFont="1" applyBorder="1" applyAlignment="1">
      <alignment horizontal="right" vertical="center" shrinkToFit="1"/>
    </xf>
    <xf numFmtId="182" fontId="43" fillId="0" borderId="22" xfId="0" applyNumberFormat="1" applyFont="1" applyBorder="1" applyAlignment="1">
      <alignment horizontal="right" vertical="center" shrinkToFit="1"/>
    </xf>
    <xf numFmtId="9" fontId="43" fillId="0" borderId="33" xfId="0" applyNumberFormat="1" applyFont="1" applyBorder="1" applyAlignment="1">
      <alignment horizontal="right" vertical="center" shrinkToFit="1"/>
    </xf>
    <xf numFmtId="9" fontId="43" fillId="0" borderId="37" xfId="0" applyNumberFormat="1" applyFont="1" applyBorder="1" applyAlignment="1">
      <alignment horizontal="right" vertical="center" shrinkToFit="1"/>
    </xf>
    <xf numFmtId="9" fontId="43" fillId="0" borderId="34" xfId="0" applyNumberFormat="1" applyFont="1" applyBorder="1" applyAlignment="1">
      <alignment horizontal="right" vertical="center" shrinkToFit="1"/>
    </xf>
    <xf numFmtId="9" fontId="43" fillId="0" borderId="35" xfId="0" applyNumberFormat="1" applyFont="1" applyBorder="1" applyAlignment="1">
      <alignment horizontal="right" vertical="center" shrinkToFit="1"/>
    </xf>
    <xf numFmtId="9" fontId="43" fillId="0" borderId="27" xfId="0" applyNumberFormat="1" applyFont="1" applyBorder="1" applyAlignment="1">
      <alignment horizontal="right" vertical="center" shrinkToFit="1"/>
    </xf>
    <xf numFmtId="9" fontId="43" fillId="0" borderId="18" xfId="0" applyNumberFormat="1" applyFont="1" applyBorder="1" applyAlignment="1">
      <alignment horizontal="right" vertical="center" shrinkToFit="1"/>
    </xf>
    <xf numFmtId="9" fontId="43" fillId="0" borderId="28" xfId="0" applyNumberFormat="1" applyFont="1" applyBorder="1" applyAlignment="1">
      <alignment horizontal="right" vertical="center" shrinkToFit="1"/>
    </xf>
    <xf numFmtId="9" fontId="43" fillId="0" borderId="22" xfId="0" applyNumberFormat="1" applyFont="1" applyBorder="1" applyAlignment="1">
      <alignment horizontal="right" vertical="center" shrinkToFit="1"/>
    </xf>
    <xf numFmtId="38" fontId="35" fillId="35" borderId="26" xfId="35" applyFont="1" applyFill="1" applyBorder="1">
      <alignment vertical="center"/>
    </xf>
    <xf numFmtId="38" fontId="35" fillId="35" borderId="44" xfId="35" applyFont="1" applyFill="1" applyBorder="1">
      <alignment vertical="center"/>
    </xf>
    <xf numFmtId="38" fontId="35" fillId="35" borderId="38" xfId="35" applyFont="1" applyFill="1" applyBorder="1">
      <alignment vertical="center"/>
    </xf>
    <xf numFmtId="0" fontId="0" fillId="0" borderId="0" xfId="0" applyBorder="1">
      <alignment vertical="center"/>
    </xf>
    <xf numFmtId="191" fontId="0" fillId="0" borderId="0" xfId="0" applyNumberFormat="1" applyBorder="1">
      <alignment vertical="center"/>
    </xf>
    <xf numFmtId="186" fontId="0" fillId="0" borderId="0" xfId="0" applyNumberFormat="1" applyFont="1" applyBorder="1">
      <alignment vertical="center"/>
    </xf>
    <xf numFmtId="0" fontId="0" fillId="0" borderId="0" xfId="0" applyBorder="1" applyAlignment="1">
      <alignment horizontal="center" vertical="center"/>
    </xf>
    <xf numFmtId="0" fontId="0" fillId="0" borderId="0" xfId="0" applyBorder="1" applyAlignment="1">
      <alignment vertical="center"/>
    </xf>
    <xf numFmtId="0" fontId="0" fillId="0" borderId="0" xfId="0" applyFill="1" applyBorder="1">
      <alignment vertical="center"/>
    </xf>
    <xf numFmtId="190" fontId="5" fillId="0" borderId="0" xfId="0" applyNumberFormat="1" applyFont="1" applyFill="1" applyBorder="1">
      <alignment vertical="center"/>
    </xf>
    <xf numFmtId="185" fontId="0" fillId="0" borderId="0" xfId="0" applyNumberFormat="1" applyBorder="1">
      <alignment vertical="center"/>
    </xf>
    <xf numFmtId="185" fontId="0" fillId="0" borderId="0" xfId="0" applyNumberFormat="1" applyFill="1" applyBorder="1">
      <alignment vertical="center"/>
    </xf>
    <xf numFmtId="0" fontId="40" fillId="0" borderId="0" xfId="47" applyFont="1"/>
    <xf numFmtId="0" fontId="35" fillId="35" borderId="0" xfId="0" applyFont="1" applyFill="1">
      <alignment vertical="center"/>
    </xf>
    <xf numFmtId="0" fontId="48" fillId="0" borderId="10" xfId="0" applyFont="1" applyBorder="1" applyAlignment="1"/>
    <xf numFmtId="180" fontId="48" fillId="0" borderId="0" xfId="0" applyNumberFormat="1" applyFont="1" applyAlignment="1">
      <alignment horizontal="center"/>
    </xf>
    <xf numFmtId="0" fontId="49" fillId="0" borderId="29" xfId="0" applyFont="1" applyBorder="1" applyAlignment="1">
      <alignment horizontal="right" vertical="center"/>
    </xf>
    <xf numFmtId="0" fontId="38" fillId="35" borderId="54" xfId="0" applyFont="1" applyFill="1" applyBorder="1" applyAlignment="1">
      <alignment horizontal="center" vertical="center" wrapText="1"/>
    </xf>
    <xf numFmtId="0" fontId="38" fillId="35" borderId="15" xfId="0" applyFont="1" applyFill="1" applyBorder="1" applyAlignment="1">
      <alignment horizontal="center" vertical="center" wrapText="1"/>
    </xf>
    <xf numFmtId="0" fontId="38" fillId="35" borderId="19" xfId="0" applyFont="1" applyFill="1" applyBorder="1" applyAlignment="1">
      <alignment horizontal="center" vertical="center" wrapText="1"/>
    </xf>
    <xf numFmtId="0" fontId="46" fillId="0" borderId="54" xfId="47" applyFont="1" applyBorder="1" applyAlignment="1">
      <alignment horizontal="center" wrapText="1"/>
    </xf>
    <xf numFmtId="0" fontId="46" fillId="0" borderId="15" xfId="47" applyFont="1" applyBorder="1" applyAlignment="1">
      <alignment horizontal="center" wrapText="1"/>
    </xf>
    <xf numFmtId="0" fontId="46" fillId="0" borderId="19" xfId="47" applyFont="1" applyBorder="1" applyAlignment="1">
      <alignment horizontal="center" wrapText="1"/>
    </xf>
    <xf numFmtId="0" fontId="49" fillId="0" borderId="26" xfId="0" applyFont="1" applyBorder="1" applyAlignment="1">
      <alignment vertical="center" shrinkToFit="1"/>
    </xf>
    <xf numFmtId="0" fontId="49" fillId="0" borderId="38" xfId="0" applyFont="1" applyBorder="1" applyAlignment="1">
      <alignment horizontal="center" vertical="center" shrinkToFit="1"/>
    </xf>
    <xf numFmtId="186" fontId="46" fillId="0" borderId="54" xfId="47" applyNumberFormat="1" applyFont="1" applyBorder="1" applyAlignment="1">
      <alignment horizontal="center"/>
    </xf>
    <xf numFmtId="186" fontId="46" fillId="0" borderId="15" xfId="47" applyNumberFormat="1" applyFont="1" applyBorder="1" applyAlignment="1">
      <alignment horizontal="center"/>
    </xf>
    <xf numFmtId="186" fontId="46" fillId="0" borderId="19" xfId="47" applyNumberFormat="1" applyFont="1" applyBorder="1" applyAlignment="1">
      <alignment horizontal="center"/>
    </xf>
    <xf numFmtId="194" fontId="38" fillId="35" borderId="36" xfId="0" applyNumberFormat="1" applyFont="1" applyFill="1" applyBorder="1" applyAlignment="1">
      <alignment horizontal="right" vertical="center"/>
    </xf>
    <xf numFmtId="194" fontId="38" fillId="35" borderId="36" xfId="35" applyNumberFormat="1" applyFont="1" applyFill="1" applyBorder="1" applyAlignment="1">
      <alignment horizontal="right" vertical="center"/>
    </xf>
    <xf numFmtId="194" fontId="38" fillId="35" borderId="15" xfId="0" applyNumberFormat="1" applyFont="1" applyFill="1" applyBorder="1" applyAlignment="1">
      <alignment horizontal="right" vertical="center"/>
    </xf>
    <xf numFmtId="194" fontId="38" fillId="35" borderId="15" xfId="35" applyNumberFormat="1" applyFont="1" applyFill="1" applyBorder="1" applyAlignment="1">
      <alignment horizontal="right" vertical="center"/>
    </xf>
    <xf numFmtId="194" fontId="38" fillId="35" borderId="19" xfId="0" applyNumberFormat="1" applyFont="1" applyFill="1" applyBorder="1" applyAlignment="1">
      <alignment horizontal="right" vertical="center"/>
    </xf>
    <xf numFmtId="194" fontId="38" fillId="35" borderId="19" xfId="35" applyNumberFormat="1" applyFont="1" applyFill="1" applyBorder="1" applyAlignment="1">
      <alignment horizontal="right" vertical="center"/>
    </xf>
    <xf numFmtId="194" fontId="38" fillId="35" borderId="19" xfId="56" applyNumberFormat="1" applyFont="1" applyFill="1" applyBorder="1" applyAlignment="1">
      <alignment vertical="center"/>
    </xf>
    <xf numFmtId="0" fontId="38" fillId="0" borderId="0" xfId="0" applyFont="1">
      <alignment vertical="center"/>
    </xf>
    <xf numFmtId="0" fontId="38" fillId="0" borderId="10" xfId="0" applyFont="1" applyBorder="1" applyAlignment="1"/>
    <xf numFmtId="0" fontId="46" fillId="37" borderId="11" xfId="47" applyFont="1" applyFill="1" applyBorder="1" applyAlignment="1">
      <alignment horizontal="center" vertical="center" wrapText="1"/>
    </xf>
    <xf numFmtId="0" fontId="46" fillId="37" borderId="11" xfId="47" applyFont="1" applyFill="1" applyBorder="1" applyAlignment="1">
      <alignment horizontal="center" vertical="center" shrinkToFit="1"/>
    </xf>
    <xf numFmtId="194" fontId="38" fillId="35" borderId="54" xfId="35" applyNumberFormat="1" applyFont="1" applyFill="1" applyBorder="1" applyAlignment="1">
      <alignment horizontal="right" vertical="center"/>
    </xf>
    <xf numFmtId="0" fontId="49" fillId="0" borderId="0" xfId="0" applyFont="1" applyAlignment="1"/>
    <xf numFmtId="0" fontId="24" fillId="0" borderId="0" xfId="0" applyFont="1">
      <alignment vertical="center"/>
    </xf>
    <xf numFmtId="0" fontId="45" fillId="36" borderId="11" xfId="47" applyFont="1" applyFill="1" applyBorder="1" applyAlignment="1">
      <alignment horizontal="center"/>
    </xf>
    <xf numFmtId="0" fontId="46" fillId="36" borderId="12" xfId="47" applyFont="1" applyFill="1" applyBorder="1" applyAlignment="1">
      <alignment horizontal="center" shrinkToFit="1"/>
    </xf>
    <xf numFmtId="0" fontId="46" fillId="36" borderId="13" xfId="47" applyFont="1" applyFill="1" applyBorder="1" applyAlignment="1">
      <alignment horizontal="center" shrinkToFit="1"/>
    </xf>
    <xf numFmtId="0" fontId="46" fillId="36" borderId="14" xfId="47" applyFont="1" applyFill="1" applyBorder="1" applyAlignment="1">
      <alignment horizontal="center" shrinkToFit="1"/>
    </xf>
    <xf numFmtId="0" fontId="49" fillId="35" borderId="11" xfId="0" applyFont="1" applyFill="1" applyBorder="1" applyAlignment="1">
      <alignment horizontal="center" wrapText="1"/>
    </xf>
    <xf numFmtId="192" fontId="49" fillId="35" borderId="12" xfId="35" applyNumberFormat="1" applyFont="1" applyFill="1" applyBorder="1" applyAlignment="1"/>
    <xf numFmtId="192" fontId="49" fillId="35" borderId="13" xfId="35" applyNumberFormat="1" applyFont="1" applyFill="1" applyBorder="1" applyAlignment="1"/>
    <xf numFmtId="0" fontId="49" fillId="35" borderId="14" xfId="0" applyFont="1" applyFill="1" applyBorder="1" applyAlignment="1">
      <alignment horizontal="center"/>
    </xf>
    <xf numFmtId="193" fontId="49" fillId="35" borderId="12" xfId="56" applyNumberFormat="1" applyFont="1" applyFill="1" applyBorder="1" applyAlignment="1"/>
    <xf numFmtId="193" fontId="49" fillId="35" borderId="13" xfId="35" applyNumberFormat="1" applyFont="1" applyFill="1" applyBorder="1" applyAlignment="1"/>
    <xf numFmtId="0" fontId="38" fillId="35" borderId="58" xfId="0" applyFont="1" applyFill="1" applyBorder="1" applyAlignment="1">
      <alignment horizontal="center" vertical="center" wrapText="1"/>
    </xf>
    <xf numFmtId="0" fontId="38" fillId="35" borderId="60" xfId="0" applyFont="1" applyFill="1" applyBorder="1" applyAlignment="1">
      <alignment horizontal="center" vertical="center" wrapText="1"/>
    </xf>
    <xf numFmtId="0" fontId="38" fillId="35" borderId="59" xfId="0" applyFont="1" applyFill="1" applyBorder="1" applyAlignment="1">
      <alignment horizontal="center" vertical="center" wrapText="1"/>
    </xf>
    <xf numFmtId="194" fontId="38" fillId="35" borderId="54" xfId="0" applyNumberFormat="1" applyFont="1" applyFill="1" applyBorder="1" applyAlignment="1">
      <alignment horizontal="right" vertical="center"/>
    </xf>
    <xf numFmtId="0" fontId="46" fillId="38" borderId="26" xfId="47" applyFont="1" applyFill="1" applyBorder="1" applyAlignment="1">
      <alignment horizontal="center" vertical="center" wrapText="1"/>
    </xf>
    <xf numFmtId="0" fontId="46" fillId="38" borderId="11" xfId="47" applyFont="1" applyFill="1" applyBorder="1" applyAlignment="1">
      <alignment horizontal="center" vertical="center" shrinkToFit="1"/>
    </xf>
    <xf numFmtId="0" fontId="46" fillId="39" borderId="11" xfId="47" applyFont="1" applyFill="1" applyBorder="1" applyAlignment="1">
      <alignment horizontal="center" vertical="center" wrapText="1"/>
    </xf>
    <xf numFmtId="0" fontId="46" fillId="39" borderId="11" xfId="47" applyFont="1" applyFill="1" applyBorder="1" applyAlignment="1">
      <alignment horizontal="center" vertical="center" shrinkToFit="1"/>
    </xf>
    <xf numFmtId="188" fontId="37" fillId="0" borderId="0" xfId="0" applyNumberFormat="1" applyFont="1" applyBorder="1" applyAlignment="1">
      <alignment shrinkToFit="1"/>
    </xf>
    <xf numFmtId="188" fontId="37" fillId="35" borderId="0" xfId="0" applyNumberFormat="1" applyFont="1" applyFill="1" applyBorder="1" applyAlignment="1">
      <alignment shrinkToFit="1"/>
    </xf>
    <xf numFmtId="0" fontId="0" fillId="35" borderId="0" xfId="0" applyFill="1" applyBorder="1">
      <alignment vertical="center"/>
    </xf>
    <xf numFmtId="0" fontId="39" fillId="35" borderId="31" xfId="0" applyFont="1" applyFill="1" applyBorder="1" applyAlignment="1">
      <alignment vertical="center" textRotation="255" shrinkToFit="1"/>
    </xf>
    <xf numFmtId="0" fontId="35" fillId="35" borderId="0" xfId="0" applyFont="1" applyFill="1" applyBorder="1">
      <alignment vertical="center"/>
    </xf>
    <xf numFmtId="0" fontId="36" fillId="35" borderId="0" xfId="0" applyFont="1" applyFill="1" applyBorder="1">
      <alignment vertical="center"/>
    </xf>
    <xf numFmtId="0" fontId="34" fillId="0" borderId="32" xfId="0" applyFont="1" applyBorder="1" applyAlignment="1">
      <alignment vertical="center" textRotation="255" shrinkToFit="1"/>
    </xf>
    <xf numFmtId="0" fontId="34" fillId="0" borderId="11" xfId="0" applyFont="1" applyBorder="1" applyAlignment="1">
      <alignment vertical="center" textRotation="255" shrinkToFit="1"/>
    </xf>
    <xf numFmtId="0" fontId="42" fillId="0" borderId="36" xfId="0" applyFont="1" applyBorder="1" applyAlignment="1">
      <alignment horizontal="center" vertical="center" shrinkToFit="1"/>
    </xf>
    <xf numFmtId="0" fontId="42" fillId="0" borderId="15" xfId="0" applyFont="1" applyBorder="1" applyAlignment="1">
      <alignment horizontal="center" vertical="center" shrinkToFit="1"/>
    </xf>
    <xf numFmtId="0" fontId="42" fillId="0" borderId="19" xfId="0" applyFont="1" applyBorder="1" applyAlignment="1">
      <alignment horizontal="center" vertical="center" shrinkToFit="1"/>
    </xf>
    <xf numFmtId="0" fontId="54" fillId="0" borderId="0" xfId="0" applyFont="1">
      <alignment vertical="center"/>
    </xf>
    <xf numFmtId="0" fontId="42" fillId="0" borderId="0" xfId="0" applyFont="1">
      <alignment vertical="center"/>
    </xf>
    <xf numFmtId="182" fontId="55" fillId="0" borderId="33" xfId="0" applyNumberFormat="1" applyFont="1" applyBorder="1" applyAlignment="1">
      <alignment horizontal="right" vertical="center" shrinkToFit="1"/>
    </xf>
    <xf numFmtId="182" fontId="55" fillId="0" borderId="34" xfId="0" applyNumberFormat="1" applyFont="1" applyBorder="1" applyAlignment="1">
      <alignment horizontal="right" vertical="center" shrinkToFit="1"/>
    </xf>
    <xf numFmtId="182" fontId="55" fillId="0" borderId="45" xfId="0" applyNumberFormat="1" applyFont="1" applyBorder="1" applyAlignment="1">
      <alignment horizontal="right" vertical="center" shrinkToFit="1"/>
    </xf>
    <xf numFmtId="182" fontId="55" fillId="0" borderId="16" xfId="0" applyNumberFormat="1" applyFont="1" applyBorder="1" applyAlignment="1">
      <alignment horizontal="right" vertical="center" shrinkToFit="1"/>
    </xf>
    <xf numFmtId="182" fontId="55" fillId="0" borderId="17" xfId="0" applyNumberFormat="1" applyFont="1" applyBorder="1" applyAlignment="1">
      <alignment horizontal="right" vertical="center" shrinkToFit="1"/>
    </xf>
    <xf numFmtId="182" fontId="55" fillId="0" borderId="24" xfId="0" applyNumberFormat="1" applyFont="1" applyBorder="1" applyAlignment="1">
      <alignment horizontal="right" vertical="center" shrinkToFit="1"/>
    </xf>
    <xf numFmtId="182" fontId="55" fillId="0" borderId="20" xfId="0" applyNumberFormat="1" applyFont="1" applyBorder="1" applyAlignment="1">
      <alignment horizontal="right" vertical="center" shrinkToFit="1"/>
    </xf>
    <xf numFmtId="182" fontId="55" fillId="0" borderId="21" xfId="0" applyNumberFormat="1" applyFont="1" applyBorder="1" applyAlignment="1">
      <alignment horizontal="right" vertical="center" shrinkToFit="1"/>
    </xf>
    <xf numFmtId="182" fontId="55" fillId="0" borderId="25" xfId="0" applyNumberFormat="1" applyFont="1" applyBorder="1" applyAlignment="1">
      <alignment horizontal="right" vertical="center" shrinkToFit="1"/>
    </xf>
    <xf numFmtId="182" fontId="55" fillId="0" borderId="35" xfId="0" applyNumberFormat="1" applyFont="1" applyBorder="1" applyAlignment="1">
      <alignment horizontal="right" vertical="center" shrinkToFit="1"/>
    </xf>
    <xf numFmtId="182" fontId="55" fillId="0" borderId="18" xfId="0" applyNumberFormat="1" applyFont="1" applyBorder="1" applyAlignment="1">
      <alignment horizontal="right" vertical="center" shrinkToFit="1"/>
    </xf>
    <xf numFmtId="182" fontId="55" fillId="0" borderId="22" xfId="0" applyNumberFormat="1" applyFont="1" applyBorder="1" applyAlignment="1">
      <alignment horizontal="right" vertical="center" shrinkToFit="1"/>
    </xf>
    <xf numFmtId="9" fontId="55" fillId="0" borderId="33" xfId="0" applyNumberFormat="1" applyFont="1" applyBorder="1" applyAlignment="1">
      <alignment horizontal="right" vertical="center" shrinkToFit="1"/>
    </xf>
    <xf numFmtId="9" fontId="55" fillId="0" borderId="37" xfId="0" applyNumberFormat="1" applyFont="1" applyBorder="1" applyAlignment="1">
      <alignment horizontal="right" vertical="center" shrinkToFit="1"/>
    </xf>
    <xf numFmtId="9" fontId="55" fillId="0" borderId="52" xfId="0" applyNumberFormat="1" applyFont="1" applyBorder="1" applyAlignment="1">
      <alignment horizontal="right" vertical="center" shrinkToFit="1"/>
    </xf>
    <xf numFmtId="9" fontId="55" fillId="0" borderId="34" xfId="0" applyNumberFormat="1" applyFont="1" applyBorder="1" applyAlignment="1">
      <alignment horizontal="right" vertical="center" shrinkToFit="1"/>
    </xf>
    <xf numFmtId="9" fontId="55" fillId="0" borderId="53" xfId="0" applyNumberFormat="1" applyFont="1" applyBorder="1" applyAlignment="1">
      <alignment horizontal="right" vertical="center" shrinkToFit="1"/>
    </xf>
    <xf numFmtId="9" fontId="55" fillId="0" borderId="16" xfId="0" applyNumberFormat="1" applyFont="1" applyBorder="1" applyAlignment="1">
      <alignment horizontal="right" vertical="center" shrinkToFit="1"/>
    </xf>
    <xf numFmtId="9" fontId="55" fillId="0" borderId="27" xfId="0" applyNumberFormat="1" applyFont="1" applyBorder="1" applyAlignment="1">
      <alignment horizontal="right" vertical="center" shrinkToFit="1"/>
    </xf>
    <xf numFmtId="9" fontId="55" fillId="0" borderId="47" xfId="0" applyNumberFormat="1" applyFont="1" applyBorder="1" applyAlignment="1">
      <alignment horizontal="right" vertical="center" shrinkToFit="1"/>
    </xf>
    <xf numFmtId="9" fontId="55" fillId="0" borderId="17" xfId="0" applyNumberFormat="1" applyFont="1" applyBorder="1" applyAlignment="1">
      <alignment horizontal="right" vertical="center" shrinkToFit="1"/>
    </xf>
    <xf numFmtId="9" fontId="55" fillId="0" borderId="50" xfId="0" applyNumberFormat="1" applyFont="1" applyBorder="1" applyAlignment="1">
      <alignment horizontal="right" vertical="center" shrinkToFit="1"/>
    </xf>
    <xf numFmtId="9" fontId="55" fillId="0" borderId="20" xfId="0" applyNumberFormat="1" applyFont="1" applyBorder="1" applyAlignment="1">
      <alignment horizontal="right" vertical="center" shrinkToFit="1"/>
    </xf>
    <xf numFmtId="9" fontId="55" fillId="0" borderId="28" xfId="0" applyNumberFormat="1" applyFont="1" applyBorder="1" applyAlignment="1">
      <alignment horizontal="right" vertical="center" shrinkToFit="1"/>
    </xf>
    <xf numFmtId="9" fontId="55" fillId="0" borderId="48" xfId="0" applyNumberFormat="1" applyFont="1" applyBorder="1" applyAlignment="1">
      <alignment horizontal="right" vertical="center" shrinkToFit="1"/>
    </xf>
    <xf numFmtId="9" fontId="55" fillId="0" borderId="21" xfId="0" applyNumberFormat="1" applyFont="1" applyBorder="1" applyAlignment="1">
      <alignment horizontal="right" vertical="center" shrinkToFit="1"/>
    </xf>
    <xf numFmtId="9" fontId="55" fillId="0" borderId="51" xfId="0" applyNumberFormat="1" applyFont="1" applyBorder="1" applyAlignment="1">
      <alignment horizontal="right" vertical="center" shrinkToFit="1"/>
    </xf>
    <xf numFmtId="0" fontId="35" fillId="0" borderId="0" xfId="0" applyFont="1" applyFill="1" applyBorder="1">
      <alignment vertical="center"/>
    </xf>
    <xf numFmtId="0" fontId="42" fillId="0" borderId="0" xfId="0" applyFont="1" applyFill="1" applyBorder="1" applyAlignment="1">
      <alignment horizontal="center" vertical="center" shrinkToFit="1"/>
    </xf>
    <xf numFmtId="0" fontId="39" fillId="0" borderId="0" xfId="0" applyFont="1" applyFill="1" applyBorder="1" applyAlignment="1">
      <alignment vertical="center" textRotation="255" shrinkToFit="1"/>
    </xf>
    <xf numFmtId="0" fontId="49" fillId="0" borderId="0" xfId="0" applyFont="1" applyFill="1" applyBorder="1" applyAlignment="1">
      <alignment vertical="center" textRotation="255" shrinkToFit="1"/>
    </xf>
    <xf numFmtId="182" fontId="47" fillId="0" borderId="0" xfId="0" applyNumberFormat="1" applyFont="1" applyFill="1" applyBorder="1" applyAlignment="1">
      <alignment horizontal="right" vertical="center" shrinkToFit="1"/>
    </xf>
    <xf numFmtId="182" fontId="35" fillId="0" borderId="0" xfId="0" applyNumberFormat="1" applyFont="1" applyFill="1" applyBorder="1" applyAlignment="1">
      <alignment horizontal="right" vertical="center" shrinkToFit="1"/>
    </xf>
    <xf numFmtId="0" fontId="48" fillId="0" borderId="0" xfId="0" applyFont="1" applyFill="1" applyBorder="1" applyAlignment="1">
      <alignment horizontal="center" vertical="center" textRotation="255" shrinkToFit="1"/>
    </xf>
    <xf numFmtId="182" fontId="35" fillId="0" borderId="0" xfId="0" applyNumberFormat="1" applyFont="1" applyFill="1" applyBorder="1" applyAlignment="1">
      <alignment vertical="center" shrinkToFit="1"/>
    </xf>
    <xf numFmtId="9" fontId="47" fillId="0" borderId="39" xfId="0" applyNumberFormat="1" applyFont="1" applyFill="1" applyBorder="1" applyAlignment="1">
      <alignment horizontal="right" vertical="center" shrinkToFit="1"/>
    </xf>
    <xf numFmtId="0" fontId="39" fillId="0" borderId="0" xfId="0" applyFont="1" applyAlignment="1">
      <alignment shrinkToFit="1"/>
    </xf>
    <xf numFmtId="0" fontId="59" fillId="0" borderId="0" xfId="47" applyFont="1"/>
    <xf numFmtId="0" fontId="59" fillId="0" borderId="54" xfId="47" applyFont="1" applyBorder="1" applyAlignment="1">
      <alignment horizontal="center" wrapText="1"/>
    </xf>
    <xf numFmtId="186" fontId="59" fillId="0" borderId="55" xfId="47" applyNumberFormat="1" applyFont="1" applyBorder="1"/>
    <xf numFmtId="186" fontId="59" fillId="0" borderId="56" xfId="47" applyNumberFormat="1" applyFont="1" applyBorder="1"/>
    <xf numFmtId="186" fontId="59" fillId="0" borderId="57" xfId="47" applyNumberFormat="1" applyFont="1" applyBorder="1"/>
    <xf numFmtId="0" fontId="59" fillId="0" borderId="19" xfId="47" applyFont="1" applyBorder="1" applyAlignment="1">
      <alignment horizontal="center"/>
    </xf>
    <xf numFmtId="186" fontId="59" fillId="0" borderId="20" xfId="47" applyNumberFormat="1" applyFont="1" applyBorder="1"/>
    <xf numFmtId="186" fontId="59" fillId="0" borderId="21" xfId="47" applyNumberFormat="1" applyFont="1" applyBorder="1"/>
    <xf numFmtId="186" fontId="59" fillId="0" borderId="22" xfId="47" applyNumberFormat="1" applyFont="1" applyBorder="1"/>
    <xf numFmtId="194" fontId="38" fillId="42" borderId="19" xfId="56" applyNumberFormat="1" applyFont="1" applyFill="1" applyBorder="1" applyAlignment="1">
      <alignment vertical="center"/>
    </xf>
    <xf numFmtId="0" fontId="49" fillId="42" borderId="38" xfId="0" applyFont="1" applyFill="1" applyBorder="1" applyAlignment="1">
      <alignment horizontal="center" vertical="center" shrinkToFit="1"/>
    </xf>
    <xf numFmtId="178" fontId="50" fillId="0" borderId="10" xfId="35" applyNumberFormat="1" applyFont="1" applyFill="1" applyBorder="1" applyAlignment="1">
      <alignment shrinkToFit="1"/>
    </xf>
    <xf numFmtId="178" fontId="50" fillId="0" borderId="10" xfId="35" applyNumberFormat="1" applyFont="1" applyFill="1" applyBorder="1" applyAlignment="1">
      <alignment horizontal="left"/>
    </xf>
    <xf numFmtId="0" fontId="45" fillId="36" borderId="11" xfId="47" applyFont="1" applyFill="1" applyBorder="1" applyAlignment="1">
      <alignment horizontal="center" vertical="center"/>
    </xf>
    <xf numFmtId="0" fontId="46" fillId="36" borderId="12" xfId="47" applyFont="1" applyFill="1" applyBorder="1" applyAlignment="1">
      <alignment horizontal="center" vertical="center" shrinkToFit="1"/>
    </xf>
    <xf numFmtId="0" fontId="46" fillId="36" borderId="13" xfId="47" applyFont="1" applyFill="1" applyBorder="1" applyAlignment="1">
      <alignment horizontal="center" vertical="center" shrinkToFit="1"/>
    </xf>
    <xf numFmtId="0" fontId="46" fillId="36" borderId="14" xfId="47" applyFont="1" applyFill="1" applyBorder="1" applyAlignment="1">
      <alignment horizontal="center" vertical="center" shrinkToFit="1"/>
    </xf>
    <xf numFmtId="197" fontId="0" fillId="0" borderId="0" xfId="0" applyNumberFormat="1" applyBorder="1">
      <alignment vertical="center"/>
    </xf>
    <xf numFmtId="197" fontId="0" fillId="0" borderId="0" xfId="0" applyNumberFormat="1" applyFill="1" applyBorder="1">
      <alignment vertical="center"/>
    </xf>
    <xf numFmtId="197" fontId="0" fillId="0" borderId="0" xfId="0" applyNumberFormat="1">
      <alignment vertical="center"/>
    </xf>
    <xf numFmtId="181" fontId="0" fillId="0" borderId="0" xfId="0" applyNumberFormat="1" applyFill="1" applyBorder="1">
      <alignment vertical="center"/>
    </xf>
    <xf numFmtId="181" fontId="0" fillId="0" borderId="0" xfId="0" applyNumberFormat="1" applyBorder="1">
      <alignment vertical="center"/>
    </xf>
    <xf numFmtId="186" fontId="59" fillId="0" borderId="0" xfId="47" applyNumberFormat="1" applyFont="1" applyBorder="1"/>
    <xf numFmtId="186" fontId="40" fillId="0" borderId="0" xfId="0" applyNumberFormat="1" applyFont="1" applyFill="1" applyBorder="1" applyAlignment="1">
      <alignment horizontal="center" vertical="center"/>
    </xf>
    <xf numFmtId="178" fontId="40" fillId="0" borderId="40" xfId="35" applyNumberFormat="1" applyFont="1" applyFill="1" applyBorder="1" applyAlignment="1">
      <alignment horizontal="center" vertical="center" shrinkToFit="1"/>
    </xf>
    <xf numFmtId="0" fontId="35" fillId="0" borderId="0" xfId="0" applyFont="1" applyAlignment="1">
      <alignment vertical="center"/>
    </xf>
    <xf numFmtId="180" fontId="61" fillId="0" borderId="12" xfId="0" applyNumberFormat="1" applyFont="1" applyBorder="1" applyAlignment="1">
      <alignment horizontal="center" vertical="center" shrinkToFit="1"/>
    </xf>
    <xf numFmtId="180" fontId="61" fillId="0" borderId="13" xfId="0" applyNumberFormat="1" applyFont="1" applyBorder="1" applyAlignment="1">
      <alignment horizontal="center" vertical="center" shrinkToFit="1"/>
    </xf>
    <xf numFmtId="180" fontId="61" fillId="0" borderId="23" xfId="0" applyNumberFormat="1" applyFont="1" applyBorder="1" applyAlignment="1">
      <alignment horizontal="center" vertical="center" shrinkToFit="1"/>
    </xf>
    <xf numFmtId="180" fontId="61" fillId="0" borderId="14" xfId="0" applyNumberFormat="1" applyFont="1" applyBorder="1" applyAlignment="1">
      <alignment horizontal="center" vertical="center" shrinkToFit="1"/>
    </xf>
    <xf numFmtId="178" fontId="59" fillId="0" borderId="12" xfId="35" applyNumberFormat="1" applyFont="1" applyFill="1" applyBorder="1" applyAlignment="1">
      <alignment horizontal="center" vertical="center" shrinkToFit="1"/>
    </xf>
    <xf numFmtId="178" fontId="59" fillId="0" borderId="13" xfId="35" applyNumberFormat="1" applyFont="1" applyFill="1" applyBorder="1" applyAlignment="1">
      <alignment horizontal="center" vertical="center" shrinkToFit="1"/>
    </xf>
    <xf numFmtId="178" fontId="59" fillId="0" borderId="23" xfId="35" applyNumberFormat="1" applyFont="1" applyFill="1" applyBorder="1" applyAlignment="1">
      <alignment horizontal="center" vertical="center" shrinkToFit="1"/>
    </xf>
    <xf numFmtId="178" fontId="59" fillId="0" borderId="14" xfId="35" applyNumberFormat="1" applyFont="1" applyFill="1" applyBorder="1" applyAlignment="1">
      <alignment horizontal="center" vertical="center" shrinkToFit="1"/>
    </xf>
    <xf numFmtId="0" fontId="58" fillId="35" borderId="0" xfId="0" applyFont="1" applyFill="1" applyBorder="1" applyAlignment="1">
      <alignment vertical="top" shrinkToFit="1"/>
    </xf>
    <xf numFmtId="0" fontId="35" fillId="0" borderId="0" xfId="0" applyFont="1" applyBorder="1" applyAlignment="1">
      <alignment vertical="top"/>
    </xf>
    <xf numFmtId="198" fontId="49" fillId="0" borderId="0" xfId="0" applyNumberFormat="1" applyFont="1" applyBorder="1" applyAlignment="1">
      <alignment vertical="center"/>
    </xf>
    <xf numFmtId="182" fontId="60" fillId="0" borderId="33" xfId="0" applyNumberFormat="1" applyFont="1" applyBorder="1" applyAlignment="1">
      <alignment horizontal="center" vertical="center" shrinkToFit="1"/>
    </xf>
    <xf numFmtId="182" fontId="60" fillId="0" borderId="34" xfId="0" applyNumberFormat="1" applyFont="1" applyBorder="1" applyAlignment="1">
      <alignment horizontal="center" vertical="center" shrinkToFit="1"/>
    </xf>
    <xf numFmtId="182" fontId="60" fillId="0" borderId="35" xfId="0" applyNumberFormat="1" applyFont="1" applyBorder="1" applyAlignment="1">
      <alignment horizontal="center" vertical="center" shrinkToFit="1"/>
    </xf>
    <xf numFmtId="182" fontId="60" fillId="0" borderId="16" xfId="0" applyNumberFormat="1" applyFont="1" applyBorder="1" applyAlignment="1">
      <alignment horizontal="center" vertical="center" shrinkToFit="1"/>
    </xf>
    <xf numFmtId="182" fontId="60" fillId="0" borderId="17" xfId="0" applyNumberFormat="1" applyFont="1" applyBorder="1" applyAlignment="1">
      <alignment horizontal="center" vertical="center" shrinkToFit="1"/>
    </xf>
    <xf numFmtId="182" fontId="60" fillId="0" borderId="18" xfId="0" applyNumberFormat="1" applyFont="1" applyBorder="1" applyAlignment="1">
      <alignment horizontal="center" vertical="center" shrinkToFit="1"/>
    </xf>
    <xf numFmtId="182" fontId="60" fillId="0" borderId="20" xfId="0" applyNumberFormat="1" applyFont="1" applyBorder="1" applyAlignment="1">
      <alignment horizontal="center" vertical="center" shrinkToFit="1"/>
    </xf>
    <xf numFmtId="182" fontId="60" fillId="0" borderId="21" xfId="0" applyNumberFormat="1" applyFont="1" applyBorder="1" applyAlignment="1">
      <alignment horizontal="center" vertical="center" shrinkToFit="1"/>
    </xf>
    <xf numFmtId="182" fontId="60" fillId="0" borderId="22" xfId="0" applyNumberFormat="1" applyFont="1" applyBorder="1" applyAlignment="1">
      <alignment horizontal="center" vertical="center" shrinkToFit="1"/>
    </xf>
    <xf numFmtId="0" fontId="62" fillId="0" borderId="0" xfId="0" applyFont="1" applyAlignment="1">
      <alignment horizontal="left"/>
    </xf>
    <xf numFmtId="0" fontId="0" fillId="0" borderId="0" xfId="0" applyFont="1" applyAlignment="1">
      <alignment vertical="top"/>
    </xf>
    <xf numFmtId="0" fontId="35" fillId="0" borderId="0" xfId="0" applyFont="1" applyAlignment="1">
      <alignment vertical="top"/>
    </xf>
    <xf numFmtId="0" fontId="35" fillId="0" borderId="0" xfId="0" applyFont="1" applyBorder="1" applyAlignment="1">
      <alignment horizontal="right" vertical="top" shrinkToFit="1"/>
    </xf>
    <xf numFmtId="0" fontId="35" fillId="0" borderId="0" xfId="0" applyFont="1" applyAlignment="1">
      <alignment horizontal="center" vertical="top"/>
    </xf>
    <xf numFmtId="189" fontId="35" fillId="40" borderId="11" xfId="0" applyNumberFormat="1" applyFont="1" applyFill="1" applyBorder="1">
      <alignment vertical="center"/>
    </xf>
    <xf numFmtId="187" fontId="64" fillId="0" borderId="0" xfId="0" applyNumberFormat="1" applyFont="1" applyBorder="1" applyAlignment="1">
      <alignment horizontal="center" shrinkToFit="1"/>
    </xf>
    <xf numFmtId="0" fontId="49" fillId="0" borderId="0" xfId="0" applyFont="1" applyBorder="1" applyAlignment="1">
      <alignment horizontal="right" vertical="center"/>
    </xf>
    <xf numFmtId="196" fontId="56" fillId="0" borderId="0" xfId="0" applyNumberFormat="1" applyFont="1" applyFill="1" applyBorder="1" applyAlignment="1">
      <alignment vertical="center" shrinkToFit="1"/>
    </xf>
    <xf numFmtId="0" fontId="53" fillId="0" borderId="0" xfId="0" applyFont="1" applyBorder="1" applyAlignment="1">
      <alignment vertical="top" wrapText="1"/>
    </xf>
    <xf numFmtId="180" fontId="31" fillId="0" borderId="0" xfId="0" applyNumberFormat="1" applyFont="1" applyBorder="1" applyAlignment="1">
      <alignment horizontal="center" vertical="center" shrinkToFit="1"/>
    </xf>
    <xf numFmtId="0" fontId="35" fillId="0" borderId="0" xfId="0" applyFont="1" applyBorder="1" applyAlignment="1">
      <alignment horizontal="left" vertical="center"/>
    </xf>
    <xf numFmtId="0" fontId="35" fillId="42" borderId="11" xfId="0" applyFont="1" applyFill="1" applyBorder="1">
      <alignment vertical="center"/>
    </xf>
    <xf numFmtId="0" fontId="38" fillId="0" borderId="0" xfId="0" applyFont="1" applyBorder="1" applyAlignment="1">
      <alignment horizontal="right" vertical="center"/>
    </xf>
    <xf numFmtId="189" fontId="35" fillId="42" borderId="11" xfId="0" applyNumberFormat="1" applyFont="1" applyFill="1" applyBorder="1">
      <alignment vertical="center"/>
    </xf>
    <xf numFmtId="0" fontId="35" fillId="42" borderId="26" xfId="0" applyFont="1" applyFill="1" applyBorder="1">
      <alignment vertical="center"/>
    </xf>
    <xf numFmtId="0" fontId="35" fillId="42" borderId="44" xfId="0" applyFont="1" applyFill="1" applyBorder="1">
      <alignment vertical="center"/>
    </xf>
    <xf numFmtId="0" fontId="35" fillId="42" borderId="38" xfId="0" applyFont="1" applyFill="1" applyBorder="1">
      <alignment vertical="center"/>
    </xf>
    <xf numFmtId="0" fontId="42" fillId="0" borderId="0" xfId="0" applyFont="1" applyBorder="1" applyAlignment="1">
      <alignment horizontal="center" vertical="center" shrinkToFit="1"/>
    </xf>
    <xf numFmtId="182" fontId="60" fillId="0" borderId="0" xfId="0" applyNumberFormat="1" applyFont="1" applyBorder="1" applyAlignment="1">
      <alignment horizontal="right" vertical="center" shrinkToFit="1"/>
    </xf>
    <xf numFmtId="182" fontId="60" fillId="0" borderId="39" xfId="0" applyNumberFormat="1" applyFont="1" applyBorder="1" applyAlignment="1">
      <alignment horizontal="right" vertical="center" shrinkToFit="1"/>
    </xf>
    <xf numFmtId="0" fontId="39" fillId="0" borderId="10" xfId="0" applyFont="1" applyBorder="1" applyAlignment="1">
      <alignment shrinkToFit="1"/>
    </xf>
    <xf numFmtId="0" fontId="42" fillId="0" borderId="0" xfId="0" applyFont="1" applyAlignment="1">
      <alignment vertical="top"/>
    </xf>
    <xf numFmtId="0" fontId="36" fillId="35" borderId="0" xfId="0" applyFont="1" applyFill="1" applyBorder="1" applyAlignment="1">
      <alignment vertical="top"/>
    </xf>
    <xf numFmtId="0" fontId="36" fillId="0" borderId="0" xfId="0" applyFont="1" applyAlignment="1">
      <alignment horizontal="right" vertical="top" shrinkToFit="1"/>
    </xf>
    <xf numFmtId="182" fontId="70" fillId="0" borderId="33" xfId="0" applyNumberFormat="1" applyFont="1" applyBorder="1" applyAlignment="1">
      <alignment horizontal="right" vertical="center" shrinkToFit="1"/>
    </xf>
    <xf numFmtId="182" fontId="70" fillId="0" borderId="34" xfId="0" applyNumberFormat="1" applyFont="1" applyBorder="1" applyAlignment="1">
      <alignment horizontal="right" vertical="center" shrinkToFit="1"/>
    </xf>
    <xf numFmtId="182" fontId="70" fillId="0" borderId="35" xfId="0" applyNumberFormat="1" applyFont="1" applyBorder="1" applyAlignment="1">
      <alignment horizontal="right" vertical="center" shrinkToFit="1"/>
    </xf>
    <xf numFmtId="182" fontId="70" fillId="0" borderId="16" xfId="0" applyNumberFormat="1" applyFont="1" applyBorder="1" applyAlignment="1">
      <alignment horizontal="right" vertical="center" shrinkToFit="1"/>
    </xf>
    <xf numFmtId="182" fontId="70" fillId="0" borderId="17" xfId="0" applyNumberFormat="1" applyFont="1" applyBorder="1" applyAlignment="1">
      <alignment horizontal="right" vertical="center" shrinkToFit="1"/>
    </xf>
    <xf numFmtId="182" fontId="70" fillId="0" borderId="18" xfId="0" applyNumberFormat="1" applyFont="1" applyBorder="1" applyAlignment="1">
      <alignment horizontal="right" vertical="center" shrinkToFit="1"/>
    </xf>
    <xf numFmtId="182" fontId="70" fillId="0" borderId="20" xfId="0" applyNumberFormat="1" applyFont="1" applyBorder="1" applyAlignment="1">
      <alignment horizontal="right" vertical="center" shrinkToFit="1"/>
    </xf>
    <xf numFmtId="182" fontId="70" fillId="0" borderId="21" xfId="0" applyNumberFormat="1" applyFont="1" applyBorder="1" applyAlignment="1">
      <alignment horizontal="right" vertical="center" shrinkToFit="1"/>
    </xf>
    <xf numFmtId="182" fontId="70" fillId="0" borderId="22" xfId="0" applyNumberFormat="1" applyFont="1" applyBorder="1" applyAlignment="1">
      <alignment horizontal="right" vertical="center" shrinkToFit="1"/>
    </xf>
    <xf numFmtId="0" fontId="48" fillId="0" borderId="0" xfId="0" applyFont="1" applyAlignment="1">
      <alignment horizontal="left" vertical="center" shrinkToFit="1"/>
    </xf>
    <xf numFmtId="0" fontId="38" fillId="35" borderId="30" xfId="0" applyFont="1" applyFill="1" applyBorder="1" applyAlignment="1">
      <alignment horizontal="center" wrapText="1"/>
    </xf>
    <xf numFmtId="0" fontId="38" fillId="35" borderId="32" xfId="0" applyFont="1" applyFill="1" applyBorder="1" applyAlignment="1">
      <alignment horizontal="center" vertical="center" wrapText="1"/>
    </xf>
    <xf numFmtId="200" fontId="35" fillId="0" borderId="40" xfId="35" applyNumberFormat="1" applyFont="1" applyBorder="1">
      <alignment vertical="center"/>
    </xf>
    <xf numFmtId="200" fontId="35" fillId="0" borderId="0" xfId="35" applyNumberFormat="1" applyFont="1" applyBorder="1">
      <alignment vertical="center"/>
    </xf>
    <xf numFmtId="200" fontId="35" fillId="0" borderId="29" xfId="35" applyNumberFormat="1" applyFont="1" applyBorder="1">
      <alignment vertical="center"/>
    </xf>
    <xf numFmtId="38" fontId="35" fillId="0" borderId="40" xfId="35" applyFont="1" applyBorder="1">
      <alignment vertical="center"/>
    </xf>
    <xf numFmtId="38" fontId="35" fillId="0" borderId="0" xfId="35" applyFont="1" applyBorder="1">
      <alignment vertical="center"/>
    </xf>
    <xf numFmtId="38" fontId="35" fillId="0" borderId="29" xfId="35" applyFont="1" applyBorder="1">
      <alignment vertical="center"/>
    </xf>
    <xf numFmtId="38" fontId="35" fillId="35" borderId="40" xfId="35" applyFont="1" applyFill="1" applyBorder="1">
      <alignment vertical="center"/>
    </xf>
    <xf numFmtId="38" fontId="35" fillId="35" borderId="0" xfId="35" applyFont="1" applyFill="1" applyBorder="1">
      <alignment vertical="center"/>
    </xf>
    <xf numFmtId="38" fontId="35" fillId="35" borderId="29" xfId="35" applyFont="1" applyFill="1" applyBorder="1">
      <alignment vertical="center"/>
    </xf>
    <xf numFmtId="38" fontId="35" fillId="35" borderId="63" xfId="35" applyFont="1" applyFill="1" applyBorder="1">
      <alignment vertical="center"/>
    </xf>
    <xf numFmtId="38" fontId="35" fillId="35" borderId="10" xfId="35" applyFont="1" applyFill="1" applyBorder="1">
      <alignment vertical="center"/>
    </xf>
    <xf numFmtId="38" fontId="35" fillId="35" borderId="64" xfId="35" applyFont="1" applyFill="1" applyBorder="1">
      <alignment vertical="center"/>
    </xf>
    <xf numFmtId="0" fontId="0" fillId="0" borderId="0" xfId="0" applyAlignment="1"/>
    <xf numFmtId="0" fontId="35" fillId="0" borderId="0" xfId="0" applyFont="1" applyAlignment="1"/>
    <xf numFmtId="0" fontId="58" fillId="0" borderId="0" xfId="0" applyFont="1" applyBorder="1" applyAlignment="1">
      <alignment vertical="center" wrapText="1"/>
    </xf>
    <xf numFmtId="189" fontId="35" fillId="43" borderId="11" xfId="0" applyNumberFormat="1" applyFont="1" applyFill="1" applyBorder="1">
      <alignment vertical="center"/>
    </xf>
    <xf numFmtId="6" fontId="36" fillId="35" borderId="0" xfId="55" applyFont="1" applyFill="1" applyAlignment="1">
      <alignment shrinkToFit="1"/>
    </xf>
    <xf numFmtId="0" fontId="0" fillId="0" borderId="0" xfId="0" applyAlignment="1">
      <alignment horizontal="center" vertical="center"/>
    </xf>
    <xf numFmtId="0" fontId="75" fillId="40" borderId="11" xfId="57" applyFont="1" applyFill="1" applyBorder="1" applyAlignment="1">
      <alignment horizontal="center" vertical="center"/>
    </xf>
    <xf numFmtId="0" fontId="11" fillId="0" borderId="0" xfId="0" applyFont="1" applyFill="1" applyAlignment="1">
      <alignment vertical="center"/>
    </xf>
    <xf numFmtId="0" fontId="10" fillId="0" borderId="0" xfId="0" applyFont="1" applyFill="1" applyAlignment="1">
      <alignment vertical="center"/>
    </xf>
    <xf numFmtId="0" fontId="9" fillId="0" borderId="0" xfId="0" applyFont="1" applyFill="1" applyAlignment="1">
      <alignment horizontal="left" vertical="center"/>
    </xf>
    <xf numFmtId="0" fontId="76" fillId="0" borderId="0" xfId="0" applyFont="1" applyFill="1">
      <alignment vertical="center"/>
    </xf>
    <xf numFmtId="0" fontId="76" fillId="0" borderId="0" xfId="0" applyFont="1" applyFill="1" applyAlignment="1">
      <alignment vertical="center"/>
    </xf>
    <xf numFmtId="0" fontId="72" fillId="0" borderId="0" xfId="0" applyFont="1" applyAlignment="1">
      <alignment horizontal="center" vertical="center"/>
    </xf>
    <xf numFmtId="0" fontId="38" fillId="0" borderId="0" xfId="0" applyFont="1" applyAlignment="1">
      <alignment horizontal="left" vertical="center"/>
    </xf>
    <xf numFmtId="0" fontId="31" fillId="0" borderId="0" xfId="0" applyFont="1">
      <alignment vertical="center"/>
    </xf>
    <xf numFmtId="0" fontId="30" fillId="0" borderId="0" xfId="51" applyFont="1" applyFill="1" applyAlignment="1">
      <alignment vertical="center"/>
    </xf>
    <xf numFmtId="0" fontId="32" fillId="0" borderId="0" xfId="51" applyFont="1" applyFill="1" applyAlignment="1">
      <alignment vertical="center"/>
    </xf>
    <xf numFmtId="0" fontId="30" fillId="0" borderId="0" xfId="53" applyFont="1" applyFill="1" applyAlignment="1">
      <alignment vertical="center"/>
    </xf>
    <xf numFmtId="0" fontId="32" fillId="0" borderId="0" xfId="53" applyFont="1" applyFill="1" applyAlignment="1">
      <alignment vertical="center"/>
    </xf>
    <xf numFmtId="0" fontId="72" fillId="35" borderId="0" xfId="0" applyFont="1" applyFill="1" applyAlignment="1">
      <alignment horizontal="center" vertical="center"/>
    </xf>
    <xf numFmtId="0" fontId="0" fillId="35" borderId="0" xfId="0" applyFill="1">
      <alignment vertical="center"/>
    </xf>
    <xf numFmtId="0" fontId="38" fillId="35" borderId="0" xfId="0" applyFont="1" applyFill="1" applyAlignment="1">
      <alignment horizontal="left" vertical="center"/>
    </xf>
    <xf numFmtId="0" fontId="31" fillId="35" borderId="0" xfId="0" applyFont="1" applyFill="1">
      <alignment vertical="center"/>
    </xf>
    <xf numFmtId="0" fontId="41" fillId="0" borderId="0" xfId="0" applyFont="1">
      <alignment vertical="center"/>
    </xf>
    <xf numFmtId="0" fontId="37" fillId="0" borderId="0" xfId="0" applyFont="1">
      <alignment vertical="center"/>
    </xf>
    <xf numFmtId="0" fontId="37" fillId="0" borderId="0" xfId="0" applyFont="1" applyAlignment="1">
      <alignment horizontal="center" vertical="center"/>
    </xf>
    <xf numFmtId="0" fontId="79" fillId="35" borderId="62" xfId="57" applyFont="1" applyFill="1" applyBorder="1">
      <alignment vertical="center"/>
    </xf>
    <xf numFmtId="0" fontId="80" fillId="35" borderId="40" xfId="57" applyFont="1" applyFill="1" applyBorder="1">
      <alignment vertical="center"/>
    </xf>
    <xf numFmtId="0" fontId="79" fillId="35" borderId="29" xfId="57" applyFont="1" applyFill="1" applyBorder="1">
      <alignment vertical="center"/>
    </xf>
    <xf numFmtId="0" fontId="80" fillId="35" borderId="63" xfId="57" applyFont="1" applyFill="1" applyBorder="1" applyAlignment="1">
      <alignment horizontal="left" vertical="top"/>
    </xf>
    <xf numFmtId="0" fontId="79" fillId="35" borderId="64" xfId="57" applyFont="1" applyFill="1" applyBorder="1">
      <alignment vertical="center"/>
    </xf>
    <xf numFmtId="0" fontId="77" fillId="35" borderId="61" xfId="57" applyFont="1" applyFill="1" applyBorder="1" applyAlignment="1">
      <alignment horizontal="center" vertical="center"/>
    </xf>
    <xf numFmtId="0" fontId="79" fillId="35" borderId="39" xfId="0" applyFont="1" applyFill="1" applyBorder="1">
      <alignment vertical="center"/>
    </xf>
    <xf numFmtId="0" fontId="79" fillId="35" borderId="62" xfId="0" applyFont="1" applyFill="1" applyBorder="1">
      <alignment vertical="center"/>
    </xf>
    <xf numFmtId="0" fontId="77" fillId="35" borderId="40" xfId="57" applyFont="1" applyFill="1" applyBorder="1" applyAlignment="1">
      <alignment horizontal="center" vertical="center"/>
    </xf>
    <xf numFmtId="0" fontId="79" fillId="35" borderId="0" xfId="0" applyFont="1" applyFill="1" applyBorder="1">
      <alignment vertical="center"/>
    </xf>
    <xf numFmtId="0" fontId="79" fillId="35" borderId="29" xfId="0" applyFont="1" applyFill="1" applyBorder="1">
      <alignment vertical="center"/>
    </xf>
    <xf numFmtId="0" fontId="78" fillId="35" borderId="63" xfId="0" applyFont="1" applyFill="1" applyBorder="1" applyAlignment="1">
      <alignment horizontal="center" vertical="center"/>
    </xf>
    <xf numFmtId="0" fontId="79" fillId="35" borderId="10" xfId="0" applyFont="1" applyFill="1" applyBorder="1">
      <alignment vertical="center"/>
    </xf>
    <xf numFmtId="0" fontId="79" fillId="35" borderId="64" xfId="0" applyFont="1" applyFill="1" applyBorder="1">
      <alignment vertical="center"/>
    </xf>
    <xf numFmtId="0" fontId="79" fillId="35" borderId="39" xfId="57" applyFont="1" applyFill="1" applyBorder="1">
      <alignment vertical="center"/>
    </xf>
    <xf numFmtId="0" fontId="79" fillId="35" borderId="0" xfId="57" applyFont="1" applyFill="1" applyBorder="1">
      <alignment vertical="center"/>
    </xf>
    <xf numFmtId="0" fontId="77" fillId="35" borderId="63" xfId="57" applyFont="1" applyFill="1" applyBorder="1" applyAlignment="1">
      <alignment horizontal="center" vertical="center"/>
    </xf>
    <xf numFmtId="0" fontId="79" fillId="35" borderId="10" xfId="57" applyFont="1" applyFill="1" applyBorder="1">
      <alignment vertical="center"/>
    </xf>
    <xf numFmtId="0" fontId="0" fillId="0" borderId="0" xfId="0" applyAlignment="1">
      <alignment vertical="center"/>
    </xf>
    <xf numFmtId="0" fontId="38" fillId="35" borderId="30" xfId="0" applyFont="1" applyFill="1" applyBorder="1" applyAlignment="1">
      <alignment horizontal="center" shrinkToFit="1"/>
    </xf>
    <xf numFmtId="185" fontId="35" fillId="0" borderId="61" xfId="0" applyNumberFormat="1" applyFont="1" applyBorder="1">
      <alignment vertical="center"/>
    </xf>
    <xf numFmtId="185" fontId="35" fillId="0" borderId="39" xfId="0" applyNumberFormat="1" applyFont="1" applyBorder="1">
      <alignment vertical="center"/>
    </xf>
    <xf numFmtId="185" fontId="35" fillId="0" borderId="62" xfId="0" applyNumberFormat="1" applyFont="1" applyBorder="1">
      <alignment vertical="center"/>
    </xf>
    <xf numFmtId="0" fontId="38" fillId="40" borderId="30" xfId="0" applyFont="1" applyFill="1" applyBorder="1" applyAlignment="1">
      <alignment horizontal="center" shrinkToFit="1"/>
    </xf>
    <xf numFmtId="0" fontId="38" fillId="40" borderId="32" xfId="0" applyFont="1" applyFill="1" applyBorder="1" applyAlignment="1">
      <alignment horizontal="center" vertical="center" wrapText="1"/>
    </xf>
    <xf numFmtId="0" fontId="45" fillId="45" borderId="26" xfId="47" applyFont="1" applyFill="1" applyBorder="1" applyAlignment="1">
      <alignment horizontal="center" vertical="center"/>
    </xf>
    <xf numFmtId="0" fontId="46" fillId="45" borderId="11" xfId="47" applyFont="1" applyFill="1" applyBorder="1" applyAlignment="1">
      <alignment horizontal="center" vertical="center" wrapText="1" shrinkToFit="1"/>
    </xf>
    <xf numFmtId="0" fontId="38" fillId="40" borderId="30" xfId="0" applyFont="1" applyFill="1" applyBorder="1" applyAlignment="1">
      <alignment horizontal="center" wrapText="1"/>
    </xf>
    <xf numFmtId="0" fontId="46" fillId="0" borderId="11" xfId="47" applyFont="1" applyBorder="1" applyAlignment="1">
      <alignment horizontal="center" wrapText="1"/>
    </xf>
    <xf numFmtId="186" fontId="59" fillId="0" borderId="11" xfId="47" applyNumberFormat="1" applyFont="1" applyBorder="1"/>
    <xf numFmtId="0" fontId="0" fillId="43" borderId="0" xfId="0" applyFill="1" applyBorder="1">
      <alignment vertical="center"/>
    </xf>
    <xf numFmtId="190" fontId="5" fillId="43" borderId="0" xfId="0" applyNumberFormat="1" applyFont="1" applyFill="1" applyBorder="1">
      <alignment vertical="center"/>
    </xf>
    <xf numFmtId="181" fontId="0" fillId="43" borderId="0" xfId="0" applyNumberFormat="1" applyFill="1" applyBorder="1">
      <alignment vertical="center"/>
    </xf>
    <xf numFmtId="191" fontId="0" fillId="43" borderId="0" xfId="0" applyNumberFormat="1" applyFill="1" applyBorder="1">
      <alignment vertical="center"/>
    </xf>
    <xf numFmtId="185" fontId="0" fillId="43" borderId="0" xfId="0" applyNumberFormat="1" applyFill="1" applyBorder="1">
      <alignment vertical="center"/>
    </xf>
    <xf numFmtId="200" fontId="35" fillId="0" borderId="0" xfId="0" applyNumberFormat="1" applyFont="1">
      <alignment vertical="center"/>
    </xf>
    <xf numFmtId="0" fontId="44" fillId="46" borderId="26" xfId="0" applyFont="1" applyFill="1" applyBorder="1" applyAlignment="1">
      <alignment vertical="center"/>
    </xf>
    <xf numFmtId="0" fontId="44" fillId="46" borderId="38" xfId="0" applyFont="1" applyFill="1" applyBorder="1" applyAlignment="1">
      <alignment vertical="center"/>
    </xf>
    <xf numFmtId="0" fontId="49" fillId="44" borderId="26" xfId="0" applyFont="1" applyFill="1" applyBorder="1" applyAlignment="1">
      <alignment horizontal="center" vertical="center"/>
    </xf>
    <xf numFmtId="0" fontId="49" fillId="44" borderId="44" xfId="0" applyFont="1" applyFill="1" applyBorder="1" applyAlignment="1">
      <alignment horizontal="center" vertical="center"/>
    </xf>
    <xf numFmtId="0" fontId="49" fillId="44" borderId="38" xfId="0" applyFont="1" applyFill="1" applyBorder="1" applyAlignment="1">
      <alignment horizontal="center" vertical="center"/>
    </xf>
    <xf numFmtId="0" fontId="44" fillId="46" borderId="61" xfId="0" applyFont="1" applyFill="1" applyBorder="1" applyAlignment="1">
      <alignment horizontal="left" vertical="center" shrinkToFit="1"/>
    </xf>
    <xf numFmtId="0" fontId="44" fillId="46" borderId="39" xfId="0" applyFont="1" applyFill="1" applyBorder="1" applyAlignment="1">
      <alignment horizontal="left" vertical="center" shrinkToFit="1"/>
    </xf>
    <xf numFmtId="0" fontId="44" fillId="46" borderId="62" xfId="0" applyFont="1" applyFill="1" applyBorder="1" applyAlignment="1">
      <alignment horizontal="left" vertical="center" shrinkToFit="1"/>
    </xf>
    <xf numFmtId="0" fontId="49" fillId="0" borderId="0" xfId="0" applyFont="1" applyAlignment="1">
      <alignment horizontal="center" vertical="center"/>
    </xf>
    <xf numFmtId="0" fontId="38" fillId="0" borderId="40" xfId="0" quotePrefix="1" applyFont="1" applyBorder="1" applyAlignment="1">
      <alignment horizontal="center" vertical="center"/>
    </xf>
    <xf numFmtId="0" fontId="38" fillId="0" borderId="0" xfId="0" quotePrefix="1" applyFont="1" applyBorder="1" applyAlignment="1">
      <alignment horizontal="center" vertical="center"/>
    </xf>
    <xf numFmtId="0" fontId="38" fillId="0" borderId="0" xfId="0" applyFont="1" applyBorder="1" applyAlignment="1">
      <alignment horizontal="center" wrapText="1" shrinkToFit="1"/>
    </xf>
    <xf numFmtId="0" fontId="0" fillId="0" borderId="0" xfId="0" applyFont="1" applyAlignment="1">
      <alignment horizontal="left" vertical="top" shrinkToFit="1"/>
    </xf>
    <xf numFmtId="0" fontId="49" fillId="40" borderId="30" xfId="0" applyFont="1" applyFill="1" applyBorder="1" applyAlignment="1">
      <alignment vertical="center" textRotation="255" shrinkToFit="1"/>
    </xf>
    <xf numFmtId="0" fontId="49" fillId="40" borderId="31" xfId="0" applyFont="1" applyFill="1" applyBorder="1" applyAlignment="1">
      <alignment vertical="center" textRotation="255" shrinkToFit="1"/>
    </xf>
    <xf numFmtId="0" fontId="49" fillId="40" borderId="32" xfId="0" applyFont="1" applyFill="1" applyBorder="1" applyAlignment="1">
      <alignment vertical="center" textRotation="255" shrinkToFit="1"/>
    </xf>
    <xf numFmtId="0" fontId="51" fillId="0" borderId="30" xfId="0" applyFont="1" applyBorder="1" applyAlignment="1">
      <alignment horizontal="center" vertical="center" textRotation="255" wrapText="1"/>
    </xf>
    <xf numFmtId="0" fontId="51" fillId="0" borderId="32" xfId="0" applyFont="1" applyBorder="1" applyAlignment="1">
      <alignment horizontal="center" vertical="center" textRotation="255" wrapText="1"/>
    </xf>
    <xf numFmtId="195" fontId="57" fillId="0" borderId="0" xfId="0" applyNumberFormat="1" applyFont="1" applyBorder="1" applyAlignment="1">
      <alignment horizontal="center" vertical="center" shrinkToFit="1"/>
    </xf>
    <xf numFmtId="0" fontId="48" fillId="39" borderId="30" xfId="0" applyFont="1" applyFill="1" applyBorder="1" applyAlignment="1">
      <alignment horizontal="center" vertical="center" textRotation="255" shrinkToFit="1"/>
    </xf>
    <xf numFmtId="0" fontId="48" fillId="39" borderId="31" xfId="0" applyFont="1" applyFill="1" applyBorder="1" applyAlignment="1">
      <alignment horizontal="center" vertical="center" textRotation="255" shrinkToFit="1"/>
    </xf>
    <xf numFmtId="0" fontId="48" fillId="39" borderId="32" xfId="0" applyFont="1" applyFill="1" applyBorder="1" applyAlignment="1">
      <alignment horizontal="center" vertical="center" textRotation="255" shrinkToFit="1"/>
    </xf>
    <xf numFmtId="0" fontId="34" fillId="0" borderId="30" xfId="0" applyFont="1" applyBorder="1" applyAlignment="1">
      <alignment horizontal="center" vertical="center" textRotation="255" shrinkToFit="1"/>
    </xf>
    <xf numFmtId="0" fontId="34" fillId="0" borderId="32" xfId="0" applyFont="1" applyBorder="1" applyAlignment="1">
      <alignment horizontal="center" vertical="center" textRotation="255" shrinkToFit="1"/>
    </xf>
    <xf numFmtId="196" fontId="56" fillId="41" borderId="61" xfId="0" applyNumberFormat="1" applyFont="1" applyFill="1" applyBorder="1" applyAlignment="1">
      <alignment horizontal="center" vertical="center" shrinkToFit="1"/>
    </xf>
    <xf numFmtId="196" fontId="56" fillId="41" borderId="39" xfId="0" applyNumberFormat="1" applyFont="1" applyFill="1" applyBorder="1" applyAlignment="1">
      <alignment horizontal="center" vertical="center" shrinkToFit="1"/>
    </xf>
    <xf numFmtId="196" fontId="56" fillId="41" borderId="62" xfId="0" applyNumberFormat="1" applyFont="1" applyFill="1" applyBorder="1" applyAlignment="1">
      <alignment horizontal="center" vertical="center" shrinkToFit="1"/>
    </xf>
    <xf numFmtId="196" fontId="56" fillId="41" borderId="40" xfId="0" applyNumberFormat="1" applyFont="1" applyFill="1" applyBorder="1" applyAlignment="1">
      <alignment horizontal="center" vertical="center" shrinkToFit="1"/>
    </xf>
    <xf numFmtId="196" fontId="56" fillId="41" borderId="0" xfId="0" applyNumberFormat="1" applyFont="1" applyFill="1" applyBorder="1" applyAlignment="1">
      <alignment horizontal="center" vertical="center" shrinkToFit="1"/>
    </xf>
    <xf numFmtId="196" fontId="56" fillId="41" borderId="29" xfId="0" applyNumberFormat="1" applyFont="1" applyFill="1" applyBorder="1" applyAlignment="1">
      <alignment horizontal="center" vertical="center" shrinkToFit="1"/>
    </xf>
    <xf numFmtId="196" fontId="56" fillId="41" borderId="63" xfId="0" applyNumberFormat="1" applyFont="1" applyFill="1" applyBorder="1" applyAlignment="1">
      <alignment horizontal="center" vertical="center" shrinkToFit="1"/>
    </xf>
    <xf numFmtId="196" fontId="56" fillId="41" borderId="10" xfId="0" applyNumberFormat="1" applyFont="1" applyFill="1" applyBorder="1" applyAlignment="1">
      <alignment horizontal="center" vertical="center" shrinkToFit="1"/>
    </xf>
    <xf numFmtId="196" fontId="56" fillId="41" borderId="64" xfId="0" applyNumberFormat="1" applyFont="1" applyFill="1" applyBorder="1" applyAlignment="1">
      <alignment horizontal="center" vertical="center" shrinkToFit="1"/>
    </xf>
    <xf numFmtId="0" fontId="75" fillId="40" borderId="61" xfId="57" applyFont="1" applyFill="1" applyBorder="1" applyAlignment="1">
      <alignment horizontal="center" vertical="center"/>
    </xf>
    <xf numFmtId="0" fontId="75" fillId="40" borderId="62" xfId="57" applyFont="1" applyFill="1" applyBorder="1" applyAlignment="1">
      <alignment horizontal="center" vertical="center"/>
    </xf>
    <xf numFmtId="0" fontId="75" fillId="40" borderId="63" xfId="57" applyFont="1" applyFill="1" applyBorder="1" applyAlignment="1">
      <alignment horizontal="center" vertical="center"/>
    </xf>
    <xf numFmtId="0" fontId="75" fillId="40" borderId="64" xfId="57" applyFont="1" applyFill="1" applyBorder="1" applyAlignment="1">
      <alignment horizontal="center" vertical="center"/>
    </xf>
    <xf numFmtId="0" fontId="48" fillId="40" borderId="26" xfId="0" applyFont="1" applyFill="1" applyBorder="1" applyAlignment="1">
      <alignment horizontal="center" vertical="center"/>
    </xf>
    <xf numFmtId="0" fontId="48" fillId="40" borderId="44" xfId="0" applyFont="1" applyFill="1" applyBorder="1" applyAlignment="1">
      <alignment horizontal="center" vertical="center"/>
    </xf>
    <xf numFmtId="0" fontId="48" fillId="40" borderId="38" xfId="0" applyFont="1" applyFill="1" applyBorder="1" applyAlignment="1">
      <alignment horizontal="center" vertical="center"/>
    </xf>
    <xf numFmtId="0" fontId="38" fillId="0" borderId="0" xfId="0" applyFont="1" applyAlignment="1">
      <alignment horizontal="right" vertical="center"/>
    </xf>
    <xf numFmtId="0" fontId="38" fillId="0" borderId="29" xfId="0" applyFont="1" applyBorder="1" applyAlignment="1">
      <alignment horizontal="right" vertical="center"/>
    </xf>
    <xf numFmtId="0" fontId="39" fillId="0" borderId="0" xfId="0" applyFont="1" applyAlignment="1">
      <alignment horizontal="right" shrinkToFit="1"/>
    </xf>
    <xf numFmtId="0" fontId="49" fillId="39" borderId="30" xfId="0" applyFont="1" applyFill="1" applyBorder="1" applyAlignment="1">
      <alignment vertical="center" textRotation="255" shrinkToFit="1"/>
    </xf>
    <xf numFmtId="0" fontId="49" fillId="39" borderId="31" xfId="0" applyFont="1" applyFill="1" applyBorder="1" applyAlignment="1">
      <alignment vertical="center" textRotation="255" shrinkToFit="1"/>
    </xf>
    <xf numFmtId="0" fontId="49" fillId="39" borderId="32" xfId="0" applyFont="1" applyFill="1" applyBorder="1" applyAlignment="1">
      <alignment vertical="center" textRotation="255" shrinkToFit="1"/>
    </xf>
    <xf numFmtId="0" fontId="39" fillId="41" borderId="30" xfId="0" applyFont="1" applyFill="1" applyBorder="1" applyAlignment="1">
      <alignment vertical="center" textRotation="255"/>
    </xf>
    <xf numFmtId="0" fontId="39" fillId="41" borderId="31" xfId="0" applyFont="1" applyFill="1" applyBorder="1" applyAlignment="1">
      <alignment vertical="center" textRotation="255"/>
    </xf>
    <xf numFmtId="0" fontId="39" fillId="41" borderId="32" xfId="0" applyFont="1" applyFill="1" applyBorder="1" applyAlignment="1">
      <alignment vertical="center" textRotation="255"/>
    </xf>
    <xf numFmtId="0" fontId="53" fillId="0" borderId="40" xfId="0" applyFont="1" applyBorder="1" applyAlignment="1">
      <alignment horizontal="center" vertical="top" wrapText="1"/>
    </xf>
    <xf numFmtId="0" fontId="53" fillId="0" borderId="0" xfId="0" applyFont="1" applyBorder="1" applyAlignment="1">
      <alignment horizontal="center" vertical="top" wrapText="1"/>
    </xf>
    <xf numFmtId="0" fontId="48" fillId="41" borderId="30" xfId="0" applyFont="1" applyFill="1" applyBorder="1" applyAlignment="1">
      <alignment horizontal="center" vertical="center" textRotation="255" shrinkToFit="1"/>
    </xf>
    <xf numFmtId="0" fontId="48" fillId="41" borderId="31" xfId="0" applyFont="1" applyFill="1" applyBorder="1" applyAlignment="1">
      <alignment horizontal="center" vertical="center" textRotation="255" shrinkToFit="1"/>
    </xf>
    <xf numFmtId="0" fontId="48" fillId="41" borderId="32" xfId="0" applyFont="1" applyFill="1" applyBorder="1" applyAlignment="1">
      <alignment horizontal="center" vertical="center" textRotation="255" shrinkToFit="1"/>
    </xf>
    <xf numFmtId="0" fontId="48" fillId="40" borderId="30" xfId="0" applyFont="1" applyFill="1" applyBorder="1" applyAlignment="1">
      <alignment horizontal="center" vertical="center" textRotation="255" shrinkToFit="1"/>
    </xf>
    <xf numFmtId="0" fontId="48" fillId="40" borderId="31" xfId="0" applyFont="1" applyFill="1" applyBorder="1" applyAlignment="1">
      <alignment horizontal="center" vertical="center" textRotation="255" shrinkToFit="1"/>
    </xf>
    <xf numFmtId="0" fontId="48" fillId="40" borderId="32" xfId="0" applyFont="1" applyFill="1" applyBorder="1" applyAlignment="1">
      <alignment horizontal="center" vertical="center" textRotation="255" shrinkToFit="1"/>
    </xf>
    <xf numFmtId="0" fontId="75" fillId="40" borderId="26" xfId="57" applyFont="1" applyFill="1" applyBorder="1" applyAlignment="1">
      <alignment horizontal="center" vertical="center"/>
    </xf>
    <xf numFmtId="0" fontId="75" fillId="40" borderId="44" xfId="57" applyFont="1" applyFill="1" applyBorder="1" applyAlignment="1">
      <alignment horizontal="center" vertical="center"/>
    </xf>
    <xf numFmtId="0" fontId="75" fillId="40" borderId="38" xfId="57" applyFont="1" applyFill="1" applyBorder="1" applyAlignment="1">
      <alignment horizontal="center" vertical="center"/>
    </xf>
    <xf numFmtId="0" fontId="73" fillId="0" borderId="0" xfId="0" applyFont="1" applyAlignment="1">
      <alignment horizontal="center" vertical="center"/>
    </xf>
    <xf numFmtId="196" fontId="32" fillId="0" borderId="0" xfId="0" applyNumberFormat="1" applyFont="1" applyFill="1" applyBorder="1" applyAlignment="1">
      <alignment horizontal="right" shrinkToFit="1"/>
    </xf>
    <xf numFmtId="0" fontId="38" fillId="0" borderId="10" xfId="0" quotePrefix="1" applyFont="1" applyBorder="1" applyAlignment="1">
      <alignment horizontal="center" vertical="center"/>
    </xf>
    <xf numFmtId="203" fontId="68" fillId="0" borderId="66" xfId="0" applyNumberFormat="1" applyFont="1" applyFill="1" applyBorder="1" applyAlignment="1">
      <alignment vertical="center" shrinkToFit="1"/>
    </xf>
    <xf numFmtId="203" fontId="68" fillId="0" borderId="67" xfId="0" applyNumberFormat="1" applyFont="1" applyFill="1" applyBorder="1" applyAlignment="1">
      <alignment vertical="center" shrinkToFit="1"/>
    </xf>
    <xf numFmtId="0" fontId="37" fillId="0" borderId="0" xfId="0" applyFont="1" applyAlignment="1">
      <alignment horizontal="left" vertical="top" wrapText="1"/>
    </xf>
    <xf numFmtId="202" fontId="68" fillId="0" borderId="65" xfId="0" applyNumberFormat="1" applyFont="1" applyFill="1" applyBorder="1" applyAlignment="1">
      <alignment horizontal="right" vertical="center" shrinkToFit="1"/>
    </xf>
    <xf numFmtId="202" fontId="68" fillId="0" borderId="66" xfId="0" applyNumberFormat="1" applyFont="1" applyFill="1" applyBorder="1" applyAlignment="1">
      <alignment horizontal="right" vertical="center" shrinkToFit="1"/>
    </xf>
    <xf numFmtId="203" fontId="67" fillId="0" borderId="66" xfId="0" applyNumberFormat="1" applyFont="1" applyFill="1" applyBorder="1" applyAlignment="1">
      <alignment horizontal="right" vertical="center" shrinkToFit="1"/>
    </xf>
    <xf numFmtId="203" fontId="67" fillId="0" borderId="67" xfId="0" applyNumberFormat="1" applyFont="1" applyFill="1" applyBorder="1" applyAlignment="1">
      <alignment horizontal="right" vertical="center" shrinkToFit="1"/>
    </xf>
    <xf numFmtId="0" fontId="39" fillId="39" borderId="30" xfId="0" applyFont="1" applyFill="1" applyBorder="1" applyAlignment="1">
      <alignment vertical="center" textRotation="255" shrinkToFit="1"/>
    </xf>
    <xf numFmtId="0" fontId="39" fillId="39" borderId="31" xfId="0" applyFont="1" applyFill="1" applyBorder="1" applyAlignment="1">
      <alignment vertical="center" textRotation="255" shrinkToFit="1"/>
    </xf>
    <xf numFmtId="0" fontId="39" fillId="39" borderId="32" xfId="0" applyFont="1" applyFill="1" applyBorder="1" applyAlignment="1">
      <alignment vertical="center" textRotation="255" shrinkToFit="1"/>
    </xf>
    <xf numFmtId="196" fontId="66" fillId="0" borderId="10" xfId="0" applyNumberFormat="1" applyFont="1" applyFill="1" applyBorder="1" applyAlignment="1">
      <alignment horizontal="right" shrinkToFit="1"/>
    </xf>
    <xf numFmtId="201" fontId="66" fillId="0" borderId="10" xfId="0" applyNumberFormat="1" applyFont="1" applyBorder="1" applyAlignment="1">
      <alignment horizontal="left" shrinkToFit="1"/>
    </xf>
    <xf numFmtId="202" fontId="68" fillId="0" borderId="65" xfId="0" applyNumberFormat="1" applyFont="1" applyFill="1" applyBorder="1" applyAlignment="1">
      <alignment vertical="center" shrinkToFit="1"/>
    </xf>
    <xf numFmtId="202" fontId="68" fillId="0" borderId="66" xfId="0" applyNumberFormat="1" applyFont="1" applyFill="1" applyBorder="1" applyAlignment="1">
      <alignment vertical="center" shrinkToFit="1"/>
    </xf>
    <xf numFmtId="0" fontId="37" fillId="0" borderId="0" xfId="0" applyFont="1" applyAlignment="1">
      <alignment horizontal="left" vertical="top" wrapText="1" shrinkToFit="1"/>
    </xf>
    <xf numFmtId="0" fontId="37" fillId="0" borderId="0" xfId="0" applyFont="1" applyAlignment="1">
      <alignment horizontal="left" vertical="top" shrinkToFit="1"/>
    </xf>
    <xf numFmtId="203" fontId="68" fillId="0" borderId="66" xfId="0" applyNumberFormat="1" applyFont="1" applyFill="1" applyBorder="1" applyAlignment="1">
      <alignment horizontal="right" vertical="center" shrinkToFit="1"/>
    </xf>
    <xf numFmtId="203" fontId="68" fillId="0" borderId="67" xfId="0" applyNumberFormat="1" applyFont="1" applyFill="1" applyBorder="1" applyAlignment="1">
      <alignment horizontal="right" vertical="center" shrinkToFit="1"/>
    </xf>
    <xf numFmtId="0" fontId="69" fillId="0" borderId="0" xfId="0" applyFont="1" applyAlignment="1">
      <alignment horizontal="center" vertical="top"/>
    </xf>
    <xf numFmtId="201" fontId="60" fillId="0" borderId="10" xfId="0" applyNumberFormat="1" applyFont="1" applyBorder="1" applyAlignment="1">
      <alignment horizontal="left" shrinkToFit="1"/>
    </xf>
    <xf numFmtId="196" fontId="65" fillId="0" borderId="10" xfId="0" applyNumberFormat="1" applyFont="1" applyFill="1" applyBorder="1" applyAlignment="1">
      <alignment horizontal="right" shrinkToFit="1"/>
    </xf>
    <xf numFmtId="0" fontId="49" fillId="0" borderId="10" xfId="0" applyFont="1" applyBorder="1" applyAlignment="1">
      <alignment horizontal="right"/>
    </xf>
    <xf numFmtId="0" fontId="58" fillId="35" borderId="39" xfId="0" applyFont="1" applyFill="1" applyBorder="1" applyAlignment="1">
      <alignment horizontal="left" vertical="top" shrinkToFit="1"/>
    </xf>
    <xf numFmtId="0" fontId="48" fillId="0" borderId="0" xfId="0" applyFont="1" applyAlignment="1">
      <alignment horizontal="left" vertical="center" shrinkToFit="1"/>
    </xf>
    <xf numFmtId="0" fontId="48" fillId="0" borderId="0" xfId="0" applyFont="1" applyAlignment="1">
      <alignment horizontal="left" shrinkToFit="1"/>
    </xf>
    <xf numFmtId="199" fontId="38" fillId="40" borderId="30" xfId="56" applyNumberFormat="1" applyFont="1" applyFill="1" applyBorder="1" applyAlignment="1">
      <alignment horizontal="center" vertical="center" shrinkToFit="1"/>
    </xf>
    <xf numFmtId="199" fontId="38" fillId="40" borderId="32" xfId="56" applyNumberFormat="1" applyFont="1" applyFill="1" applyBorder="1" applyAlignment="1">
      <alignment horizontal="center" vertical="center" shrinkToFit="1"/>
    </xf>
    <xf numFmtId="199" fontId="38" fillId="35" borderId="30" xfId="56" applyNumberFormat="1" applyFont="1" applyFill="1" applyBorder="1" applyAlignment="1">
      <alignment horizontal="center" vertical="center" shrinkToFit="1"/>
    </xf>
    <xf numFmtId="199" fontId="38" fillId="35" borderId="32" xfId="56" applyNumberFormat="1" applyFont="1" applyFill="1" applyBorder="1" applyAlignment="1">
      <alignment horizontal="center" vertical="center" shrinkToFit="1"/>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56" builtinId="5"/>
    <cellStyle name="パーセント 2" xfId="28"/>
    <cellStyle name="パーセント 3" xfId="29"/>
    <cellStyle name="ハイパーリンク" xfId="57"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cellStyle name="桁区切り 2 2" xfId="37"/>
    <cellStyle name="桁区切り 3" xfId="38"/>
    <cellStyle name="桁区切り 4" xfId="52"/>
    <cellStyle name="桁区切り 5" xfId="54"/>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通貨" xfId="55" builtinId="7"/>
    <cellStyle name="入力" xfId="46" builtinId="20" customBuiltin="1"/>
    <cellStyle name="標準" xfId="0" builtinId="0"/>
    <cellStyle name="標準 2" xfId="47"/>
    <cellStyle name="標準 3" xfId="48"/>
    <cellStyle name="標準 4" xfId="49"/>
    <cellStyle name="標準 5" xfId="51"/>
    <cellStyle name="標準 6" xfId="53"/>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628650</xdr:colOff>
      <xdr:row>2</xdr:row>
      <xdr:rowOff>304800</xdr:rowOff>
    </xdr:from>
    <xdr:to>
      <xdr:col>21</xdr:col>
      <xdr:colOff>28575</xdr:colOff>
      <xdr:row>6</xdr:row>
      <xdr:rowOff>57150</xdr:rowOff>
    </xdr:to>
    <xdr:pic>
      <xdr:nvPicPr>
        <xdr:cNvPr id="2049" name="図 3"/>
        <xdr:cNvPicPr>
          <a:picLocks noChangeAspect="1"/>
        </xdr:cNvPicPr>
      </xdr:nvPicPr>
      <xdr:blipFill>
        <a:blip xmlns:r="http://schemas.openxmlformats.org/officeDocument/2006/relationships" r:embed="rId1" cstate="print"/>
        <a:srcRect/>
        <a:stretch>
          <a:fillRect/>
        </a:stretch>
      </xdr:blipFill>
      <xdr:spPr bwMode="auto">
        <a:xfrm>
          <a:off x="628650" y="933450"/>
          <a:ext cx="9610725" cy="1219200"/>
        </a:xfrm>
        <a:prstGeom prst="rect">
          <a:avLst/>
        </a:prstGeom>
        <a:noFill/>
        <a:ln w="9525">
          <a:noFill/>
          <a:miter lim="800000"/>
          <a:headEnd/>
          <a:tailEnd/>
        </a:ln>
      </xdr:spPr>
    </xdr:pic>
    <xdr:clientData/>
  </xdr:twoCellAnchor>
  <xdr:twoCellAnchor editAs="oneCell">
    <xdr:from>
      <xdr:col>26</xdr:col>
      <xdr:colOff>47625</xdr:colOff>
      <xdr:row>2</xdr:row>
      <xdr:rowOff>257175</xdr:rowOff>
    </xdr:from>
    <xdr:to>
      <xdr:col>52</xdr:col>
      <xdr:colOff>38100</xdr:colOff>
      <xdr:row>4</xdr:row>
      <xdr:rowOff>447675</xdr:rowOff>
    </xdr:to>
    <xdr:pic>
      <xdr:nvPicPr>
        <xdr:cNvPr id="2050" name="図 4"/>
        <xdr:cNvPicPr>
          <a:picLocks noChangeAspect="1"/>
        </xdr:cNvPicPr>
      </xdr:nvPicPr>
      <xdr:blipFill>
        <a:blip xmlns:r="http://schemas.openxmlformats.org/officeDocument/2006/relationships" r:embed="rId2" cstate="print"/>
        <a:srcRect/>
        <a:stretch>
          <a:fillRect/>
        </a:stretch>
      </xdr:blipFill>
      <xdr:spPr bwMode="auto">
        <a:xfrm>
          <a:off x="12639675" y="885825"/>
          <a:ext cx="12372975" cy="876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628650</xdr:colOff>
      <xdr:row>2</xdr:row>
      <xdr:rowOff>304800</xdr:rowOff>
    </xdr:from>
    <xdr:to>
      <xdr:col>21</xdr:col>
      <xdr:colOff>28575</xdr:colOff>
      <xdr:row>6</xdr:row>
      <xdr:rowOff>57150</xdr:rowOff>
    </xdr:to>
    <xdr:pic>
      <xdr:nvPicPr>
        <xdr:cNvPr id="2" name="図 3"/>
        <xdr:cNvPicPr>
          <a:picLocks noChangeAspect="1"/>
        </xdr:cNvPicPr>
      </xdr:nvPicPr>
      <xdr:blipFill>
        <a:blip xmlns:r="http://schemas.openxmlformats.org/officeDocument/2006/relationships" r:embed="rId1" cstate="print"/>
        <a:srcRect/>
        <a:stretch>
          <a:fillRect/>
        </a:stretch>
      </xdr:blipFill>
      <xdr:spPr bwMode="auto">
        <a:xfrm>
          <a:off x="628650" y="933450"/>
          <a:ext cx="9610725" cy="1219200"/>
        </a:xfrm>
        <a:prstGeom prst="rect">
          <a:avLst/>
        </a:prstGeom>
        <a:noFill/>
        <a:ln w="9525">
          <a:noFill/>
          <a:miter lim="800000"/>
          <a:headEnd/>
          <a:tailEnd/>
        </a:ln>
      </xdr:spPr>
    </xdr:pic>
    <xdr:clientData/>
  </xdr:twoCellAnchor>
  <xdr:twoCellAnchor editAs="oneCell">
    <xdr:from>
      <xdr:col>26</xdr:col>
      <xdr:colOff>47625</xdr:colOff>
      <xdr:row>2</xdr:row>
      <xdr:rowOff>257175</xdr:rowOff>
    </xdr:from>
    <xdr:to>
      <xdr:col>52</xdr:col>
      <xdr:colOff>38100</xdr:colOff>
      <xdr:row>4</xdr:row>
      <xdr:rowOff>447675</xdr:rowOff>
    </xdr:to>
    <xdr:pic>
      <xdr:nvPicPr>
        <xdr:cNvPr id="3" name="図 4"/>
        <xdr:cNvPicPr>
          <a:picLocks noChangeAspect="1"/>
        </xdr:cNvPicPr>
      </xdr:nvPicPr>
      <xdr:blipFill>
        <a:blip xmlns:r="http://schemas.openxmlformats.org/officeDocument/2006/relationships" r:embed="rId2" cstate="print"/>
        <a:srcRect/>
        <a:stretch>
          <a:fillRect/>
        </a:stretch>
      </xdr:blipFill>
      <xdr:spPr bwMode="auto">
        <a:xfrm>
          <a:off x="12639675" y="885825"/>
          <a:ext cx="12372975" cy="8763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3</xdr:row>
      <xdr:rowOff>9525</xdr:rowOff>
    </xdr:from>
    <xdr:to>
      <xdr:col>21</xdr:col>
      <xdr:colOff>180975</xdr:colOff>
      <xdr:row>5</xdr:row>
      <xdr:rowOff>371475</xdr:rowOff>
    </xdr:to>
    <xdr:pic>
      <xdr:nvPicPr>
        <xdr:cNvPr id="1025" name="図 2"/>
        <xdr:cNvPicPr>
          <a:picLocks noChangeAspect="1"/>
        </xdr:cNvPicPr>
      </xdr:nvPicPr>
      <xdr:blipFill>
        <a:blip xmlns:r="http://schemas.openxmlformats.org/officeDocument/2006/relationships" r:embed="rId1" cstate="print"/>
        <a:srcRect/>
        <a:stretch>
          <a:fillRect/>
        </a:stretch>
      </xdr:blipFill>
      <xdr:spPr bwMode="auto">
        <a:xfrm>
          <a:off x="781050" y="314325"/>
          <a:ext cx="9610725" cy="1219200"/>
        </a:xfrm>
        <a:prstGeom prst="rect">
          <a:avLst/>
        </a:prstGeom>
        <a:noFill/>
        <a:ln w="9525">
          <a:noFill/>
          <a:miter lim="800000"/>
          <a:headEnd/>
          <a:tailEnd/>
        </a:ln>
      </xdr:spPr>
    </xdr:pic>
    <xdr:clientData/>
  </xdr:twoCellAnchor>
  <xdr:twoCellAnchor editAs="oneCell">
    <xdr:from>
      <xdr:col>21</xdr:col>
      <xdr:colOff>400050</xdr:colOff>
      <xdr:row>2</xdr:row>
      <xdr:rowOff>295275</xdr:rowOff>
    </xdr:from>
    <xdr:to>
      <xdr:col>47</xdr:col>
      <xdr:colOff>390525</xdr:colOff>
      <xdr:row>5</xdr:row>
      <xdr:rowOff>9525</xdr:rowOff>
    </xdr:to>
    <xdr:pic>
      <xdr:nvPicPr>
        <xdr:cNvPr id="1026" name="図 4"/>
        <xdr:cNvPicPr>
          <a:picLocks noChangeAspect="1"/>
        </xdr:cNvPicPr>
      </xdr:nvPicPr>
      <xdr:blipFill>
        <a:blip xmlns:r="http://schemas.openxmlformats.org/officeDocument/2006/relationships" r:embed="rId2" cstate="print"/>
        <a:srcRect/>
        <a:stretch>
          <a:fillRect/>
        </a:stretch>
      </xdr:blipFill>
      <xdr:spPr bwMode="auto">
        <a:xfrm>
          <a:off x="10610850" y="295275"/>
          <a:ext cx="12372975" cy="8763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119062</xdr:colOff>
      <xdr:row>2</xdr:row>
      <xdr:rowOff>292894</xdr:rowOff>
    </xdr:from>
    <xdr:to>
      <xdr:col>22</xdr:col>
      <xdr:colOff>209550</xdr:colOff>
      <xdr:row>6</xdr:row>
      <xdr:rowOff>45244</xdr:rowOff>
    </xdr:to>
    <xdr:pic>
      <xdr:nvPicPr>
        <xdr:cNvPr id="2" name="図 3"/>
        <xdr:cNvPicPr>
          <a:picLocks noChangeAspect="1"/>
        </xdr:cNvPicPr>
      </xdr:nvPicPr>
      <xdr:blipFill>
        <a:blip xmlns:r="http://schemas.openxmlformats.org/officeDocument/2006/relationships" r:embed="rId1" cstate="print"/>
        <a:srcRect/>
        <a:stretch>
          <a:fillRect/>
        </a:stretch>
      </xdr:blipFill>
      <xdr:spPr bwMode="auto">
        <a:xfrm>
          <a:off x="1285875" y="923925"/>
          <a:ext cx="9615488" cy="1228725"/>
        </a:xfrm>
        <a:prstGeom prst="rect">
          <a:avLst/>
        </a:prstGeom>
        <a:noFill/>
        <a:ln w="9525">
          <a:noFill/>
          <a:miter lim="800000"/>
          <a:headEnd/>
          <a:tailEnd/>
        </a:ln>
      </xdr:spPr>
    </xdr:pic>
    <xdr:clientData/>
  </xdr:twoCellAnchor>
  <xdr:twoCellAnchor editAs="oneCell">
    <xdr:from>
      <xdr:col>28</xdr:col>
      <xdr:colOff>47625</xdr:colOff>
      <xdr:row>2</xdr:row>
      <xdr:rowOff>285750</xdr:rowOff>
    </xdr:from>
    <xdr:to>
      <xdr:col>54</xdr:col>
      <xdr:colOff>38100</xdr:colOff>
      <xdr:row>5</xdr:row>
      <xdr:rowOff>0</xdr:rowOff>
    </xdr:to>
    <xdr:pic>
      <xdr:nvPicPr>
        <xdr:cNvPr id="3" name="図 4"/>
        <xdr:cNvPicPr>
          <a:picLocks noChangeAspect="1"/>
        </xdr:cNvPicPr>
      </xdr:nvPicPr>
      <xdr:blipFill>
        <a:blip xmlns:r="http://schemas.openxmlformats.org/officeDocument/2006/relationships" r:embed="rId2" cstate="print"/>
        <a:srcRect/>
        <a:stretch>
          <a:fillRect/>
        </a:stretch>
      </xdr:blipFill>
      <xdr:spPr bwMode="auto">
        <a:xfrm>
          <a:off x="12639675" y="914400"/>
          <a:ext cx="12372975" cy="8763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666750</xdr:colOff>
      <xdr:row>2</xdr:row>
      <xdr:rowOff>304800</xdr:rowOff>
    </xdr:from>
    <xdr:to>
      <xdr:col>21</xdr:col>
      <xdr:colOff>66675</xdr:colOff>
      <xdr:row>6</xdr:row>
      <xdr:rowOff>57150</xdr:rowOff>
    </xdr:to>
    <xdr:pic>
      <xdr:nvPicPr>
        <xdr:cNvPr id="2" name="図 3"/>
        <xdr:cNvPicPr>
          <a:picLocks noChangeAspect="1"/>
        </xdr:cNvPicPr>
      </xdr:nvPicPr>
      <xdr:blipFill>
        <a:blip xmlns:r="http://schemas.openxmlformats.org/officeDocument/2006/relationships" r:embed="rId1" cstate="print"/>
        <a:srcRect/>
        <a:stretch>
          <a:fillRect/>
        </a:stretch>
      </xdr:blipFill>
      <xdr:spPr bwMode="auto">
        <a:xfrm>
          <a:off x="666750" y="935831"/>
          <a:ext cx="9615488" cy="1228725"/>
        </a:xfrm>
        <a:prstGeom prst="rect">
          <a:avLst/>
        </a:prstGeom>
        <a:noFill/>
        <a:ln w="9525">
          <a:noFill/>
          <a:miter lim="800000"/>
          <a:headEnd/>
          <a:tailEnd/>
        </a:ln>
      </xdr:spPr>
    </xdr:pic>
    <xdr:clientData/>
  </xdr:twoCellAnchor>
  <xdr:twoCellAnchor editAs="oneCell">
    <xdr:from>
      <xdr:col>26</xdr:col>
      <xdr:colOff>47625</xdr:colOff>
      <xdr:row>2</xdr:row>
      <xdr:rowOff>285750</xdr:rowOff>
    </xdr:from>
    <xdr:to>
      <xdr:col>52</xdr:col>
      <xdr:colOff>38100</xdr:colOff>
      <xdr:row>5</xdr:row>
      <xdr:rowOff>0</xdr:rowOff>
    </xdr:to>
    <xdr:pic>
      <xdr:nvPicPr>
        <xdr:cNvPr id="3" name="図 4"/>
        <xdr:cNvPicPr>
          <a:picLocks noChangeAspect="1"/>
        </xdr:cNvPicPr>
      </xdr:nvPicPr>
      <xdr:blipFill>
        <a:blip xmlns:r="http://schemas.openxmlformats.org/officeDocument/2006/relationships" r:embed="rId2" cstate="print"/>
        <a:srcRect/>
        <a:stretch>
          <a:fillRect/>
        </a:stretch>
      </xdr:blipFill>
      <xdr:spPr bwMode="auto">
        <a:xfrm>
          <a:off x="12639675" y="914400"/>
          <a:ext cx="12372975" cy="87630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95250</xdr:colOff>
      <xdr:row>2</xdr:row>
      <xdr:rowOff>295275</xdr:rowOff>
    </xdr:from>
    <xdr:to>
      <xdr:col>21</xdr:col>
      <xdr:colOff>180975</xdr:colOff>
      <xdr:row>6</xdr:row>
      <xdr:rowOff>47625</xdr:rowOff>
    </xdr:to>
    <xdr:pic>
      <xdr:nvPicPr>
        <xdr:cNvPr id="2" name="図 2"/>
        <xdr:cNvPicPr>
          <a:picLocks noChangeAspect="1"/>
        </xdr:cNvPicPr>
      </xdr:nvPicPr>
      <xdr:blipFill>
        <a:blip xmlns:r="http://schemas.openxmlformats.org/officeDocument/2006/relationships" r:embed="rId1" cstate="print"/>
        <a:srcRect/>
        <a:stretch>
          <a:fillRect/>
        </a:stretch>
      </xdr:blipFill>
      <xdr:spPr bwMode="auto">
        <a:xfrm>
          <a:off x="781050" y="923925"/>
          <a:ext cx="9610725" cy="1219200"/>
        </a:xfrm>
        <a:prstGeom prst="rect">
          <a:avLst/>
        </a:prstGeom>
        <a:noFill/>
        <a:ln w="9525">
          <a:noFill/>
          <a:miter lim="800000"/>
          <a:headEnd/>
          <a:tailEnd/>
        </a:ln>
      </xdr:spPr>
    </xdr:pic>
    <xdr:clientData/>
  </xdr:twoCellAnchor>
  <xdr:twoCellAnchor editAs="oneCell">
    <xdr:from>
      <xdr:col>21</xdr:col>
      <xdr:colOff>390525</xdr:colOff>
      <xdr:row>2</xdr:row>
      <xdr:rowOff>247650</xdr:rowOff>
    </xdr:from>
    <xdr:to>
      <xdr:col>47</xdr:col>
      <xdr:colOff>381000</xdr:colOff>
      <xdr:row>4</xdr:row>
      <xdr:rowOff>438150</xdr:rowOff>
    </xdr:to>
    <xdr:pic>
      <xdr:nvPicPr>
        <xdr:cNvPr id="3" name="図 4"/>
        <xdr:cNvPicPr>
          <a:picLocks noChangeAspect="1"/>
        </xdr:cNvPicPr>
      </xdr:nvPicPr>
      <xdr:blipFill>
        <a:blip xmlns:r="http://schemas.openxmlformats.org/officeDocument/2006/relationships" r:embed="rId2" cstate="print"/>
        <a:srcRect/>
        <a:stretch>
          <a:fillRect/>
        </a:stretch>
      </xdr:blipFill>
      <xdr:spPr bwMode="auto">
        <a:xfrm>
          <a:off x="10601325" y="876300"/>
          <a:ext cx="12372975" cy="8763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678657</xdr:colOff>
      <xdr:row>3</xdr:row>
      <xdr:rowOff>47625</xdr:rowOff>
    </xdr:from>
    <xdr:to>
      <xdr:col>21</xdr:col>
      <xdr:colOff>77319</xdr:colOff>
      <xdr:row>6</xdr:row>
      <xdr:rowOff>106215</xdr:rowOff>
    </xdr:to>
    <xdr:pic>
      <xdr:nvPicPr>
        <xdr:cNvPr id="2" name="図 1"/>
        <xdr:cNvPicPr>
          <a:picLocks noChangeAspect="1"/>
        </xdr:cNvPicPr>
      </xdr:nvPicPr>
      <xdr:blipFill>
        <a:blip xmlns:r="http://schemas.openxmlformats.org/officeDocument/2006/relationships" r:embed="rId1"/>
        <a:stretch>
          <a:fillRect/>
        </a:stretch>
      </xdr:blipFill>
      <xdr:spPr>
        <a:xfrm>
          <a:off x="678657" y="981075"/>
          <a:ext cx="9609462" cy="1220640"/>
        </a:xfrm>
        <a:prstGeom prst="rect">
          <a:avLst/>
        </a:prstGeom>
      </xdr:spPr>
    </xdr:pic>
    <xdr:clientData/>
  </xdr:twoCellAnchor>
  <xdr:twoCellAnchor editAs="oneCell">
    <xdr:from>
      <xdr:col>26</xdr:col>
      <xdr:colOff>71436</xdr:colOff>
      <xdr:row>2</xdr:row>
      <xdr:rowOff>297656</xdr:rowOff>
    </xdr:from>
    <xdr:to>
      <xdr:col>52</xdr:col>
      <xdr:colOff>58792</xdr:colOff>
      <xdr:row>5</xdr:row>
      <xdr:rowOff>8743</xdr:rowOff>
    </xdr:to>
    <xdr:pic>
      <xdr:nvPicPr>
        <xdr:cNvPr id="3" name="図 2"/>
        <xdr:cNvPicPr>
          <a:picLocks noChangeAspect="1"/>
        </xdr:cNvPicPr>
      </xdr:nvPicPr>
      <xdr:blipFill>
        <a:blip xmlns:r="http://schemas.openxmlformats.org/officeDocument/2006/relationships" r:embed="rId2"/>
        <a:stretch>
          <a:fillRect/>
        </a:stretch>
      </xdr:blipFill>
      <xdr:spPr>
        <a:xfrm>
          <a:off x="12663486" y="926306"/>
          <a:ext cx="12369856" cy="87313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678657</xdr:colOff>
      <xdr:row>3</xdr:row>
      <xdr:rowOff>47625</xdr:rowOff>
    </xdr:from>
    <xdr:to>
      <xdr:col>21</xdr:col>
      <xdr:colOff>77319</xdr:colOff>
      <xdr:row>6</xdr:row>
      <xdr:rowOff>106215</xdr:rowOff>
    </xdr:to>
    <xdr:pic>
      <xdr:nvPicPr>
        <xdr:cNvPr id="2" name="図 1"/>
        <xdr:cNvPicPr>
          <a:picLocks noChangeAspect="1"/>
        </xdr:cNvPicPr>
      </xdr:nvPicPr>
      <xdr:blipFill>
        <a:blip xmlns:r="http://schemas.openxmlformats.org/officeDocument/2006/relationships" r:embed="rId1"/>
        <a:stretch>
          <a:fillRect/>
        </a:stretch>
      </xdr:blipFill>
      <xdr:spPr>
        <a:xfrm>
          <a:off x="678657" y="988219"/>
          <a:ext cx="9614225" cy="1225402"/>
        </a:xfrm>
        <a:prstGeom prst="rect">
          <a:avLst/>
        </a:prstGeom>
      </xdr:spPr>
    </xdr:pic>
    <xdr:clientData/>
  </xdr:twoCellAnchor>
  <xdr:twoCellAnchor editAs="oneCell">
    <xdr:from>
      <xdr:col>26</xdr:col>
      <xdr:colOff>71436</xdr:colOff>
      <xdr:row>2</xdr:row>
      <xdr:rowOff>297656</xdr:rowOff>
    </xdr:from>
    <xdr:to>
      <xdr:col>52</xdr:col>
      <xdr:colOff>58792</xdr:colOff>
      <xdr:row>5</xdr:row>
      <xdr:rowOff>8743</xdr:rowOff>
    </xdr:to>
    <xdr:pic>
      <xdr:nvPicPr>
        <xdr:cNvPr id="3" name="図 2"/>
        <xdr:cNvPicPr>
          <a:picLocks noChangeAspect="1"/>
        </xdr:cNvPicPr>
      </xdr:nvPicPr>
      <xdr:blipFill>
        <a:blip xmlns:r="http://schemas.openxmlformats.org/officeDocument/2006/relationships" r:embed="rId2"/>
        <a:stretch>
          <a:fillRect/>
        </a:stretch>
      </xdr:blipFill>
      <xdr:spPr>
        <a:xfrm>
          <a:off x="12663486" y="926306"/>
          <a:ext cx="12369856" cy="87313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3</xdr:row>
      <xdr:rowOff>11906</xdr:rowOff>
    </xdr:from>
    <xdr:ext cx="9614225" cy="1225402"/>
    <xdr:pic>
      <xdr:nvPicPr>
        <xdr:cNvPr id="2" name="図 1"/>
        <xdr:cNvPicPr>
          <a:picLocks noChangeAspect="1"/>
        </xdr:cNvPicPr>
      </xdr:nvPicPr>
      <xdr:blipFill>
        <a:blip xmlns:r="http://schemas.openxmlformats.org/officeDocument/2006/relationships" r:embed="rId1"/>
        <a:stretch>
          <a:fillRect/>
        </a:stretch>
      </xdr:blipFill>
      <xdr:spPr>
        <a:xfrm>
          <a:off x="685800" y="526256"/>
          <a:ext cx="9614225" cy="1225402"/>
        </a:xfrm>
        <a:prstGeom prst="rect">
          <a:avLst/>
        </a:prstGeom>
      </xdr:spPr>
    </xdr:pic>
    <xdr:clientData/>
  </xdr:oneCellAnchor>
  <xdr:oneCellAnchor>
    <xdr:from>
      <xdr:col>21</xdr:col>
      <xdr:colOff>392906</xdr:colOff>
      <xdr:row>2</xdr:row>
      <xdr:rowOff>297657</xdr:rowOff>
    </xdr:from>
    <xdr:ext cx="12369856" cy="877900"/>
    <xdr:pic>
      <xdr:nvPicPr>
        <xdr:cNvPr id="3" name="図 2"/>
        <xdr:cNvPicPr>
          <a:picLocks noChangeAspect="1"/>
        </xdr:cNvPicPr>
      </xdr:nvPicPr>
      <xdr:blipFill>
        <a:blip xmlns:r="http://schemas.openxmlformats.org/officeDocument/2006/relationships" r:embed="rId2"/>
        <a:stretch>
          <a:fillRect/>
        </a:stretch>
      </xdr:blipFill>
      <xdr:spPr>
        <a:xfrm>
          <a:off x="14794706" y="516732"/>
          <a:ext cx="12369856" cy="87790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3</xdr:row>
      <xdr:rowOff>47625</xdr:rowOff>
    </xdr:from>
    <xdr:to>
      <xdr:col>21</xdr:col>
      <xdr:colOff>85725</xdr:colOff>
      <xdr:row>6</xdr:row>
      <xdr:rowOff>104775</xdr:rowOff>
    </xdr:to>
    <xdr:pic>
      <xdr:nvPicPr>
        <xdr:cNvPr id="2" name="図 3"/>
        <xdr:cNvPicPr>
          <a:picLocks noChangeAspect="1"/>
        </xdr:cNvPicPr>
      </xdr:nvPicPr>
      <xdr:blipFill>
        <a:blip xmlns:r="http://schemas.openxmlformats.org/officeDocument/2006/relationships" r:embed="rId1" cstate="print"/>
        <a:srcRect/>
        <a:stretch>
          <a:fillRect/>
        </a:stretch>
      </xdr:blipFill>
      <xdr:spPr bwMode="auto">
        <a:xfrm>
          <a:off x="685800" y="981075"/>
          <a:ext cx="9610725" cy="1219200"/>
        </a:xfrm>
        <a:prstGeom prst="rect">
          <a:avLst/>
        </a:prstGeom>
        <a:noFill/>
        <a:ln w="9525">
          <a:noFill/>
          <a:miter lim="800000"/>
          <a:headEnd/>
          <a:tailEnd/>
        </a:ln>
      </xdr:spPr>
    </xdr:pic>
    <xdr:clientData/>
  </xdr:twoCellAnchor>
  <xdr:twoCellAnchor editAs="oneCell">
    <xdr:from>
      <xdr:col>21</xdr:col>
      <xdr:colOff>428625</xdr:colOff>
      <xdr:row>3</xdr:row>
      <xdr:rowOff>0</xdr:rowOff>
    </xdr:from>
    <xdr:to>
      <xdr:col>47</xdr:col>
      <xdr:colOff>419100</xdr:colOff>
      <xdr:row>5</xdr:row>
      <xdr:rowOff>19050</xdr:rowOff>
    </xdr:to>
    <xdr:pic>
      <xdr:nvPicPr>
        <xdr:cNvPr id="3" name="図 4"/>
        <xdr:cNvPicPr>
          <a:picLocks noChangeAspect="1"/>
        </xdr:cNvPicPr>
      </xdr:nvPicPr>
      <xdr:blipFill>
        <a:blip xmlns:r="http://schemas.openxmlformats.org/officeDocument/2006/relationships" r:embed="rId2" cstate="print"/>
        <a:srcRect/>
        <a:stretch>
          <a:fillRect/>
        </a:stretch>
      </xdr:blipFill>
      <xdr:spPr bwMode="auto">
        <a:xfrm>
          <a:off x="10639425" y="933450"/>
          <a:ext cx="12372975" cy="87630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3</xdr:row>
      <xdr:rowOff>47625</xdr:rowOff>
    </xdr:from>
    <xdr:to>
      <xdr:col>21</xdr:col>
      <xdr:colOff>85725</xdr:colOff>
      <xdr:row>6</xdr:row>
      <xdr:rowOff>104775</xdr:rowOff>
    </xdr:to>
    <xdr:pic>
      <xdr:nvPicPr>
        <xdr:cNvPr id="2" name="図 3"/>
        <xdr:cNvPicPr>
          <a:picLocks noChangeAspect="1"/>
        </xdr:cNvPicPr>
      </xdr:nvPicPr>
      <xdr:blipFill>
        <a:blip xmlns:r="http://schemas.openxmlformats.org/officeDocument/2006/relationships" r:embed="rId1" cstate="print"/>
        <a:srcRect/>
        <a:stretch>
          <a:fillRect/>
        </a:stretch>
      </xdr:blipFill>
      <xdr:spPr bwMode="auto">
        <a:xfrm>
          <a:off x="685800" y="981075"/>
          <a:ext cx="9610725" cy="1219200"/>
        </a:xfrm>
        <a:prstGeom prst="rect">
          <a:avLst/>
        </a:prstGeom>
        <a:noFill/>
        <a:ln w="9525">
          <a:noFill/>
          <a:miter lim="800000"/>
          <a:headEnd/>
          <a:tailEnd/>
        </a:ln>
      </xdr:spPr>
    </xdr:pic>
    <xdr:clientData/>
  </xdr:twoCellAnchor>
  <xdr:twoCellAnchor editAs="oneCell">
    <xdr:from>
      <xdr:col>21</xdr:col>
      <xdr:colOff>428625</xdr:colOff>
      <xdr:row>3</xdr:row>
      <xdr:rowOff>0</xdr:rowOff>
    </xdr:from>
    <xdr:to>
      <xdr:col>47</xdr:col>
      <xdr:colOff>419100</xdr:colOff>
      <xdr:row>5</xdr:row>
      <xdr:rowOff>19050</xdr:rowOff>
    </xdr:to>
    <xdr:pic>
      <xdr:nvPicPr>
        <xdr:cNvPr id="3" name="図 4"/>
        <xdr:cNvPicPr>
          <a:picLocks noChangeAspect="1"/>
        </xdr:cNvPicPr>
      </xdr:nvPicPr>
      <xdr:blipFill>
        <a:blip xmlns:r="http://schemas.openxmlformats.org/officeDocument/2006/relationships" r:embed="rId2" cstate="print"/>
        <a:srcRect/>
        <a:stretch>
          <a:fillRect/>
        </a:stretch>
      </xdr:blipFill>
      <xdr:spPr bwMode="auto">
        <a:xfrm>
          <a:off x="10639425" y="933450"/>
          <a:ext cx="12372975" cy="87630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666750</xdr:colOff>
      <xdr:row>3</xdr:row>
      <xdr:rowOff>19050</xdr:rowOff>
    </xdr:from>
    <xdr:to>
      <xdr:col>21</xdr:col>
      <xdr:colOff>66675</xdr:colOff>
      <xdr:row>6</xdr:row>
      <xdr:rowOff>85725</xdr:rowOff>
    </xdr:to>
    <xdr:pic>
      <xdr:nvPicPr>
        <xdr:cNvPr id="2" name="図 5"/>
        <xdr:cNvPicPr>
          <a:picLocks noChangeAspect="1"/>
        </xdr:cNvPicPr>
      </xdr:nvPicPr>
      <xdr:blipFill>
        <a:blip xmlns:r="http://schemas.openxmlformats.org/officeDocument/2006/relationships" r:embed="rId1" cstate="print"/>
        <a:srcRect/>
        <a:stretch>
          <a:fillRect/>
        </a:stretch>
      </xdr:blipFill>
      <xdr:spPr bwMode="auto">
        <a:xfrm>
          <a:off x="666750" y="952500"/>
          <a:ext cx="9610725" cy="1228725"/>
        </a:xfrm>
        <a:prstGeom prst="rect">
          <a:avLst/>
        </a:prstGeom>
        <a:noFill/>
        <a:ln w="9525">
          <a:noFill/>
          <a:miter lim="800000"/>
          <a:headEnd/>
          <a:tailEnd/>
        </a:ln>
      </xdr:spPr>
    </xdr:pic>
    <xdr:clientData/>
  </xdr:twoCellAnchor>
  <xdr:twoCellAnchor editAs="oneCell">
    <xdr:from>
      <xdr:col>22</xdr:col>
      <xdr:colOff>9525</xdr:colOff>
      <xdr:row>3</xdr:row>
      <xdr:rowOff>9525</xdr:rowOff>
    </xdr:from>
    <xdr:to>
      <xdr:col>47</xdr:col>
      <xdr:colOff>266700</xdr:colOff>
      <xdr:row>5</xdr:row>
      <xdr:rowOff>28575</xdr:rowOff>
    </xdr:to>
    <xdr:pic>
      <xdr:nvPicPr>
        <xdr:cNvPr id="3" name="図 8"/>
        <xdr:cNvPicPr>
          <a:picLocks noChangeAspect="1"/>
        </xdr:cNvPicPr>
      </xdr:nvPicPr>
      <xdr:blipFill>
        <a:blip xmlns:r="http://schemas.openxmlformats.org/officeDocument/2006/relationships" r:embed="rId2" cstate="print"/>
        <a:srcRect/>
        <a:stretch>
          <a:fillRect/>
        </a:stretch>
      </xdr:blipFill>
      <xdr:spPr bwMode="auto">
        <a:xfrm>
          <a:off x="10696575" y="942975"/>
          <a:ext cx="12372975" cy="87630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47625</xdr:colOff>
      <xdr:row>3</xdr:row>
      <xdr:rowOff>57150</xdr:rowOff>
    </xdr:from>
    <xdr:to>
      <xdr:col>21</xdr:col>
      <xdr:colOff>133350</xdr:colOff>
      <xdr:row>6</xdr:row>
      <xdr:rowOff>114300</xdr:rowOff>
    </xdr:to>
    <xdr:pic>
      <xdr:nvPicPr>
        <xdr:cNvPr id="2" name="図 3"/>
        <xdr:cNvPicPr>
          <a:picLocks noChangeAspect="1"/>
        </xdr:cNvPicPr>
      </xdr:nvPicPr>
      <xdr:blipFill>
        <a:blip xmlns:r="http://schemas.openxmlformats.org/officeDocument/2006/relationships" r:embed="rId1" cstate="print"/>
        <a:srcRect/>
        <a:stretch>
          <a:fillRect/>
        </a:stretch>
      </xdr:blipFill>
      <xdr:spPr bwMode="auto">
        <a:xfrm>
          <a:off x="733425" y="990600"/>
          <a:ext cx="9610725" cy="1219200"/>
        </a:xfrm>
        <a:prstGeom prst="rect">
          <a:avLst/>
        </a:prstGeom>
        <a:noFill/>
        <a:ln w="9525">
          <a:noFill/>
          <a:miter lim="800000"/>
          <a:headEnd/>
          <a:tailEnd/>
        </a:ln>
      </xdr:spPr>
    </xdr:pic>
    <xdr:clientData/>
  </xdr:twoCellAnchor>
  <xdr:twoCellAnchor editAs="oneCell">
    <xdr:from>
      <xdr:col>22</xdr:col>
      <xdr:colOff>0</xdr:colOff>
      <xdr:row>3</xdr:row>
      <xdr:rowOff>47625</xdr:rowOff>
    </xdr:from>
    <xdr:to>
      <xdr:col>47</xdr:col>
      <xdr:colOff>466725</xdr:colOff>
      <xdr:row>5</xdr:row>
      <xdr:rowOff>66675</xdr:rowOff>
    </xdr:to>
    <xdr:pic>
      <xdr:nvPicPr>
        <xdr:cNvPr id="3" name="図 4"/>
        <xdr:cNvPicPr>
          <a:picLocks noChangeAspect="1"/>
        </xdr:cNvPicPr>
      </xdr:nvPicPr>
      <xdr:blipFill>
        <a:blip xmlns:r="http://schemas.openxmlformats.org/officeDocument/2006/relationships" r:embed="rId2" cstate="print"/>
        <a:srcRect/>
        <a:stretch>
          <a:fillRect/>
        </a:stretch>
      </xdr:blipFill>
      <xdr:spPr bwMode="auto">
        <a:xfrm>
          <a:off x="10687050" y="981075"/>
          <a:ext cx="12372975" cy="87630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47625</xdr:colOff>
      <xdr:row>3</xdr:row>
      <xdr:rowOff>57150</xdr:rowOff>
    </xdr:from>
    <xdr:to>
      <xdr:col>21</xdr:col>
      <xdr:colOff>133350</xdr:colOff>
      <xdr:row>6</xdr:row>
      <xdr:rowOff>114300</xdr:rowOff>
    </xdr:to>
    <xdr:pic>
      <xdr:nvPicPr>
        <xdr:cNvPr id="2" name="図 3"/>
        <xdr:cNvPicPr>
          <a:picLocks noChangeAspect="1"/>
        </xdr:cNvPicPr>
      </xdr:nvPicPr>
      <xdr:blipFill>
        <a:blip xmlns:r="http://schemas.openxmlformats.org/officeDocument/2006/relationships" r:embed="rId1" cstate="print"/>
        <a:srcRect/>
        <a:stretch>
          <a:fillRect/>
        </a:stretch>
      </xdr:blipFill>
      <xdr:spPr bwMode="auto">
        <a:xfrm>
          <a:off x="733425" y="990600"/>
          <a:ext cx="9610725" cy="1219200"/>
        </a:xfrm>
        <a:prstGeom prst="rect">
          <a:avLst/>
        </a:prstGeom>
        <a:noFill/>
        <a:ln w="9525">
          <a:noFill/>
          <a:miter lim="800000"/>
          <a:headEnd/>
          <a:tailEnd/>
        </a:ln>
      </xdr:spPr>
    </xdr:pic>
    <xdr:clientData/>
  </xdr:twoCellAnchor>
  <xdr:twoCellAnchor editAs="oneCell">
    <xdr:from>
      <xdr:col>22</xdr:col>
      <xdr:colOff>0</xdr:colOff>
      <xdr:row>3</xdr:row>
      <xdr:rowOff>47625</xdr:rowOff>
    </xdr:from>
    <xdr:to>
      <xdr:col>47</xdr:col>
      <xdr:colOff>466725</xdr:colOff>
      <xdr:row>5</xdr:row>
      <xdr:rowOff>66675</xdr:rowOff>
    </xdr:to>
    <xdr:pic>
      <xdr:nvPicPr>
        <xdr:cNvPr id="3" name="図 4"/>
        <xdr:cNvPicPr>
          <a:picLocks noChangeAspect="1"/>
        </xdr:cNvPicPr>
      </xdr:nvPicPr>
      <xdr:blipFill>
        <a:blip xmlns:r="http://schemas.openxmlformats.org/officeDocument/2006/relationships" r:embed="rId2" cstate="print"/>
        <a:srcRect/>
        <a:stretch>
          <a:fillRect/>
        </a:stretch>
      </xdr:blipFill>
      <xdr:spPr bwMode="auto">
        <a:xfrm>
          <a:off x="10687050" y="981075"/>
          <a:ext cx="12372975" cy="87630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76200</xdr:colOff>
      <xdr:row>3</xdr:row>
      <xdr:rowOff>38100</xdr:rowOff>
    </xdr:from>
    <xdr:to>
      <xdr:col>21</xdr:col>
      <xdr:colOff>161925</xdr:colOff>
      <xdr:row>6</xdr:row>
      <xdr:rowOff>95250</xdr:rowOff>
    </xdr:to>
    <xdr:pic>
      <xdr:nvPicPr>
        <xdr:cNvPr id="2" name="図 2"/>
        <xdr:cNvPicPr>
          <a:picLocks noChangeAspect="1"/>
        </xdr:cNvPicPr>
      </xdr:nvPicPr>
      <xdr:blipFill>
        <a:blip xmlns:r="http://schemas.openxmlformats.org/officeDocument/2006/relationships" r:embed="rId1" cstate="print"/>
        <a:srcRect/>
        <a:stretch>
          <a:fillRect/>
        </a:stretch>
      </xdr:blipFill>
      <xdr:spPr bwMode="auto">
        <a:xfrm>
          <a:off x="762000" y="971550"/>
          <a:ext cx="9610725" cy="1219200"/>
        </a:xfrm>
        <a:prstGeom prst="rect">
          <a:avLst/>
        </a:prstGeom>
        <a:noFill/>
        <a:ln w="9525">
          <a:noFill/>
          <a:miter lim="800000"/>
          <a:headEnd/>
          <a:tailEnd/>
        </a:ln>
      </xdr:spPr>
    </xdr:pic>
    <xdr:clientData/>
  </xdr:twoCellAnchor>
  <xdr:twoCellAnchor editAs="oneCell">
    <xdr:from>
      <xdr:col>21</xdr:col>
      <xdr:colOff>457200</xdr:colOff>
      <xdr:row>3</xdr:row>
      <xdr:rowOff>0</xdr:rowOff>
    </xdr:from>
    <xdr:to>
      <xdr:col>47</xdr:col>
      <xdr:colOff>438150</xdr:colOff>
      <xdr:row>5</xdr:row>
      <xdr:rowOff>19050</xdr:rowOff>
    </xdr:to>
    <xdr:pic>
      <xdr:nvPicPr>
        <xdr:cNvPr id="3" name="図 4"/>
        <xdr:cNvPicPr>
          <a:picLocks noChangeAspect="1"/>
        </xdr:cNvPicPr>
      </xdr:nvPicPr>
      <xdr:blipFill>
        <a:blip xmlns:r="http://schemas.openxmlformats.org/officeDocument/2006/relationships" r:embed="rId2" cstate="print"/>
        <a:srcRect/>
        <a:stretch>
          <a:fillRect/>
        </a:stretch>
      </xdr:blipFill>
      <xdr:spPr bwMode="auto">
        <a:xfrm>
          <a:off x="10668000" y="933450"/>
          <a:ext cx="12363450" cy="87630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104775</xdr:colOff>
      <xdr:row>3</xdr:row>
      <xdr:rowOff>19050</xdr:rowOff>
    </xdr:from>
    <xdr:to>
      <xdr:col>21</xdr:col>
      <xdr:colOff>190500</xdr:colOff>
      <xdr:row>6</xdr:row>
      <xdr:rowOff>85725</xdr:rowOff>
    </xdr:to>
    <xdr:pic>
      <xdr:nvPicPr>
        <xdr:cNvPr id="3" name="図 7"/>
        <xdr:cNvPicPr>
          <a:picLocks noChangeAspect="1"/>
        </xdr:cNvPicPr>
      </xdr:nvPicPr>
      <xdr:blipFill>
        <a:blip xmlns:r="http://schemas.openxmlformats.org/officeDocument/2006/relationships" r:embed="rId1" cstate="print"/>
        <a:srcRect/>
        <a:stretch>
          <a:fillRect/>
        </a:stretch>
      </xdr:blipFill>
      <xdr:spPr bwMode="auto">
        <a:xfrm>
          <a:off x="795338" y="959644"/>
          <a:ext cx="9610725" cy="1233487"/>
        </a:xfrm>
        <a:prstGeom prst="rect">
          <a:avLst/>
        </a:prstGeom>
        <a:noFill/>
        <a:ln w="9525">
          <a:noFill/>
          <a:miter lim="800000"/>
          <a:headEnd/>
          <a:tailEnd/>
        </a:ln>
      </xdr:spPr>
    </xdr:pic>
    <xdr:clientData/>
  </xdr:twoCellAnchor>
  <xdr:twoCellAnchor editAs="oneCell">
    <xdr:from>
      <xdr:col>22</xdr:col>
      <xdr:colOff>171450</xdr:colOff>
      <xdr:row>2</xdr:row>
      <xdr:rowOff>304800</xdr:rowOff>
    </xdr:from>
    <xdr:to>
      <xdr:col>48</xdr:col>
      <xdr:colOff>152400</xdr:colOff>
      <xdr:row>5</xdr:row>
      <xdr:rowOff>19050</xdr:rowOff>
    </xdr:to>
    <xdr:pic>
      <xdr:nvPicPr>
        <xdr:cNvPr id="4" name="図 8"/>
        <xdr:cNvPicPr>
          <a:picLocks noChangeAspect="1"/>
        </xdr:cNvPicPr>
      </xdr:nvPicPr>
      <xdr:blipFill>
        <a:blip xmlns:r="http://schemas.openxmlformats.org/officeDocument/2006/relationships" r:embed="rId2" cstate="print"/>
        <a:srcRect/>
        <a:stretch>
          <a:fillRect/>
        </a:stretch>
      </xdr:blipFill>
      <xdr:spPr bwMode="auto">
        <a:xfrm>
          <a:off x="10858500" y="933450"/>
          <a:ext cx="12363450" cy="876300"/>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104775</xdr:colOff>
      <xdr:row>3</xdr:row>
      <xdr:rowOff>19050</xdr:rowOff>
    </xdr:from>
    <xdr:to>
      <xdr:col>21</xdr:col>
      <xdr:colOff>190500</xdr:colOff>
      <xdr:row>6</xdr:row>
      <xdr:rowOff>85725</xdr:rowOff>
    </xdr:to>
    <xdr:pic>
      <xdr:nvPicPr>
        <xdr:cNvPr id="2" name="図 7"/>
        <xdr:cNvPicPr>
          <a:picLocks noChangeAspect="1"/>
        </xdr:cNvPicPr>
      </xdr:nvPicPr>
      <xdr:blipFill>
        <a:blip xmlns:r="http://schemas.openxmlformats.org/officeDocument/2006/relationships" r:embed="rId1" cstate="print"/>
        <a:srcRect/>
        <a:stretch>
          <a:fillRect/>
        </a:stretch>
      </xdr:blipFill>
      <xdr:spPr bwMode="auto">
        <a:xfrm>
          <a:off x="790575" y="952500"/>
          <a:ext cx="9610725" cy="1228725"/>
        </a:xfrm>
        <a:prstGeom prst="rect">
          <a:avLst/>
        </a:prstGeom>
        <a:noFill/>
        <a:ln w="9525">
          <a:noFill/>
          <a:miter lim="800000"/>
          <a:headEnd/>
          <a:tailEnd/>
        </a:ln>
      </xdr:spPr>
    </xdr:pic>
    <xdr:clientData/>
  </xdr:twoCellAnchor>
  <xdr:twoCellAnchor editAs="oneCell">
    <xdr:from>
      <xdr:col>22</xdr:col>
      <xdr:colOff>171450</xdr:colOff>
      <xdr:row>2</xdr:row>
      <xdr:rowOff>304800</xdr:rowOff>
    </xdr:from>
    <xdr:to>
      <xdr:col>48</xdr:col>
      <xdr:colOff>152400</xdr:colOff>
      <xdr:row>5</xdr:row>
      <xdr:rowOff>19050</xdr:rowOff>
    </xdr:to>
    <xdr:pic>
      <xdr:nvPicPr>
        <xdr:cNvPr id="3" name="図 8"/>
        <xdr:cNvPicPr>
          <a:picLocks noChangeAspect="1"/>
        </xdr:cNvPicPr>
      </xdr:nvPicPr>
      <xdr:blipFill>
        <a:blip xmlns:r="http://schemas.openxmlformats.org/officeDocument/2006/relationships" r:embed="rId2" cstate="print"/>
        <a:srcRect/>
        <a:stretch>
          <a:fillRect/>
        </a:stretch>
      </xdr:blipFill>
      <xdr:spPr bwMode="auto">
        <a:xfrm>
          <a:off x="10858500" y="933450"/>
          <a:ext cx="12363450" cy="876300"/>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57150</xdr:colOff>
      <xdr:row>3</xdr:row>
      <xdr:rowOff>38100</xdr:rowOff>
    </xdr:from>
    <xdr:to>
      <xdr:col>21</xdr:col>
      <xdr:colOff>142875</xdr:colOff>
      <xdr:row>6</xdr:row>
      <xdr:rowOff>104775</xdr:rowOff>
    </xdr:to>
    <xdr:pic>
      <xdr:nvPicPr>
        <xdr:cNvPr id="3" name="図 2"/>
        <xdr:cNvPicPr>
          <a:picLocks noChangeAspect="1"/>
        </xdr:cNvPicPr>
      </xdr:nvPicPr>
      <xdr:blipFill>
        <a:blip xmlns:r="http://schemas.openxmlformats.org/officeDocument/2006/relationships" r:embed="rId1" cstate="print"/>
        <a:srcRect/>
        <a:stretch>
          <a:fillRect/>
        </a:stretch>
      </xdr:blipFill>
      <xdr:spPr bwMode="auto">
        <a:xfrm>
          <a:off x="561975" y="971550"/>
          <a:ext cx="9610725" cy="1228725"/>
        </a:xfrm>
        <a:prstGeom prst="rect">
          <a:avLst/>
        </a:prstGeom>
        <a:noFill/>
        <a:ln w="9525">
          <a:noFill/>
          <a:miter lim="800000"/>
          <a:headEnd/>
          <a:tailEnd/>
        </a:ln>
      </xdr:spPr>
    </xdr:pic>
    <xdr:clientData/>
  </xdr:twoCellAnchor>
  <xdr:twoCellAnchor editAs="oneCell">
    <xdr:from>
      <xdr:col>22</xdr:col>
      <xdr:colOff>133350</xdr:colOff>
      <xdr:row>3</xdr:row>
      <xdr:rowOff>38100</xdr:rowOff>
    </xdr:from>
    <xdr:to>
      <xdr:col>48</xdr:col>
      <xdr:colOff>123825</xdr:colOff>
      <xdr:row>5</xdr:row>
      <xdr:rowOff>66675</xdr:rowOff>
    </xdr:to>
    <xdr:pic>
      <xdr:nvPicPr>
        <xdr:cNvPr id="4" name="図 5"/>
        <xdr:cNvPicPr>
          <a:picLocks noChangeAspect="1"/>
        </xdr:cNvPicPr>
      </xdr:nvPicPr>
      <xdr:blipFill>
        <a:blip xmlns:r="http://schemas.openxmlformats.org/officeDocument/2006/relationships" r:embed="rId2" cstate="print"/>
        <a:srcRect/>
        <a:stretch>
          <a:fillRect/>
        </a:stretch>
      </xdr:blipFill>
      <xdr:spPr bwMode="auto">
        <a:xfrm>
          <a:off x="10639425" y="971550"/>
          <a:ext cx="12372975" cy="8858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2"/>
  <sheetViews>
    <sheetView showGridLines="0" showRowColHeaders="0" tabSelected="1" topLeftCell="A3" workbookViewId="0">
      <pane ySplit="9" topLeftCell="A12" activePane="bottomLeft" state="frozen"/>
      <selection activeCell="A3" sqref="A3"/>
      <selection pane="bottomLeft" activeCell="I4" sqref="I4:K4"/>
    </sheetView>
  </sheetViews>
  <sheetFormatPr defaultRowHeight="14.25"/>
  <cols>
    <col min="1" max="1" width="2.25" style="64" customWidth="1"/>
    <col min="2" max="2" width="5.875" style="64" customWidth="1"/>
    <col min="3" max="3" width="0.625" style="211" customWidth="1"/>
    <col min="4" max="4" width="3.75" style="64" customWidth="1"/>
    <col min="5" max="12" width="6.875" style="64" customWidth="1"/>
    <col min="13" max="13" width="0.75" style="64" customWidth="1"/>
    <col min="14" max="14" width="3.625" style="64" customWidth="1"/>
    <col min="15" max="15" width="0.75" style="64" customWidth="1"/>
    <col min="16" max="23" width="6.25" style="64" customWidth="1"/>
    <col min="24" max="24" width="2.75" style="67" customWidth="1"/>
    <col min="25" max="25" width="9" style="64"/>
    <col min="26" max="26" width="13.875" style="64" hidden="1" customWidth="1"/>
    <col min="27" max="27" width="9" style="64" hidden="1" customWidth="1"/>
    <col min="28" max="16384" width="9" style="64"/>
  </cols>
  <sheetData>
    <row r="1" spans="1:32" ht="7.5" customHeight="1"/>
    <row r="2" spans="1:32" ht="21.75" hidden="1" customHeight="1">
      <c r="E2" s="69">
        <f>65-AA6+2</f>
        <v>3</v>
      </c>
      <c r="F2" s="70">
        <f>E2+5</f>
        <v>8</v>
      </c>
      <c r="G2" s="70">
        <f t="shared" ref="G2:L2" si="0">F2+5</f>
        <v>13</v>
      </c>
      <c r="H2" s="70">
        <f t="shared" si="0"/>
        <v>18</v>
      </c>
      <c r="I2" s="70">
        <f t="shared" si="0"/>
        <v>23</v>
      </c>
      <c r="J2" s="70">
        <f t="shared" si="0"/>
        <v>28</v>
      </c>
      <c r="K2" s="70">
        <f t="shared" si="0"/>
        <v>33</v>
      </c>
      <c r="L2" s="71">
        <f t="shared" si="0"/>
        <v>38</v>
      </c>
      <c r="Q2" s="147">
        <v>6.5007999999999999</v>
      </c>
      <c r="R2" s="148">
        <v>9.0249999999999986</v>
      </c>
      <c r="S2" s="149">
        <v>22.026599999999998</v>
      </c>
      <c r="V2" s="79"/>
      <c r="W2" s="79"/>
      <c r="X2" s="79"/>
      <c r="Y2" s="79"/>
      <c r="Z2" s="79"/>
      <c r="AA2" s="79"/>
      <c r="AB2" s="79"/>
      <c r="AC2" s="79"/>
      <c r="AD2" s="79"/>
      <c r="AE2" s="79"/>
      <c r="AF2" s="79"/>
    </row>
    <row r="3" spans="1:32" ht="12" customHeight="1">
      <c r="A3" s="447" t="s">
        <v>170</v>
      </c>
      <c r="B3" s="448"/>
      <c r="E3" s="77"/>
      <c r="F3" s="77"/>
      <c r="G3" s="77"/>
      <c r="H3" s="77"/>
      <c r="I3" s="70"/>
      <c r="J3" s="70"/>
      <c r="K3" s="70"/>
      <c r="L3" s="77"/>
      <c r="Q3" s="347"/>
      <c r="R3" s="347"/>
      <c r="S3" s="347"/>
      <c r="V3" s="79"/>
      <c r="W3" s="79"/>
      <c r="X3" s="79"/>
      <c r="Y3" s="79"/>
      <c r="Z3" s="79"/>
      <c r="AA3" s="79"/>
      <c r="AB3" s="79"/>
      <c r="AC3" s="79"/>
      <c r="AD3" s="79"/>
      <c r="AE3" s="79"/>
      <c r="AF3" s="79"/>
    </row>
    <row r="4" spans="1:32" s="160" customFormat="1" ht="21.75" customHeight="1">
      <c r="A4" s="449"/>
      <c r="B4" s="450"/>
      <c r="C4" s="211"/>
      <c r="D4" s="454" t="s">
        <v>122</v>
      </c>
      <c r="E4" s="454"/>
      <c r="F4" s="454"/>
      <c r="G4" s="454"/>
      <c r="H4" s="455"/>
      <c r="I4" s="451" t="s">
        <v>124</v>
      </c>
      <c r="J4" s="452"/>
      <c r="K4" s="453"/>
      <c r="L4" s="211"/>
      <c r="Q4" s="347"/>
      <c r="R4" s="347"/>
      <c r="S4" s="347"/>
      <c r="V4" s="356"/>
      <c r="W4" s="356"/>
      <c r="X4" s="356"/>
      <c r="Y4" s="356"/>
      <c r="Z4" s="356"/>
      <c r="AA4" s="356"/>
      <c r="AB4" s="356"/>
      <c r="AC4" s="356"/>
      <c r="AD4" s="356"/>
      <c r="AE4" s="356"/>
      <c r="AF4" s="356"/>
    </row>
    <row r="5" spans="1:32">
      <c r="E5" s="77"/>
      <c r="F5" s="77"/>
      <c r="G5" s="77"/>
      <c r="X5" s="64"/>
    </row>
    <row r="6" spans="1:32" ht="15" customHeight="1">
      <c r="B6" s="438">
        <f>DATE(F8,2,2)</f>
        <v>20122</v>
      </c>
      <c r="C6" s="439"/>
      <c r="D6" s="439"/>
      <c r="E6" s="440"/>
      <c r="F6" s="463" t="s">
        <v>87</v>
      </c>
      <c r="G6" s="464"/>
      <c r="H6" s="464"/>
      <c r="I6" s="464"/>
      <c r="J6" s="464"/>
      <c r="K6" s="464"/>
      <c r="L6" s="464"/>
      <c r="M6" s="464"/>
      <c r="N6" s="464"/>
      <c r="X6" s="64"/>
      <c r="Y6" s="354"/>
      <c r="AA6" s="355">
        <f>VLOOKUP(I4,Z8:AA52,2,FALSE)</f>
        <v>64</v>
      </c>
    </row>
    <row r="7" spans="1:32" ht="16.5" customHeight="1">
      <c r="B7" s="441"/>
      <c r="C7" s="442"/>
      <c r="D7" s="442"/>
      <c r="E7" s="443"/>
      <c r="F7" s="463"/>
      <c r="G7" s="464"/>
      <c r="H7" s="464"/>
      <c r="I7" s="464"/>
      <c r="J7" s="464"/>
      <c r="K7" s="464"/>
      <c r="L7" s="464"/>
      <c r="M7" s="464"/>
      <c r="N7" s="464"/>
      <c r="P7" s="425" t="s">
        <v>121</v>
      </c>
      <c r="Q7" s="425"/>
      <c r="R7" s="425"/>
      <c r="S7" s="425"/>
      <c r="T7" s="425"/>
      <c r="U7" s="425"/>
      <c r="V7" s="425"/>
      <c r="W7" s="425"/>
    </row>
    <row r="8" spans="1:32" ht="16.5" customHeight="1">
      <c r="B8" s="444"/>
      <c r="C8" s="445"/>
      <c r="D8" s="445"/>
      <c r="E8" s="446"/>
      <c r="F8" s="432">
        <f>2019-AA6</f>
        <v>1955</v>
      </c>
      <c r="G8" s="432"/>
      <c r="H8" s="456" t="s">
        <v>91</v>
      </c>
      <c r="I8" s="456"/>
      <c r="J8" s="456"/>
      <c r="K8" s="456"/>
      <c r="L8" s="456"/>
      <c r="M8" s="456"/>
      <c r="N8" s="456"/>
      <c r="P8" s="425"/>
      <c r="Q8" s="425"/>
      <c r="R8" s="425"/>
      <c r="S8" s="425"/>
      <c r="T8" s="425"/>
      <c r="U8" s="425"/>
      <c r="V8" s="425"/>
      <c r="W8" s="425"/>
      <c r="Z8" s="64" t="s">
        <v>123</v>
      </c>
      <c r="AA8" s="64">
        <v>65</v>
      </c>
    </row>
    <row r="9" spans="1:32" ht="4.5" customHeight="1">
      <c r="B9" s="207"/>
      <c r="C9" s="208"/>
      <c r="D9" s="75"/>
      <c r="E9" s="75"/>
      <c r="F9" s="76"/>
      <c r="G9" s="76"/>
      <c r="L9" s="79"/>
      <c r="M9" s="79"/>
      <c r="N9" s="79"/>
      <c r="O9" s="79"/>
      <c r="P9" s="79"/>
      <c r="Q9" s="79"/>
      <c r="R9" s="79"/>
      <c r="S9" s="79"/>
      <c r="T9" s="79"/>
      <c r="U9" s="79"/>
      <c r="V9" s="79"/>
      <c r="W9" s="79"/>
      <c r="Z9" s="64" t="s">
        <v>124</v>
      </c>
      <c r="AA9" s="64">
        <f>AA8-1</f>
        <v>64</v>
      </c>
    </row>
    <row r="10" spans="1:32" ht="23.25" customHeight="1">
      <c r="B10" s="430" t="s">
        <v>88</v>
      </c>
      <c r="C10" s="209"/>
      <c r="D10" s="214" t="s">
        <v>89</v>
      </c>
      <c r="E10" s="99">
        <f>2019-AA6+65</f>
        <v>2020</v>
      </c>
      <c r="F10" s="100">
        <f>E10+5</f>
        <v>2025</v>
      </c>
      <c r="G10" s="100">
        <f t="shared" ref="G10:L10" si="1">F10+5</f>
        <v>2030</v>
      </c>
      <c r="H10" s="101">
        <f t="shared" si="1"/>
        <v>2035</v>
      </c>
      <c r="I10" s="100">
        <f t="shared" si="1"/>
        <v>2040</v>
      </c>
      <c r="J10" s="100">
        <f t="shared" si="1"/>
        <v>2045</v>
      </c>
      <c r="K10" s="100">
        <f t="shared" si="1"/>
        <v>2050</v>
      </c>
      <c r="L10" s="102">
        <f t="shared" si="1"/>
        <v>2055</v>
      </c>
      <c r="M10" s="103"/>
      <c r="N10" s="436" t="s">
        <v>28</v>
      </c>
      <c r="O10" s="104"/>
      <c r="P10" s="105">
        <f>E10</f>
        <v>2020</v>
      </c>
      <c r="Q10" s="106">
        <f t="shared" ref="Q10:W10" si="2">F10</f>
        <v>2025</v>
      </c>
      <c r="R10" s="106">
        <f t="shared" si="2"/>
        <v>2030</v>
      </c>
      <c r="S10" s="107">
        <f t="shared" si="2"/>
        <v>2035</v>
      </c>
      <c r="T10" s="106">
        <f t="shared" si="2"/>
        <v>2040</v>
      </c>
      <c r="U10" s="106">
        <f t="shared" si="2"/>
        <v>2045</v>
      </c>
      <c r="V10" s="106">
        <f t="shared" si="2"/>
        <v>2050</v>
      </c>
      <c r="W10" s="108">
        <f t="shared" si="2"/>
        <v>2055</v>
      </c>
      <c r="X10" s="64"/>
      <c r="Z10" s="64" t="s">
        <v>125</v>
      </c>
      <c r="AA10" s="64">
        <f>AA9-1</f>
        <v>63</v>
      </c>
    </row>
    <row r="11" spans="1:32" s="65" customFormat="1" ht="23.25" customHeight="1">
      <c r="B11" s="431"/>
      <c r="C11" s="209"/>
      <c r="D11" s="213" t="s">
        <v>90</v>
      </c>
      <c r="E11" s="109" t="s">
        <v>21</v>
      </c>
      <c r="F11" s="110" t="s">
        <v>16</v>
      </c>
      <c r="G11" s="110" t="s">
        <v>17</v>
      </c>
      <c r="H11" s="111" t="s">
        <v>18</v>
      </c>
      <c r="I11" s="110" t="s">
        <v>19</v>
      </c>
      <c r="J11" s="110" t="s">
        <v>20</v>
      </c>
      <c r="K11" s="110" t="s">
        <v>22</v>
      </c>
      <c r="L11" s="112" t="s">
        <v>23</v>
      </c>
      <c r="M11" s="85"/>
      <c r="N11" s="437"/>
      <c r="O11" s="81"/>
      <c r="P11" s="113" t="s">
        <v>21</v>
      </c>
      <c r="Q11" s="114" t="s">
        <v>16</v>
      </c>
      <c r="R11" s="114" t="s">
        <v>17</v>
      </c>
      <c r="S11" s="115" t="s">
        <v>18</v>
      </c>
      <c r="T11" s="116" t="s">
        <v>19</v>
      </c>
      <c r="U11" s="114" t="s">
        <v>20</v>
      </c>
      <c r="V11" s="114" t="s">
        <v>22</v>
      </c>
      <c r="W11" s="117" t="s">
        <v>23</v>
      </c>
      <c r="Z11" s="64" t="s">
        <v>126</v>
      </c>
      <c r="AA11" s="64">
        <f t="shared" ref="AA11:AA52" si="3">AA10-1</f>
        <v>62</v>
      </c>
    </row>
    <row r="12" spans="1:32" ht="24" customHeight="1">
      <c r="B12" s="215" t="s">
        <v>33</v>
      </c>
      <c r="D12" s="457" t="s">
        <v>38</v>
      </c>
      <c r="E12" s="94">
        <f>IF(VLOOKUP($AA$6,'61'!$A$14:$DW$93,E$2,FALSE)="","-",VLOOKUP($AA$6,'61'!$A$14:$DW$93,E$2,FALSE))</f>
        <v>6.5025149226453829</v>
      </c>
      <c r="F12" s="89">
        <f>IF(VLOOKUP($AA$6,'61'!$A$14:$DW$93,F$2,FALSE)="","-",VLOOKUP($AA$6,'61'!$A$14:$DW$93,F$2,FALSE))</f>
        <v>6.2996766486972557</v>
      </c>
      <c r="G12" s="89">
        <f>IF(VLOOKUP($AA$6,'61'!$A$14:$DW$93,G$2,FALSE)="","-",VLOOKUP($AA$6,'61'!$A$14:$DW$93,G$2,FALSE))</f>
        <v>6.0716966885612598</v>
      </c>
      <c r="H12" s="89">
        <f>IF(VLOOKUP($AA$6,'61'!$A$14:$DW$93,H$2,FALSE)="","-",VLOOKUP($AA$6,'61'!$A$14:$DW$93,H$2,FALSE))</f>
        <v>5.9221548571982003</v>
      </c>
      <c r="I12" s="89">
        <f>IF(VLOOKUP($AA$6,'61'!$A$14:$DW$93,I$2,FALSE)="","-",VLOOKUP($AA$6,'61'!$A$14:$DW$93,I$2,FALSE))</f>
        <v>5.7762961411939093</v>
      </c>
      <c r="J12" s="89">
        <f>IF(VLOOKUP($AA$6,'61'!$A$14:$DW$93,J$2,FALSE)="","-",VLOOKUP($AA$6,'61'!$A$14:$DW$93,J$2,FALSE))</f>
        <v>5.6340298278787433</v>
      </c>
      <c r="K12" s="89">
        <f>IF(VLOOKUP($AA$6,'61'!$A$14:$DW$93,K$2,FALSE)="","-",VLOOKUP($AA$6,'61'!$A$14:$DW$93,K$2,FALSE))</f>
        <v>5.4952674387754881</v>
      </c>
      <c r="L12" s="136">
        <f>IF(VLOOKUP($AA$6,'61'!$A$14:$DW$93,L$2,FALSE)="","-",VLOOKUP($AA$6,'61'!$A$14:$DW$93,L$2,FALSE))</f>
        <v>4.0064534187324519</v>
      </c>
      <c r="M12" s="83"/>
      <c r="N12" s="433" t="s">
        <v>27</v>
      </c>
      <c r="O12" s="68"/>
      <c r="P12" s="139">
        <f t="shared" ref="P12:P17" si="4">IF(ISERROR(E12/$Q$2),"-",E12/$Q$2)</f>
        <v>1.0002638017852239</v>
      </c>
      <c r="Q12" s="140">
        <f t="shared" ref="Q12:Q17" si="5">IF(ISERROR(F12/$Q$2),"-",F12/$Q$2)</f>
        <v>0.9690617537375793</v>
      </c>
      <c r="R12" s="140">
        <f t="shared" ref="R12:R17" si="6">IF(ISERROR(G12/$Q$2),"-",G12/$Q$2)</f>
        <v>0.9339922299657365</v>
      </c>
      <c r="S12" s="140">
        <f t="shared" ref="S12:S17" si="7">IF(ISERROR(H12/$Q$2),"-",H12/$Q$2)</f>
        <v>0.91098862558426663</v>
      </c>
      <c r="T12" s="141">
        <f t="shared" ref="T12:T17" si="8">IF(ISERROR(I12/$Q$2),"-",I12/$Q$2)</f>
        <v>0.88855158460403483</v>
      </c>
      <c r="U12" s="141">
        <f t="shared" ref="U12:U17" si="9">IF(ISERROR(J12/$Q$2),"-",J12/$Q$2)</f>
        <v>0.86666715294713625</v>
      </c>
      <c r="V12" s="141">
        <f t="shared" ref="V12:V17" si="10">IF(ISERROR(K12/$Q$2),"-",K12/$Q$2)</f>
        <v>0.8453217202152794</v>
      </c>
      <c r="W12" s="142">
        <f t="shared" ref="W12:W17" si="11">IF(ISERROR(L12/$Q$2),"-",L12/$Q$2)</f>
        <v>0.61630159653157335</v>
      </c>
      <c r="X12" s="64"/>
      <c r="Z12" s="64" t="s">
        <v>127</v>
      </c>
      <c r="AA12" s="64">
        <f t="shared" si="3"/>
        <v>61</v>
      </c>
    </row>
    <row r="13" spans="1:32" ht="24" customHeight="1">
      <c r="B13" s="216" t="s">
        <v>34</v>
      </c>
      <c r="D13" s="458"/>
      <c r="E13" s="95">
        <f>IF(VLOOKUP($AA$6,'51'!$A$14:$DW$93,E$2,FALSE)="","-",VLOOKUP($AA$6,'51'!$A$14:$DW$93,E$2,FALSE))</f>
        <v>6.5025149226453829</v>
      </c>
      <c r="F13" s="90">
        <f>IF(VLOOKUP($AA$6,'51'!$A$14:$DW$93,F$2,FALSE)="","-",VLOOKUP($AA$6,'51'!$A$14:$DW$93,F$2,FALSE))</f>
        <v>6.3034399023687309</v>
      </c>
      <c r="G13" s="90">
        <f>IF(VLOOKUP($AA$6,'51'!$A$14:$DW$93,G$2,FALSE)="","-",VLOOKUP($AA$6,'51'!$A$14:$DW$93,G$2,FALSE))</f>
        <v>6.05724243257675</v>
      </c>
      <c r="H13" s="90">
        <f>IF(VLOOKUP($AA$6,'51'!$A$14:$DW$93,H$2,FALSE)="","-",VLOOKUP($AA$6,'51'!$A$14:$DW$93,H$2,FALSE))</f>
        <v>5.8206608542774827</v>
      </c>
      <c r="I13" s="90">
        <f>IF(VLOOKUP($AA$6,'51'!$A$14:$DW$93,I$2,FALSE)="","-",VLOOKUP($AA$6,'51'!$A$14:$DW$93,I$2,FALSE))</f>
        <v>5.5933195934681521</v>
      </c>
      <c r="J13" s="90">
        <f>IF(VLOOKUP($AA$6,'51'!$A$14:$DW$93,J$2,FALSE)="","-",VLOOKUP($AA$6,'51'!$A$14:$DW$93,J$2,FALSE))</f>
        <v>5.3748577451792121</v>
      </c>
      <c r="K13" s="90">
        <f>IF(VLOOKUP($AA$6,'51'!$A$14:$DW$93,K$2,FALSE)="","-",VLOOKUP($AA$6,'51'!$A$14:$DW$93,K$2,FALSE))</f>
        <v>5.1649285005365071</v>
      </c>
      <c r="L13" s="137">
        <f>IF(VLOOKUP($AA$6,'51'!$A$14:$DW$93,L$2,FALSE)="","-",VLOOKUP($AA$6,'51'!$A$14:$DW$93,L$2,FALSE))</f>
        <v>4.9631985962011438</v>
      </c>
      <c r="M13" s="83"/>
      <c r="N13" s="434"/>
      <c r="O13" s="68"/>
      <c r="P13" s="97">
        <f t="shared" si="4"/>
        <v>1.0002638017852239</v>
      </c>
      <c r="Q13" s="143">
        <f t="shared" si="5"/>
        <v>0.96964064459277799</v>
      </c>
      <c r="R13" s="143">
        <f t="shared" si="6"/>
        <v>0.93176877193218532</v>
      </c>
      <c r="S13" s="143">
        <f t="shared" si="7"/>
        <v>0.89537608513990319</v>
      </c>
      <c r="T13" s="92">
        <f t="shared" si="8"/>
        <v>0.86040481071070518</v>
      </c>
      <c r="U13" s="92">
        <f t="shared" si="9"/>
        <v>0.82679943163598513</v>
      </c>
      <c r="V13" s="92">
        <f t="shared" si="10"/>
        <v>0.79450659927032163</v>
      </c>
      <c r="W13" s="144">
        <f t="shared" si="11"/>
        <v>0.76347504864034332</v>
      </c>
      <c r="X13" s="64"/>
      <c r="Z13" s="64" t="s">
        <v>128</v>
      </c>
      <c r="AA13" s="64">
        <f t="shared" si="3"/>
        <v>60</v>
      </c>
    </row>
    <row r="14" spans="1:32" ht="24" customHeight="1">
      <c r="B14" s="216" t="s">
        <v>35</v>
      </c>
      <c r="D14" s="458"/>
      <c r="E14" s="95">
        <f>IF(VLOOKUP($AA$6,'41'!$A$14:$DW$93,E$2,FALSE)="","-",VLOOKUP($AA$6,'41'!$A$14:$DW$93,E$2,FALSE))</f>
        <v>6.5025149226453829</v>
      </c>
      <c r="F14" s="90">
        <f>IF(VLOOKUP($AA$6,'41'!$A$14:$DW$93,F$2,FALSE)="","-",VLOOKUP($AA$6,'41'!$A$14:$DW$93,F$2,FALSE))</f>
        <v>6.3034399023687309</v>
      </c>
      <c r="G14" s="90">
        <f>IF(VLOOKUP($AA$6,'41'!$A$14:$DW$93,G$2,FALSE)="","-",VLOOKUP($AA$6,'41'!$A$14:$DW$93,G$2,FALSE))</f>
        <v>6.0392684194237036</v>
      </c>
      <c r="H14" s="90">
        <f>IF(VLOOKUP($AA$6,'41'!$A$14:$DW$93,H$2,FALSE)="","-",VLOOKUP($AA$6,'41'!$A$14:$DW$93,H$2,FALSE))</f>
        <v>5.71779465833953</v>
      </c>
      <c r="I14" s="90">
        <f>IF(VLOOKUP($AA$6,'41'!$A$14:$DW$93,I$2,FALSE)="","-",VLOOKUP($AA$6,'41'!$A$14:$DW$93,I$2,FALSE))</f>
        <v>5.4134331320308808</v>
      </c>
      <c r="J14" s="90">
        <f>IF(VLOOKUP($AA$6,'41'!$A$14:$DW$93,J$2,FALSE)="","-",VLOOKUP($AA$6,'41'!$A$14:$DW$93,J$2,FALSE))</f>
        <v>5.1252729463145954</v>
      </c>
      <c r="K14" s="90">
        <f>IF(VLOOKUP($AA$6,'41'!$A$14:$DW$93,K$2,FALSE)="","-",VLOOKUP($AA$6,'41'!$A$14:$DW$93,K$2,FALSE))</f>
        <v>4.8524516944332339</v>
      </c>
      <c r="L14" s="137">
        <f>IF(VLOOKUP($AA$6,'41'!$A$14:$DW$93,L$2,FALSE)="","-",VLOOKUP($AA$6,'41'!$A$14:$DW$93,L$2,FALSE))</f>
        <v>4.6964451979069679</v>
      </c>
      <c r="M14" s="83"/>
      <c r="N14" s="434"/>
      <c r="O14" s="68"/>
      <c r="P14" s="97">
        <f t="shared" si="4"/>
        <v>1.0002638017852239</v>
      </c>
      <c r="Q14" s="143">
        <f t="shared" si="5"/>
        <v>0.96964064459277799</v>
      </c>
      <c r="R14" s="143">
        <f t="shared" si="6"/>
        <v>0.92900387943387019</v>
      </c>
      <c r="S14" s="143">
        <f t="shared" si="7"/>
        <v>0.87955246405665921</v>
      </c>
      <c r="T14" s="92">
        <f t="shared" si="8"/>
        <v>0.83273337620460264</v>
      </c>
      <c r="U14" s="92">
        <f t="shared" si="9"/>
        <v>0.78840649555663844</v>
      </c>
      <c r="V14" s="92">
        <f t="shared" si="10"/>
        <v>0.74643916047766956</v>
      </c>
      <c r="W14" s="144">
        <f t="shared" si="11"/>
        <v>0.72244111461773441</v>
      </c>
      <c r="X14" s="64"/>
      <c r="Z14" s="64" t="s">
        <v>129</v>
      </c>
      <c r="AA14" s="64">
        <f t="shared" si="3"/>
        <v>59</v>
      </c>
    </row>
    <row r="15" spans="1:32" ht="24" customHeight="1">
      <c r="B15" s="216" t="s">
        <v>36</v>
      </c>
      <c r="D15" s="458"/>
      <c r="E15" s="95">
        <f>IF(VLOOKUP($AA$6,'31'!$A$14:$DW$93,E$2,FALSE)="","-",VLOOKUP($AA$6,'31'!$A$14:$DW$93,E$2,FALSE))</f>
        <v>6.5025149226453829</v>
      </c>
      <c r="F15" s="90">
        <f>IF(VLOOKUP($AA$6,'31'!$A$14:$DW$93,F$2,FALSE)="","-",VLOOKUP($AA$6,'31'!$A$14:$DW$93,F$2,FALSE))</f>
        <v>6.2928301326526688</v>
      </c>
      <c r="G15" s="90">
        <f>IF(VLOOKUP($AA$6,'31'!$A$14:$DW$93,G$2,FALSE)="","-",VLOOKUP($AA$6,'31'!$A$14:$DW$93,G$2,FALSE))</f>
        <v>5.9708447105551317</v>
      </c>
      <c r="H15" s="90">
        <f>IF(VLOOKUP($AA$6,'31'!$A$14:$DW$93,H$2,FALSE)="","-",VLOOKUP($AA$6,'31'!$A$14:$DW$93,H$2,FALSE))</f>
        <v>5.6256943177288576</v>
      </c>
      <c r="I15" s="90">
        <f>IF(VLOOKUP($AA$6,'31'!$A$14:$DW$93,I$2,FALSE)="","-",VLOOKUP($AA$6,'31'!$A$14:$DW$93,I$2,FALSE))</f>
        <v>5.2999719092877413</v>
      </c>
      <c r="J15" s="90">
        <f>IF(VLOOKUP($AA$6,'31'!$A$14:$DW$93,J$2,FALSE)="","-",VLOOKUP($AA$6,'31'!$A$14:$DW$93,J$2,FALSE))</f>
        <v>4.9931085218613847</v>
      </c>
      <c r="K15" s="90">
        <f>IF(VLOOKUP($AA$6,'31'!$A$14:$DW$93,K$2,FALSE)="","-",VLOOKUP($AA$6,'31'!$A$14:$DW$93,K$2,FALSE))</f>
        <v>5.1065671544976459</v>
      </c>
      <c r="L15" s="137">
        <f>IF(VLOOKUP($AA$6,'31'!$A$14:$DW$93,L$2,FALSE)="","-",VLOOKUP($AA$6,'31'!$A$14:$DW$93,L$2,FALSE))</f>
        <v>5.3901971931860366</v>
      </c>
      <c r="M15" s="83"/>
      <c r="N15" s="434"/>
      <c r="O15" s="68"/>
      <c r="P15" s="97">
        <f t="shared" si="4"/>
        <v>1.0002638017852239</v>
      </c>
      <c r="Q15" s="143">
        <f t="shared" si="5"/>
        <v>0.96800857319909384</v>
      </c>
      <c r="R15" s="143">
        <f t="shared" si="6"/>
        <v>0.91847845042996734</v>
      </c>
      <c r="S15" s="143">
        <f t="shared" si="7"/>
        <v>0.86538492458295246</v>
      </c>
      <c r="T15" s="92">
        <f t="shared" si="8"/>
        <v>0.81527995158868771</v>
      </c>
      <c r="U15" s="92">
        <f t="shared" si="9"/>
        <v>0.7680760093929031</v>
      </c>
      <c r="V15" s="92">
        <f t="shared" si="10"/>
        <v>0.78552903557987419</v>
      </c>
      <c r="W15" s="144">
        <f t="shared" si="11"/>
        <v>0.82915905629861508</v>
      </c>
      <c r="X15" s="64"/>
      <c r="Z15" s="64" t="s">
        <v>130</v>
      </c>
      <c r="AA15" s="64">
        <f t="shared" si="3"/>
        <v>58</v>
      </c>
    </row>
    <row r="16" spans="1:32" ht="24" customHeight="1">
      <c r="B16" s="216" t="s">
        <v>37</v>
      </c>
      <c r="D16" s="458"/>
      <c r="E16" s="95">
        <f>IF(VLOOKUP($AA$6,'21'!$A$14:$DW$93,E$2,FALSE)="","-",VLOOKUP($AA$6,'21'!$A$14:$DW$93,E$2,FALSE))</f>
        <v>6.5025149226453829</v>
      </c>
      <c r="F16" s="90">
        <f>IF(VLOOKUP($AA$6,'21'!$A$14:$DW$93,F$2,FALSE)="","-",VLOOKUP($AA$6,'21'!$A$14:$DW$93,F$2,FALSE))</f>
        <v>6.2928301326526688</v>
      </c>
      <c r="G16" s="90">
        <f>IF(VLOOKUP($AA$6,'21'!$A$14:$DW$93,G$2,FALSE)="","-",VLOOKUP($AA$6,'21'!$A$14:$DW$93,G$2,FALSE))</f>
        <v>5.9708447105551334</v>
      </c>
      <c r="H16" s="90">
        <f>IF(VLOOKUP($AA$6,'21'!$A$14:$DW$93,H$2,FALSE)="","-",VLOOKUP($AA$6,'21'!$A$14:$DW$93,H$2,FALSE))</f>
        <v>5.5770536109640805</v>
      </c>
      <c r="I16" s="90">
        <f>IF(VLOOKUP($AA$6,'21'!$A$14:$DW$93,I$2,FALSE)="","-",VLOOKUP($AA$6,'21'!$A$14:$DW$93,I$2,FALSE))</f>
        <v>5.2353443143140668</v>
      </c>
      <c r="J16" s="90">
        <f>IF(VLOOKUP($AA$6,'21'!$A$14:$DW$93,J$2,FALSE)="","-",VLOOKUP($AA$6,'21'!$A$14:$DW$93,J$2,FALSE))</f>
        <v>5.1575388873467212</v>
      </c>
      <c r="K16" s="90">
        <f>IF(VLOOKUP($AA$6,'21'!$A$14:$DW$93,K$2,FALSE)="","-",VLOOKUP($AA$6,'21'!$A$14:$DW$93,K$2,FALSE))</f>
        <v>5.5156722543469234</v>
      </c>
      <c r="L16" s="137">
        <f>IF(VLOOKUP($AA$6,'21'!$A$14:$DW$93,L$2,FALSE)="","-",VLOOKUP($AA$6,'21'!$A$14:$DW$93,L$2,FALSE))</f>
        <v>5.9063072558408427</v>
      </c>
      <c r="M16" s="83"/>
      <c r="N16" s="434"/>
      <c r="O16" s="68"/>
      <c r="P16" s="97">
        <f t="shared" si="4"/>
        <v>1.0002638017852239</v>
      </c>
      <c r="Q16" s="143">
        <f t="shared" si="5"/>
        <v>0.96800857319909384</v>
      </c>
      <c r="R16" s="143">
        <f t="shared" si="6"/>
        <v>0.91847845042996767</v>
      </c>
      <c r="S16" s="143">
        <f t="shared" si="7"/>
        <v>0.85790265982095748</v>
      </c>
      <c r="T16" s="92">
        <f t="shared" si="8"/>
        <v>0.80533846823684263</v>
      </c>
      <c r="U16" s="92">
        <f t="shared" si="9"/>
        <v>0.79336987560711314</v>
      </c>
      <c r="V16" s="92">
        <f t="shared" si="10"/>
        <v>0.84846053629505958</v>
      </c>
      <c r="W16" s="144">
        <f t="shared" si="11"/>
        <v>0.90855083310374762</v>
      </c>
      <c r="X16" s="64"/>
      <c r="Z16" s="64" t="s">
        <v>131</v>
      </c>
      <c r="AA16" s="64">
        <f t="shared" si="3"/>
        <v>57</v>
      </c>
    </row>
    <row r="17" spans="2:27" ht="24" customHeight="1">
      <c r="B17" s="217" t="s">
        <v>24</v>
      </c>
      <c r="D17" s="459"/>
      <c r="E17" s="96">
        <f>IF(VLOOKUP($AA$6,'11'!$A$14:$DW$93,E$2,FALSE)="","-",VLOOKUP($AA$6,'11'!$A$14:$DW$93,E$2,FALSE))</f>
        <v>6.5025149226453829</v>
      </c>
      <c r="F17" s="91">
        <f>IF(VLOOKUP($AA$6,'11'!$A$14:$DW$93,F$2,FALSE)="","-",VLOOKUP($AA$6,'11'!$A$14:$DW$93,F$2,FALSE))</f>
        <v>6.2928301326526688</v>
      </c>
      <c r="G17" s="91">
        <f>IF(VLOOKUP($AA$6,'11'!$A$14:$DW$93,G$2,FALSE)="","-",VLOOKUP($AA$6,'11'!$A$14:$DW$93,G$2,FALSE))</f>
        <v>5.9708447105551317</v>
      </c>
      <c r="H17" s="91">
        <f>IF(VLOOKUP($AA$6,'11'!$A$14:$DW$93,H$2,FALSE)="","-",VLOOKUP($AA$6,'11'!$A$14:$DW$93,H$2,FALSE))</f>
        <v>5.5770536109640778</v>
      </c>
      <c r="I17" s="91">
        <f>IF(VLOOKUP($AA$6,'11'!$A$14:$DW$93,I$2,FALSE)="","-",VLOOKUP($AA$6,'11'!$A$14:$DW$93,I$2,FALSE))</f>
        <v>5.3446834105669589</v>
      </c>
      <c r="J17" s="91">
        <f>IF(VLOOKUP($AA$6,'11'!$A$14:$DW$93,J$2,FALSE)="","-",VLOOKUP($AA$6,'11'!$A$14:$DW$93,J$2,FALSE))</f>
        <v>5.3149548726272542</v>
      </c>
      <c r="K17" s="91">
        <f>IF(VLOOKUP($AA$6,'11'!$A$14:$DW$93,K$2,FALSE)="","-",VLOOKUP($AA$6,'11'!$A$14:$DW$93,K$2,FALSE))</f>
        <v>5.7402662982402628</v>
      </c>
      <c r="L17" s="138">
        <f>IF(VLOOKUP($AA$6,'11'!$A$14:$DW$93,L$2,FALSE)="","-",VLOOKUP($AA$6,'11'!$A$14:$DW$93,L$2,FALSE))</f>
        <v>6.2048310198355905</v>
      </c>
      <c r="M17" s="83"/>
      <c r="N17" s="435"/>
      <c r="O17" s="68"/>
      <c r="P17" s="98">
        <f t="shared" si="4"/>
        <v>1.0002638017852239</v>
      </c>
      <c r="Q17" s="145">
        <f t="shared" si="5"/>
        <v>0.96800857319909384</v>
      </c>
      <c r="R17" s="145">
        <f t="shared" si="6"/>
        <v>0.91847845042996734</v>
      </c>
      <c r="S17" s="145">
        <f t="shared" si="7"/>
        <v>0.85790265982095715</v>
      </c>
      <c r="T17" s="93">
        <f t="shared" si="8"/>
        <v>0.8221577975890596</v>
      </c>
      <c r="U17" s="93">
        <f t="shared" si="9"/>
        <v>0.81758473920552155</v>
      </c>
      <c r="V17" s="93">
        <f t="shared" si="10"/>
        <v>0.88300921397985832</v>
      </c>
      <c r="W17" s="146">
        <f t="shared" si="11"/>
        <v>0.95447191420065081</v>
      </c>
      <c r="X17" s="64"/>
      <c r="Z17" s="64" t="s">
        <v>132</v>
      </c>
      <c r="AA17" s="64">
        <f t="shared" si="3"/>
        <v>56</v>
      </c>
    </row>
    <row r="18" spans="2:27" ht="4.5" customHeight="1">
      <c r="B18" s="218"/>
      <c r="C18" s="212"/>
      <c r="D18" s="86"/>
      <c r="E18" s="87"/>
      <c r="F18" s="87"/>
      <c r="G18" s="87"/>
      <c r="H18" s="87"/>
      <c r="I18" s="87"/>
      <c r="J18" s="87"/>
      <c r="K18" s="87"/>
      <c r="L18" s="87"/>
      <c r="M18" s="84"/>
      <c r="N18" s="80"/>
      <c r="O18" s="66"/>
      <c r="P18" s="88"/>
      <c r="Q18" s="88"/>
      <c r="R18" s="88"/>
      <c r="S18" s="88"/>
      <c r="T18" s="88"/>
      <c r="U18" s="88"/>
      <c r="V18" s="88"/>
      <c r="W18" s="88"/>
      <c r="X18" s="64"/>
      <c r="Z18" s="64" t="s">
        <v>133</v>
      </c>
      <c r="AA18" s="64">
        <f t="shared" si="3"/>
        <v>55</v>
      </c>
    </row>
    <row r="19" spans="2:27" ht="24" customHeight="1">
      <c r="B19" s="215" t="s">
        <v>33</v>
      </c>
      <c r="D19" s="460" t="s">
        <v>25</v>
      </c>
      <c r="E19" s="220">
        <f>IF(VLOOKUP($AA$6,'62'!$A$14:$DW$93,E$2,FALSE)="","-",VLOOKUP($AA$6,'62'!$A$14:$DW$93,E$2,FALSE))</f>
        <v>9.0356533849086897</v>
      </c>
      <c r="F19" s="221">
        <f>IF(VLOOKUP($AA$6,'62'!$A$14:$DW$93,F$2,FALSE)="","-",VLOOKUP($AA$6,'62'!$A$14:$DW$93,F$2,FALSE))</f>
        <v>8.7537968481084896</v>
      </c>
      <c r="G19" s="221">
        <f>IF(VLOOKUP($AA$6,'62'!$A$14:$DW$93,G$2,FALSE)="","-",VLOOKUP($AA$6,'62'!$A$14:$DW$93,G$2,FALSE))</f>
        <v>8.4370043573569102</v>
      </c>
      <c r="H19" s="222">
        <f>IF(VLOOKUP($AA$6,'62'!$A$14:$DW$93,H$2,FALSE)="","-",VLOOKUP($AA$6,'62'!$A$14:$DW$93,H$2,FALSE))</f>
        <v>8.229206578987279</v>
      </c>
      <c r="I19" s="221">
        <f>IF(VLOOKUP($AA$6,'62'!$A$14:$DW$93,I$2,FALSE)="","-",VLOOKUP($AA$6,'62'!$A$14:$DW$93,I$2,FALSE))</f>
        <v>8.0265267210152746</v>
      </c>
      <c r="J19" s="221">
        <f>IF(VLOOKUP($AA$6,'62'!$A$14:$DW$93,J$2,FALSE)="","-",VLOOKUP($AA$6,'62'!$A$14:$DW$93,J$2,FALSE))</f>
        <v>7.828838732482108</v>
      </c>
      <c r="K19" s="221">
        <f>IF(VLOOKUP($AA$6,'62'!$A$14:$DW$93,K$2,FALSE)="","-",VLOOKUP($AA$6,'62'!$A$14:$DW$93,K$2,FALSE))</f>
        <v>7.6360196669798679</v>
      </c>
      <c r="L19" s="229">
        <f>IF(VLOOKUP($AA$6,'62'!$A$14:$DW$93,L$2,FALSE)="","-",VLOOKUP($AA$6,'62'!$A$14:$DW$93,L$2,FALSE))</f>
        <v>7.400694632675453</v>
      </c>
      <c r="M19" s="82"/>
      <c r="N19" s="465" t="s">
        <v>29</v>
      </c>
      <c r="O19" s="68"/>
      <c r="P19" s="232">
        <f t="shared" ref="P19:P24" si="12">IF(ISERROR(E19/$Q$2),"-",E19/$R$2)</f>
        <v>1.0011804304607967</v>
      </c>
      <c r="Q19" s="233">
        <f t="shared" ref="Q19:Q24" si="13">IF(ISERROR(F19/$Q$2),"-",F19/$R$2)</f>
        <v>0.96994978926409869</v>
      </c>
      <c r="R19" s="233">
        <f t="shared" ref="R19:R24" si="14">IF(ISERROR(G19/$Q$2),"-",G19/$R$2)</f>
        <v>0.93484812823899299</v>
      </c>
      <c r="S19" s="234">
        <f t="shared" ref="S19:S24" si="15">IF(ISERROR(H19/$Q$2),"-",H19/$R$2)</f>
        <v>0.91182344365510026</v>
      </c>
      <c r="T19" s="235">
        <f t="shared" ref="T19:T24" si="16">IF(ISERROR(I19/$Q$2),"-",I19/$R$2)</f>
        <v>0.88936584166374244</v>
      </c>
      <c r="U19" s="233">
        <f t="shared" ref="U19:U24" si="17">IF(ISERROR(J19/$Q$2),"-",J19/$R$2)</f>
        <v>0.86746135539967972</v>
      </c>
      <c r="V19" s="233">
        <f t="shared" ref="V19:V24" si="18">IF(ISERROR(K19/$Q$2),"-",K19/$R$2)</f>
        <v>0.84609636199222926</v>
      </c>
      <c r="W19" s="236">
        <f t="shared" ref="W19:W24" si="19">IF(ISERROR(L19/$Q$2),"-",L19/$R$2)</f>
        <v>0.82002156594741871</v>
      </c>
      <c r="X19" s="64"/>
      <c r="Z19" s="64" t="s">
        <v>134</v>
      </c>
      <c r="AA19" s="64">
        <f t="shared" si="3"/>
        <v>54</v>
      </c>
    </row>
    <row r="20" spans="2:27" ht="24" customHeight="1">
      <c r="B20" s="216" t="s">
        <v>34</v>
      </c>
      <c r="D20" s="461"/>
      <c r="E20" s="223">
        <f>IF(VLOOKUP($AA$6,'52'!$A$14:$DW$93,E$2,FALSE)="","-",VLOOKUP($AA$6,'52'!$A$14:$DW$93,E$2,FALSE))</f>
        <v>9.0356533849086897</v>
      </c>
      <c r="F20" s="224">
        <f>IF(VLOOKUP($AA$6,'52'!$A$14:$DW$93,F$2,FALSE)="","-",VLOOKUP($AA$6,'52'!$A$14:$DW$93,F$2,FALSE))</f>
        <v>8.7590261257309887</v>
      </c>
      <c r="G20" s="224">
        <f>IF(VLOOKUP($AA$6,'52'!$A$14:$DW$93,G$2,FALSE)="","-",VLOOKUP($AA$6,'52'!$A$14:$DW$93,G$2,FALSE))</f>
        <v>8.4169192597344562</v>
      </c>
      <c r="H20" s="225">
        <f>IF(VLOOKUP($AA$6,'52'!$A$14:$DW$93,H$2,FALSE)="","-",VLOOKUP($AA$6,'52'!$A$14:$DW$93,H$2,FALSE))</f>
        <v>8.3304881691129893</v>
      </c>
      <c r="I20" s="224">
        <f>IF(VLOOKUP($AA$6,'52'!$A$14:$DW$93,I$2,FALSE)="","-",VLOOKUP($AA$6,'52'!$A$14:$DW$93,I$2,FALSE))</f>
        <v>8.3304881691129857</v>
      </c>
      <c r="J20" s="224">
        <f>IF(VLOOKUP($AA$6,'52'!$A$14:$DW$93,J$2,FALSE)="","-",VLOOKUP($AA$6,'52'!$A$14:$DW$93,J$2,FALSE))</f>
        <v>8.3304881691129875</v>
      </c>
      <c r="K20" s="224">
        <f>IF(VLOOKUP($AA$6,'52'!$A$14:$DW$93,K$2,FALSE)="","-",VLOOKUP($AA$6,'52'!$A$14:$DW$93,K$2,FALSE))</f>
        <v>8.3304881691129875</v>
      </c>
      <c r="L20" s="230">
        <f>IF(VLOOKUP($AA$6,'52'!$A$14:$DW$93,L$2,FALSE)="","-",VLOOKUP($AA$6,'52'!$A$14:$DW$93,L$2,FALSE))</f>
        <v>8.3304881691129893</v>
      </c>
      <c r="M20" s="82"/>
      <c r="N20" s="466"/>
      <c r="O20" s="68"/>
      <c r="P20" s="237">
        <f t="shared" si="12"/>
        <v>1.0011804304607967</v>
      </c>
      <c r="Q20" s="238">
        <f t="shared" si="13"/>
        <v>0.9705292106073119</v>
      </c>
      <c r="R20" s="238">
        <f t="shared" si="14"/>
        <v>0.93262263265755763</v>
      </c>
      <c r="S20" s="239">
        <f t="shared" si="15"/>
        <v>0.92304578051113473</v>
      </c>
      <c r="T20" s="240">
        <f t="shared" si="16"/>
        <v>0.92304578051113428</v>
      </c>
      <c r="U20" s="238">
        <f t="shared" si="17"/>
        <v>0.92304578051113451</v>
      </c>
      <c r="V20" s="238">
        <f t="shared" si="18"/>
        <v>0.92304578051113451</v>
      </c>
      <c r="W20" s="241">
        <f t="shared" si="19"/>
        <v>0.92304578051113473</v>
      </c>
      <c r="X20" s="64"/>
      <c r="Z20" s="64" t="s">
        <v>135</v>
      </c>
      <c r="AA20" s="64">
        <f t="shared" si="3"/>
        <v>53</v>
      </c>
    </row>
    <row r="21" spans="2:27" ht="24" customHeight="1">
      <c r="B21" s="216" t="s">
        <v>35</v>
      </c>
      <c r="D21" s="461"/>
      <c r="E21" s="223">
        <f>IF(VLOOKUP($AA$6,'42'!$A$14:$DW$93,E$2,FALSE)="","-",VLOOKUP($AA$6,'42'!$A$14:$DW$93,E$2,FALSE))</f>
        <v>9.0356533849086897</v>
      </c>
      <c r="F21" s="224">
        <f>IF(VLOOKUP($AA$6,'42'!$A$14:$DW$93,F$2,FALSE)="","-",VLOOKUP($AA$6,'42'!$A$14:$DW$93,F$2,FALSE))</f>
        <v>8.7590261257309887</v>
      </c>
      <c r="G21" s="224">
        <f>IF(VLOOKUP($AA$6,'42'!$A$14:$DW$93,G$2,FALSE)="","-",VLOOKUP($AA$6,'42'!$A$14:$DW$93,G$2,FALSE))</f>
        <v>8.4373484505852989</v>
      </c>
      <c r="H21" s="225">
        <f>IF(VLOOKUP($AA$6,'42'!$A$14:$DW$93,H$2,FALSE)="","-",VLOOKUP($AA$6,'42'!$A$14:$DW$93,H$2,FALSE))</f>
        <v>8.4373484505852971</v>
      </c>
      <c r="I21" s="224">
        <f>IF(VLOOKUP($AA$6,'42'!$A$14:$DW$93,I$2,FALSE)="","-",VLOOKUP($AA$6,'42'!$A$14:$DW$93,I$2,FALSE))</f>
        <v>8.4373484505852954</v>
      </c>
      <c r="J21" s="224">
        <f>IF(VLOOKUP($AA$6,'42'!$A$14:$DW$93,J$2,FALSE)="","-",VLOOKUP($AA$6,'42'!$A$14:$DW$93,J$2,FALSE))</f>
        <v>8.4373484505852971</v>
      </c>
      <c r="K21" s="224">
        <f>IF(VLOOKUP($AA$6,'42'!$A$14:$DW$93,K$2,FALSE)="","-",VLOOKUP($AA$6,'42'!$A$14:$DW$93,K$2,FALSE))</f>
        <v>8.4506214573350835</v>
      </c>
      <c r="L21" s="230">
        <f>IF(VLOOKUP($AA$6,'42'!$A$14:$DW$93,L$2,FALSE)="","-",VLOOKUP($AA$6,'42'!$A$14:$DW$93,L$2,FALSE))</f>
        <v>8.8769051723650669</v>
      </c>
      <c r="M21" s="82"/>
      <c r="N21" s="466"/>
      <c r="O21" s="68"/>
      <c r="P21" s="237">
        <f t="shared" si="12"/>
        <v>1.0011804304607967</v>
      </c>
      <c r="Q21" s="238">
        <f t="shared" si="13"/>
        <v>0.9705292106073119</v>
      </c>
      <c r="R21" s="238">
        <f t="shared" si="14"/>
        <v>0.93488625491249866</v>
      </c>
      <c r="S21" s="239">
        <f t="shared" si="15"/>
        <v>0.93488625491249844</v>
      </c>
      <c r="T21" s="240">
        <f t="shared" si="16"/>
        <v>0.93488625491249822</v>
      </c>
      <c r="U21" s="238">
        <f t="shared" si="17"/>
        <v>0.93488625491249844</v>
      </c>
      <c r="V21" s="238">
        <f t="shared" si="18"/>
        <v>0.93635694818117288</v>
      </c>
      <c r="W21" s="241">
        <f t="shared" si="19"/>
        <v>0.98359060081607408</v>
      </c>
      <c r="X21" s="64"/>
      <c r="Z21" s="64" t="s">
        <v>136</v>
      </c>
      <c r="AA21" s="64">
        <f t="shared" si="3"/>
        <v>52</v>
      </c>
    </row>
    <row r="22" spans="2:27" ht="24" customHeight="1">
      <c r="B22" s="216" t="s">
        <v>36</v>
      </c>
      <c r="D22" s="461"/>
      <c r="E22" s="223">
        <f>IF(VLOOKUP($AA$6,'32'!$A$14:$DW$93,E$2,FALSE)="","-",VLOOKUP($AA$6,'32'!$A$14:$DW$93,E$2,FALSE))</f>
        <v>9.0356533849086897</v>
      </c>
      <c r="F22" s="224">
        <f>IF(VLOOKUP($AA$6,'32'!$A$14:$DW$93,F$2,FALSE)="","-",VLOOKUP($AA$6,'32'!$A$14:$DW$93,F$2,FALSE))</f>
        <v>8.8158035435462896</v>
      </c>
      <c r="G22" s="224">
        <f>IF(VLOOKUP($AA$6,'32'!$A$14:$DW$93,G$2,FALSE)="","-",VLOOKUP($AA$6,'32'!$A$14:$DW$93,G$2,FALSE))</f>
        <v>8.8158035435462931</v>
      </c>
      <c r="H22" s="225">
        <f>IF(VLOOKUP($AA$6,'32'!$A$14:$DW$93,H$2,FALSE)="","-",VLOOKUP($AA$6,'32'!$A$14:$DW$93,H$2,FALSE))</f>
        <v>8.8158035435462914</v>
      </c>
      <c r="I22" s="224">
        <f>IF(VLOOKUP($AA$6,'32'!$A$14:$DW$93,I$2,FALSE)="","-",VLOOKUP($AA$6,'32'!$A$14:$DW$93,I$2,FALSE))</f>
        <v>8.8158035435462914</v>
      </c>
      <c r="J22" s="224">
        <f>IF(VLOOKUP($AA$6,'32'!$A$14:$DW$93,J$2,FALSE)="","-",VLOOKUP($AA$6,'32'!$A$14:$DW$93,J$2,FALSE))</f>
        <v>9.0870187683693135</v>
      </c>
      <c r="K22" s="224">
        <f>IF(VLOOKUP($AA$6,'32'!$A$14:$DW$93,K$2,FALSE)="","-",VLOOKUP($AA$6,'32'!$A$14:$DW$93,K$2,FALSE))</f>
        <v>9.5917318969462269</v>
      </c>
      <c r="L22" s="230">
        <f>IF(VLOOKUP($AA$6,'32'!$A$14:$DW$93,L$2,FALSE)="","-",VLOOKUP($AA$6,'32'!$A$14:$DW$93,L$2,FALSE))</f>
        <v>10.124477909426112</v>
      </c>
      <c r="M22" s="82"/>
      <c r="N22" s="466"/>
      <c r="O22" s="68"/>
      <c r="P22" s="237">
        <f t="shared" si="12"/>
        <v>1.0011804304607967</v>
      </c>
      <c r="Q22" s="238">
        <f t="shared" si="13"/>
        <v>0.97682033723504613</v>
      </c>
      <c r="R22" s="238">
        <f t="shared" si="14"/>
        <v>0.97682033723504647</v>
      </c>
      <c r="S22" s="239">
        <f t="shared" si="15"/>
        <v>0.97682033723504624</v>
      </c>
      <c r="T22" s="240">
        <f t="shared" si="16"/>
        <v>0.97682033723504624</v>
      </c>
      <c r="U22" s="238">
        <f t="shared" si="17"/>
        <v>1.0068718856918908</v>
      </c>
      <c r="V22" s="238">
        <f t="shared" si="18"/>
        <v>1.0627957780549837</v>
      </c>
      <c r="W22" s="241">
        <f t="shared" si="19"/>
        <v>1.1218258071386276</v>
      </c>
      <c r="X22" s="64"/>
      <c r="Z22" s="64" t="s">
        <v>137</v>
      </c>
      <c r="AA22" s="64">
        <f t="shared" si="3"/>
        <v>51</v>
      </c>
    </row>
    <row r="23" spans="2:27" ht="24" customHeight="1">
      <c r="B23" s="216" t="s">
        <v>37</v>
      </c>
      <c r="D23" s="461"/>
      <c r="E23" s="223">
        <f>IF(VLOOKUP($AA$6,'22'!$A$14:$DW$93,E$2,FALSE)="","-",VLOOKUP($AA$6,'22'!$A$14:$DW$93,E$2,FALSE))</f>
        <v>9.0356533849086897</v>
      </c>
      <c r="F23" s="224">
        <f>IF(VLOOKUP($AA$6,'22'!$A$14:$DW$93,F$2,FALSE)="","-",VLOOKUP($AA$6,'22'!$A$14:$DW$93,F$2,FALSE))</f>
        <v>8.95895647255381</v>
      </c>
      <c r="G23" s="224">
        <f>IF(VLOOKUP($AA$6,'22'!$A$14:$DW$93,G$2,FALSE)="","-",VLOOKUP($AA$6,'22'!$A$14:$DW$93,G$2,FALSE))</f>
        <v>8.95895647255381</v>
      </c>
      <c r="H23" s="225">
        <f>IF(VLOOKUP($AA$6,'22'!$A$14:$DW$93,H$2,FALSE)="","-",VLOOKUP($AA$6,'22'!$A$14:$DW$93,H$2,FALSE))</f>
        <v>8.9589564725538082</v>
      </c>
      <c r="I23" s="224">
        <f>IF(VLOOKUP($AA$6,'22'!$A$14:$DW$93,I$2,FALSE)="","-",VLOOKUP($AA$6,'22'!$A$14:$DW$93,I$2,FALSE))</f>
        <v>9.0297077213923611</v>
      </c>
      <c r="J23" s="224">
        <f>IF(VLOOKUP($AA$6,'22'!$A$14:$DW$93,J$2,FALSE)="","-",VLOOKUP($AA$6,'22'!$A$14:$DW$93,J$2,FALSE))</f>
        <v>9.6692163300584895</v>
      </c>
      <c r="K23" s="224">
        <f>IF(VLOOKUP($AA$6,'22'!$A$14:$DW$93,K$2,FALSE)="","-",VLOOKUP($AA$6,'22'!$A$14:$DW$93,K$2,FALSE))</f>
        <v>10.354016688266922</v>
      </c>
      <c r="L23" s="230">
        <f>IF(VLOOKUP($AA$6,'22'!$A$14:$DW$93,L$2,FALSE)="","-",VLOOKUP($AA$6,'22'!$A$14:$DW$93,L$2,FALSE))</f>
        <v>11.087316481651447</v>
      </c>
      <c r="M23" s="82"/>
      <c r="N23" s="466"/>
      <c r="O23" s="68"/>
      <c r="P23" s="237">
        <f t="shared" si="12"/>
        <v>1.0011804304607967</v>
      </c>
      <c r="Q23" s="238">
        <f t="shared" si="13"/>
        <v>0.99268215762369105</v>
      </c>
      <c r="R23" s="238">
        <f t="shared" si="14"/>
        <v>0.99268215762369105</v>
      </c>
      <c r="S23" s="239">
        <f t="shared" si="15"/>
        <v>0.99268215762369083</v>
      </c>
      <c r="T23" s="240">
        <f t="shared" si="16"/>
        <v>1.0005216311792091</v>
      </c>
      <c r="U23" s="238">
        <f t="shared" si="17"/>
        <v>1.0713813108098051</v>
      </c>
      <c r="V23" s="238">
        <f t="shared" si="18"/>
        <v>1.1472594668439804</v>
      </c>
      <c r="W23" s="241">
        <f t="shared" si="19"/>
        <v>1.2285115215126259</v>
      </c>
      <c r="X23" s="64"/>
      <c r="Z23" s="64" t="s">
        <v>138</v>
      </c>
      <c r="AA23" s="64">
        <f t="shared" si="3"/>
        <v>50</v>
      </c>
    </row>
    <row r="24" spans="2:27" ht="24" customHeight="1">
      <c r="B24" s="217" t="s">
        <v>24</v>
      </c>
      <c r="D24" s="462"/>
      <c r="E24" s="226">
        <f>IF(VLOOKUP($AA$6,'12'!$A$14:$DW$93,E$2,FALSE)="","-",VLOOKUP($AA$6,'12'!$A$14:$DW$93,E$2,FALSE))</f>
        <v>9.0510139956630393</v>
      </c>
      <c r="F24" s="227">
        <f>IF(VLOOKUP($AA$6,'12'!$A$14:$DW$93,F$2,FALSE)="","-",VLOOKUP($AA$6,'12'!$A$14:$DW$93,F$2,FALSE))</f>
        <v>9.0510139956630393</v>
      </c>
      <c r="G24" s="227">
        <f>IF(VLOOKUP($AA$6,'12'!$A$14:$DW$93,G$2,FALSE)="","-",VLOOKUP($AA$6,'12'!$A$14:$DW$93,G$2,FALSE))</f>
        <v>9.0510139956630393</v>
      </c>
      <c r="H24" s="228">
        <f>IF(VLOOKUP($AA$6,'12'!$A$14:$DW$93,H$2,FALSE)="","-",VLOOKUP($AA$6,'12'!$A$14:$DW$93,H$2,FALSE))</f>
        <v>9.0510139956630393</v>
      </c>
      <c r="I24" s="227">
        <f>IF(VLOOKUP($AA$6,'12'!$A$14:$DW$93,I$2,FALSE)="","-",VLOOKUP($AA$6,'12'!$A$14:$DW$93,I$2,FALSE))</f>
        <v>9.3130136336683211</v>
      </c>
      <c r="J24" s="227">
        <f>IF(VLOOKUP($AA$6,'12'!$A$14:$DW$93,J$2,FALSE)="","-",VLOOKUP($AA$6,'12'!$A$14:$DW$93,J$2,FALSE))</f>
        <v>10.066723890501695</v>
      </c>
      <c r="K24" s="227">
        <f>IF(VLOOKUP($AA$6,'12'!$A$14:$DW$93,K$2,FALSE)="","-",VLOOKUP($AA$6,'12'!$A$14:$DW$93,K$2,FALSE))</f>
        <v>10.881432571003469</v>
      </c>
      <c r="L24" s="231">
        <f>IF(VLOOKUP($AA$6,'12'!$A$14:$DW$93,L$2,FALSE)="","-",VLOOKUP($AA$6,'12'!$A$14:$DW$93,L$2,FALSE))</f>
        <v>11.762076330415164</v>
      </c>
      <c r="M24" s="82"/>
      <c r="N24" s="467"/>
      <c r="O24" s="68"/>
      <c r="P24" s="242">
        <f t="shared" si="12"/>
        <v>1.0028824371925806</v>
      </c>
      <c r="Q24" s="243">
        <f t="shared" si="13"/>
        <v>1.0028824371925806</v>
      </c>
      <c r="R24" s="243">
        <f t="shared" si="14"/>
        <v>1.0028824371925806</v>
      </c>
      <c r="S24" s="244">
        <f t="shared" si="15"/>
        <v>1.0028824371925806</v>
      </c>
      <c r="T24" s="245">
        <f t="shared" si="16"/>
        <v>1.03191286799649</v>
      </c>
      <c r="U24" s="243">
        <f t="shared" si="17"/>
        <v>1.1154264698616838</v>
      </c>
      <c r="V24" s="243">
        <f t="shared" si="18"/>
        <v>1.2056988998341795</v>
      </c>
      <c r="W24" s="246">
        <f t="shared" si="19"/>
        <v>1.3032771557246721</v>
      </c>
      <c r="X24" s="64"/>
      <c r="Z24" s="64" t="s">
        <v>139</v>
      </c>
      <c r="AA24" s="64">
        <f t="shared" si="3"/>
        <v>49</v>
      </c>
    </row>
    <row r="25" spans="2:27" ht="4.5" customHeight="1">
      <c r="B25" s="218"/>
      <c r="C25" s="212"/>
      <c r="D25" s="86"/>
      <c r="E25" s="87"/>
      <c r="F25" s="87"/>
      <c r="G25" s="87"/>
      <c r="H25" s="87"/>
      <c r="I25" s="87"/>
      <c r="J25" s="87"/>
      <c r="K25" s="87"/>
      <c r="L25" s="87"/>
      <c r="M25" s="84"/>
      <c r="N25" s="66"/>
      <c r="O25" s="66"/>
      <c r="P25" s="86"/>
      <c r="Q25" s="86"/>
      <c r="R25" s="86"/>
      <c r="S25" s="86"/>
      <c r="T25" s="86"/>
      <c r="U25" s="86"/>
      <c r="V25" s="86"/>
      <c r="W25" s="86"/>
      <c r="X25" s="80"/>
      <c r="Z25" s="64" t="s">
        <v>140</v>
      </c>
      <c r="AA25" s="64">
        <f t="shared" si="3"/>
        <v>48</v>
      </c>
    </row>
    <row r="26" spans="2:27" ht="24" customHeight="1">
      <c r="B26" s="215" t="s">
        <v>33</v>
      </c>
      <c r="C26" s="210"/>
      <c r="D26" s="427" t="s">
        <v>26</v>
      </c>
      <c r="E26" s="127">
        <f>IF(VLOOKUP($AA$6,'63'!$A$14:$DW$93,E$2,FALSE)="","-",VLOOKUP($AA$6,'63'!$A$14:$DW$93,E$2,FALSE))</f>
        <v>22.040683230199456</v>
      </c>
      <c r="F26" s="128">
        <f>IF(VLOOKUP($AA$6,'63'!$A$14:$DW$93,F$2,FALSE)="","-",VLOOKUP($AA$6,'63'!$A$14:$DW$93,F$2,FALSE))</f>
        <v>21.353150145503001</v>
      </c>
      <c r="G26" s="128">
        <f>IF(VLOOKUP($AA$6,'63'!$A$14:$DW$93,G$2,FALSE)="","-",VLOOKUP($AA$6,'63'!$A$14:$DW$93,G$2,FALSE))</f>
        <v>20.58039773447943</v>
      </c>
      <c r="H26" s="128">
        <f>IF(VLOOKUP($AA$6,'63'!$A$14:$DW$93,H$2,FALSE)="","-",VLOOKUP($AA$6,'63'!$A$14:$DW$93,H$2,FALSE))</f>
        <v>20.07351629338368</v>
      </c>
      <c r="I26" s="128">
        <f>IF(VLOOKUP($AA$6,'63'!$A$14:$DW$93,I$2,FALSE)="","-",VLOOKUP($AA$6,'63'!$A$14:$DW$93,I$2,FALSE))</f>
        <v>19.579119003403093</v>
      </c>
      <c r="J26" s="128">
        <f>IF(VLOOKUP($AA$6,'63'!$A$14:$DW$93,J$2,FALSE)="","-",VLOOKUP($AA$6,'63'!$A$14:$DW$93,J$2,FALSE))</f>
        <v>19.096898388239595</v>
      </c>
      <c r="K26" s="128">
        <f>IF(VLOOKUP($AA$6,'63'!$A$14:$DW$93,K$2,FALSE)="","-",VLOOKUP($AA$6,'63'!$A$14:$DW$93,K$2,FALSE))</f>
        <v>18.626554544530844</v>
      </c>
      <c r="L26" s="129">
        <f>IF(VLOOKUP($AA$6,'63'!$A$14:$DW$93,L$2,FALSE)="","-",VLOOKUP($AA$6,'63'!$A$14:$DW$93,L$2,FALSE))</f>
        <v>15.413601470140357</v>
      </c>
      <c r="M26" s="82"/>
      <c r="N26" s="468" t="s">
        <v>30</v>
      </c>
      <c r="O26" s="68"/>
      <c r="P26" s="118">
        <f t="shared" ref="P26:P31" si="20">IF(ISERROR(E26/$Q$2),"-",E26/$S$2)</f>
        <v>1.0006393737662398</v>
      </c>
      <c r="Q26" s="119">
        <f t="shared" ref="Q26:Q31" si="21">IF(ISERROR(F26/$Q$2),"-",F26/$S$2)</f>
        <v>0.96942561019417439</v>
      </c>
      <c r="R26" s="119">
        <f t="shared" ref="R26:R31" si="22">IF(ISERROR(G26/$Q$2),"-",G26/$S$2)</f>
        <v>0.93434291876546682</v>
      </c>
      <c r="S26" s="119">
        <f t="shared" ref="S26:S31" si="23">IF(ISERROR(H26/$Q$2),"-",H26/$S$2)</f>
        <v>0.91133067715324567</v>
      </c>
      <c r="T26" s="119">
        <f t="shared" ref="T26:T31" si="24">IF(ISERROR(I26/$Q$2),"-",I26/$S$2)</f>
        <v>0.88888521167148338</v>
      </c>
      <c r="U26" s="119">
        <f t="shared" ref="U26:U31" si="25">IF(ISERROR(J26/$Q$2),"-",J26/$S$2)</f>
        <v>0.86699256300289629</v>
      </c>
      <c r="V26" s="119">
        <f t="shared" ref="V26:V31" si="26">IF(ISERROR(K26/$Q$2),"-",K26/$S$2)</f>
        <v>0.84563911563885685</v>
      </c>
      <c r="W26" s="120">
        <f t="shared" ref="W26:W31" si="27">IF(ISERROR(L26/$Q$2),"-",L26/$S$2)</f>
        <v>0.69977216048506619</v>
      </c>
      <c r="X26" s="64"/>
      <c r="Z26" s="64" t="s">
        <v>141</v>
      </c>
      <c r="AA26" s="64">
        <f t="shared" si="3"/>
        <v>47</v>
      </c>
    </row>
    <row r="27" spans="2:27" ht="24" customHeight="1">
      <c r="B27" s="216" t="s">
        <v>34</v>
      </c>
      <c r="C27" s="210"/>
      <c r="D27" s="428"/>
      <c r="E27" s="130">
        <f>IF(VLOOKUP($AA$6,'53'!$A$14:$DW$93,E$2,FALSE)="","-",VLOOKUP($AA$6,'53'!$A$14:$DW$93,E$2,FALSE))</f>
        <v>22.040683230199456</v>
      </c>
      <c r="F27" s="131">
        <f>IF(VLOOKUP($AA$6,'53'!$A$14:$DW$93,F$2,FALSE)="","-",VLOOKUP($AA$6,'53'!$A$14:$DW$93,F$2,FALSE))</f>
        <v>21.36590593046845</v>
      </c>
      <c r="G27" s="131">
        <f>IF(VLOOKUP($AA$6,'53'!$A$14:$DW$93,G$2,FALSE)="","-",VLOOKUP($AA$6,'53'!$A$14:$DW$93,G$2,FALSE))</f>
        <v>20.531404124887956</v>
      </c>
      <c r="H27" s="131">
        <f>IF(VLOOKUP($AA$6,'53'!$A$14:$DW$93,H$2,FALSE)="","-",VLOOKUP($AA$6,'53'!$A$14:$DW$93,H$2,FALSE))</f>
        <v>19.971809877667955</v>
      </c>
      <c r="I27" s="131">
        <f>IF(VLOOKUP($AA$6,'53'!$A$14:$DW$93,I$2,FALSE)="","-",VLOOKUP($AA$6,'53'!$A$14:$DW$93,I$2,FALSE))</f>
        <v>19.51712735604929</v>
      </c>
      <c r="J27" s="131">
        <f>IF(VLOOKUP($AA$6,'53'!$A$14:$DW$93,J$2,FALSE)="","-",VLOOKUP($AA$6,'53'!$A$14:$DW$93,J$2,FALSE))</f>
        <v>19.080203659471412</v>
      </c>
      <c r="K27" s="131">
        <f>IF(VLOOKUP($AA$6,'53'!$A$14:$DW$93,K$2,FALSE)="","-",VLOOKUP($AA$6,'53'!$A$14:$DW$93,K$2,FALSE))</f>
        <v>18.660345170186002</v>
      </c>
      <c r="L27" s="132">
        <f>IF(VLOOKUP($AA$6,'53'!$A$14:$DW$93,L$2,FALSE)="","-",VLOOKUP($AA$6,'53'!$A$14:$DW$93,L$2,FALSE))</f>
        <v>18.256885361515277</v>
      </c>
      <c r="M27" s="82"/>
      <c r="N27" s="469"/>
      <c r="O27" s="68"/>
      <c r="P27" s="121">
        <f t="shared" si="20"/>
        <v>1.0006393737662398</v>
      </c>
      <c r="Q27" s="122">
        <f t="shared" si="21"/>
        <v>0.97000471840721914</v>
      </c>
      <c r="R27" s="122">
        <f t="shared" si="22"/>
        <v>0.9321186258836115</v>
      </c>
      <c r="S27" s="122">
        <f t="shared" si="23"/>
        <v>0.90671324115696272</v>
      </c>
      <c r="T27" s="122">
        <f t="shared" si="24"/>
        <v>0.88607081238363117</v>
      </c>
      <c r="U27" s="122">
        <f t="shared" si="25"/>
        <v>0.86623462810744345</v>
      </c>
      <c r="V27" s="122">
        <f t="shared" si="26"/>
        <v>0.84717319832320936</v>
      </c>
      <c r="W27" s="123">
        <f t="shared" si="27"/>
        <v>0.82885626295094472</v>
      </c>
      <c r="X27" s="64"/>
      <c r="Z27" s="64" t="s">
        <v>142</v>
      </c>
      <c r="AA27" s="64">
        <f t="shared" si="3"/>
        <v>46</v>
      </c>
    </row>
    <row r="28" spans="2:27" ht="24" customHeight="1">
      <c r="B28" s="216" t="s">
        <v>35</v>
      </c>
      <c r="C28" s="210"/>
      <c r="D28" s="428"/>
      <c r="E28" s="130">
        <f>IF(VLOOKUP($AA$6,'43'!$A$14:$DW$93,E$2,FALSE)="","-",VLOOKUP($AA$6,'43'!$A$14:$DW$93,E$2,FALSE))</f>
        <v>22.040683230199456</v>
      </c>
      <c r="F28" s="131">
        <f>IF(VLOOKUP($AA$6,'43'!$A$14:$DW$93,F$2,FALSE)="","-",VLOOKUP($AA$6,'43'!$A$14:$DW$93,F$2,FALSE))</f>
        <v>21.36590593046845</v>
      </c>
      <c r="G28" s="131">
        <f>IF(VLOOKUP($AA$6,'43'!$A$14:$DW$93,G$2,FALSE)="","-",VLOOKUP($AA$6,'43'!$A$14:$DW$93,G$2,FALSE))</f>
        <v>20.515885289432706</v>
      </c>
      <c r="H28" s="131">
        <f>IF(VLOOKUP($AA$6,'43'!$A$14:$DW$93,H$2,FALSE)="","-",VLOOKUP($AA$6,'43'!$A$14:$DW$93,H$2,FALSE))</f>
        <v>19.872937767264357</v>
      </c>
      <c r="I28" s="131">
        <f>IF(VLOOKUP($AA$6,'43'!$A$14:$DW$93,I$2,FALSE)="","-",VLOOKUP($AA$6,'43'!$A$14:$DW$93,I$2,FALSE))</f>
        <v>19.264214714647057</v>
      </c>
      <c r="J28" s="131">
        <f>IF(VLOOKUP($AA$6,'43'!$A$14:$DW$93,J$2,FALSE)="","-",VLOOKUP($AA$6,'43'!$A$14:$DW$93,J$2,FALSE))</f>
        <v>18.687894343214488</v>
      </c>
      <c r="K28" s="131">
        <f>IF(VLOOKUP($AA$6,'43'!$A$14:$DW$93,K$2,FALSE)="","-",VLOOKUP($AA$6,'43'!$A$14:$DW$93,K$2,FALSE))</f>
        <v>18.155524846201551</v>
      </c>
      <c r="L28" s="132">
        <f>IF(VLOOKUP($AA$6,'43'!$A$14:$DW$93,L$2,FALSE)="","-",VLOOKUP($AA$6,'43'!$A$14:$DW$93,L$2,FALSE))</f>
        <v>18.269795568179003</v>
      </c>
      <c r="M28" s="82"/>
      <c r="N28" s="469"/>
      <c r="O28" s="68"/>
      <c r="P28" s="121">
        <f t="shared" si="20"/>
        <v>1.0006393737662398</v>
      </c>
      <c r="Q28" s="122">
        <f t="shared" si="21"/>
        <v>0.97000471840721914</v>
      </c>
      <c r="R28" s="122">
        <f t="shared" si="22"/>
        <v>0.93141407613670324</v>
      </c>
      <c r="S28" s="122">
        <f t="shared" si="23"/>
        <v>0.90222448163876212</v>
      </c>
      <c r="T28" s="122">
        <f t="shared" si="24"/>
        <v>0.87458866618756681</v>
      </c>
      <c r="U28" s="122">
        <f t="shared" si="25"/>
        <v>0.84842392122317967</v>
      </c>
      <c r="V28" s="122">
        <f t="shared" si="26"/>
        <v>0.82425453071293586</v>
      </c>
      <c r="W28" s="123">
        <f t="shared" si="27"/>
        <v>0.82944238185552943</v>
      </c>
      <c r="X28" s="64"/>
      <c r="Z28" s="64" t="s">
        <v>143</v>
      </c>
      <c r="AA28" s="64">
        <f t="shared" si="3"/>
        <v>45</v>
      </c>
    </row>
    <row r="29" spans="2:27" ht="24" customHeight="1">
      <c r="B29" s="216" t="s">
        <v>36</v>
      </c>
      <c r="C29" s="210"/>
      <c r="D29" s="428"/>
      <c r="E29" s="130">
        <f>IF(VLOOKUP($AA$6,'33'!$A$14:$DW$93,E$2,FALSE)="","-",VLOOKUP($AA$6,'33'!$A$14:$DW$93,E$2,FALSE))</f>
        <v>22.040683230199456</v>
      </c>
      <c r="F29" s="131">
        <f>IF(VLOOKUP($AA$6,'33'!$A$14:$DW$93,F$2,FALSE)="","-",VLOOKUP($AA$6,'33'!$A$14:$DW$93,F$2,FALSE))</f>
        <v>21.401463808851627</v>
      </c>
      <c r="G29" s="131">
        <f>IF(VLOOKUP($AA$6,'33'!$A$14:$DW$93,G$2,FALSE)="","-",VLOOKUP($AA$6,'33'!$A$14:$DW$93,G$2,FALSE))</f>
        <v>20.757492964656556</v>
      </c>
      <c r="H29" s="131">
        <f>IF(VLOOKUP($AA$6,'33'!$A$14:$DW$93,H$2,FALSE)="","-",VLOOKUP($AA$6,'33'!$A$14:$DW$93,H$2,FALSE))</f>
        <v>20.067192179004007</v>
      </c>
      <c r="I29" s="131">
        <f>IF(VLOOKUP($AA$6,'33'!$A$14:$DW$93,I$2,FALSE)="","-",VLOOKUP($AA$6,'33'!$A$14:$DW$93,I$2,FALSE))</f>
        <v>19.415747362121774</v>
      </c>
      <c r="J29" s="131">
        <f>IF(VLOOKUP($AA$6,'33'!$A$14:$DW$93,J$2,FALSE)="","-",VLOOKUP($AA$6,'33'!$A$14:$DW$93,J$2,FALSE))</f>
        <v>19.073235812092083</v>
      </c>
      <c r="K29" s="131">
        <f>IF(VLOOKUP($AA$6,'33'!$A$14:$DW$93,K$2,FALSE)="","-",VLOOKUP($AA$6,'33'!$A$14:$DW$93,K$2,FALSE))</f>
        <v>19.804866205941519</v>
      </c>
      <c r="L29" s="132">
        <f>IF(VLOOKUP($AA$6,'33'!$A$14:$DW$93,L$2,FALSE)="","-",VLOOKUP($AA$6,'33'!$A$14:$DW$93,L$2,FALSE))</f>
        <v>20.904872295798185</v>
      </c>
      <c r="M29" s="82"/>
      <c r="N29" s="469"/>
      <c r="O29" s="68"/>
      <c r="P29" s="121">
        <f t="shared" si="20"/>
        <v>1.0006393737662398</v>
      </c>
      <c r="Q29" s="122">
        <f t="shared" si="21"/>
        <v>0.97161903375244607</v>
      </c>
      <c r="R29" s="122">
        <f t="shared" si="22"/>
        <v>0.9423829807894345</v>
      </c>
      <c r="S29" s="122">
        <f t="shared" si="23"/>
        <v>0.91104356455394875</v>
      </c>
      <c r="T29" s="122">
        <f t="shared" si="24"/>
        <v>0.88146819582331248</v>
      </c>
      <c r="U29" s="122">
        <f t="shared" si="25"/>
        <v>0.86591829025324307</v>
      </c>
      <c r="V29" s="122">
        <f t="shared" si="26"/>
        <v>0.89913405636555432</v>
      </c>
      <c r="W29" s="123">
        <f t="shared" si="27"/>
        <v>0.94907395130424976</v>
      </c>
      <c r="X29" s="64"/>
      <c r="Z29" s="64" t="s">
        <v>144</v>
      </c>
      <c r="AA29" s="64">
        <f t="shared" si="3"/>
        <v>44</v>
      </c>
    </row>
    <row r="30" spans="2:27" ht="24" customHeight="1">
      <c r="B30" s="216" t="s">
        <v>37</v>
      </c>
      <c r="C30" s="210"/>
      <c r="D30" s="428"/>
      <c r="E30" s="130">
        <f>IF(VLOOKUP($AA$6,'23'!$A$14:$DW$93,E$2,FALSE)="","-",VLOOKUP($AA$6,'23'!$A$14:$DW$93,E$2,FALSE))</f>
        <v>22.040683230199456</v>
      </c>
      <c r="F30" s="131">
        <f>IF(VLOOKUP($AA$6,'23'!$A$14:$DW$93,F$2,FALSE)="","-",VLOOKUP($AA$6,'23'!$A$14:$DW$93,F$2,FALSE))</f>
        <v>21.544616737859148</v>
      </c>
      <c r="G30" s="131">
        <f>IF(VLOOKUP($AA$6,'23'!$A$14:$DW$93,G$2,FALSE)="","-",VLOOKUP($AA$6,'23'!$A$14:$DW$93,G$2,FALSE))</f>
        <v>20.900645893664077</v>
      </c>
      <c r="H30" s="131">
        <f>IF(VLOOKUP($AA$6,'23'!$A$14:$DW$93,H$2,FALSE)="","-",VLOOKUP($AA$6,'23'!$A$14:$DW$93,H$2,FALSE))</f>
        <v>20.113063694481969</v>
      </c>
      <c r="I30" s="131">
        <f>IF(VLOOKUP($AA$6,'23'!$A$14:$DW$93,I$2,FALSE)="","-",VLOOKUP($AA$6,'23'!$A$14:$DW$93,I$2,FALSE))</f>
        <v>19.500396350020495</v>
      </c>
      <c r="J30" s="131">
        <f>IF(VLOOKUP($AA$6,'23'!$A$14:$DW$93,J$2,FALSE)="","-",VLOOKUP($AA$6,'23'!$A$14:$DW$93,J$2,FALSE))</f>
        <v>19.984294104751932</v>
      </c>
      <c r="K30" s="131">
        <f>IF(VLOOKUP($AA$6,'23'!$A$14:$DW$93,K$2,FALSE)="","-",VLOOKUP($AA$6,'23'!$A$14:$DW$93,K$2,FALSE))</f>
        <v>21.385361196960769</v>
      </c>
      <c r="L30" s="132">
        <f>IF(VLOOKUP($AA$6,'23'!$A$14:$DW$93,L$2,FALSE)="","-",VLOOKUP($AA$6,'23'!$A$14:$DW$93,L$2,FALSE))</f>
        <v>22.899930993333133</v>
      </c>
      <c r="M30" s="82"/>
      <c r="N30" s="469"/>
      <c r="O30" s="68"/>
      <c r="P30" s="121">
        <f t="shared" si="20"/>
        <v>1.0006393737662398</v>
      </c>
      <c r="Q30" s="122">
        <f t="shared" si="21"/>
        <v>0.97811812707631451</v>
      </c>
      <c r="R30" s="122">
        <f t="shared" si="22"/>
        <v>0.94888207411330294</v>
      </c>
      <c r="S30" s="122">
        <f t="shared" si="23"/>
        <v>0.91312611544595945</v>
      </c>
      <c r="T30" s="122">
        <f t="shared" si="24"/>
        <v>0.88531123051312943</v>
      </c>
      <c r="U30" s="122">
        <f t="shared" si="25"/>
        <v>0.90728002073637937</v>
      </c>
      <c r="V30" s="122">
        <f t="shared" si="26"/>
        <v>0.97088798075784599</v>
      </c>
      <c r="W30" s="123">
        <f t="shared" si="27"/>
        <v>1.0396489241795435</v>
      </c>
      <c r="X30" s="64"/>
      <c r="Z30" s="64" t="s">
        <v>145</v>
      </c>
      <c r="AA30" s="64">
        <f t="shared" si="3"/>
        <v>43</v>
      </c>
    </row>
    <row r="31" spans="2:27" ht="24" customHeight="1">
      <c r="B31" s="217" t="s">
        <v>24</v>
      </c>
      <c r="C31" s="210"/>
      <c r="D31" s="429"/>
      <c r="E31" s="133">
        <f>IF(VLOOKUP($AA$6,'13'!$A$14:$DW$93,E$2,FALSE)="","-",VLOOKUP($AA$6,'13'!$A$14:$DW$93,E$2,FALSE))</f>
        <v>22.056043840953805</v>
      </c>
      <c r="F31" s="134">
        <f>IF(VLOOKUP($AA$6,'13'!$A$14:$DW$93,F$2,FALSE)="","-",VLOOKUP($AA$6,'13'!$A$14:$DW$93,F$2,FALSE))</f>
        <v>21.636674260968377</v>
      </c>
      <c r="G31" s="134">
        <f>IF(VLOOKUP($AA$6,'13'!$A$14:$DW$93,G$2,FALSE)="","-",VLOOKUP($AA$6,'13'!$A$14:$DW$93,G$2,FALSE))</f>
        <v>20.992703416773303</v>
      </c>
      <c r="H31" s="134">
        <f>IF(VLOOKUP($AA$6,'13'!$A$14:$DW$93,H$2,FALSE)="","-",VLOOKUP($AA$6,'13'!$A$14:$DW$93,H$2,FALSE))</f>
        <v>20.205121217591195</v>
      </c>
      <c r="I31" s="134">
        <f>IF(VLOOKUP($AA$6,'13'!$A$14:$DW$93,I$2,FALSE)="","-",VLOOKUP($AA$6,'13'!$A$14:$DW$93,I$2,FALSE))</f>
        <v>20.002380454802239</v>
      </c>
      <c r="J31" s="134">
        <f>IF(VLOOKUP($AA$6,'13'!$A$14:$DW$93,J$2,FALSE)="","-",VLOOKUP($AA$6,'13'!$A$14:$DW$93,J$2,FALSE))</f>
        <v>20.696633635756204</v>
      </c>
      <c r="K31" s="134">
        <f>IF(VLOOKUP($AA$6,'13'!$A$14:$DW$93,K$2,FALSE)="","-",VLOOKUP($AA$6,'13'!$A$14:$DW$93,K$2,FALSE))</f>
        <v>22.361965167483994</v>
      </c>
      <c r="L31" s="135">
        <f>IF(VLOOKUP($AA$6,'13'!$A$14:$DW$93,L$2,FALSE)="","-",VLOOKUP($AA$6,'13'!$A$14:$DW$93,L$2,FALSE))</f>
        <v>24.171738370086345</v>
      </c>
      <c r="M31" s="82"/>
      <c r="N31" s="470"/>
      <c r="O31" s="68"/>
      <c r="P31" s="124">
        <f t="shared" si="20"/>
        <v>1.001336740166608</v>
      </c>
      <c r="Q31" s="125">
        <f t="shared" si="21"/>
        <v>0.98229750669501326</v>
      </c>
      <c r="R31" s="125">
        <f t="shared" si="22"/>
        <v>0.95306145373200146</v>
      </c>
      <c r="S31" s="125">
        <f t="shared" si="23"/>
        <v>0.91730549506465797</v>
      </c>
      <c r="T31" s="125">
        <f t="shared" si="24"/>
        <v>0.90810113475535215</v>
      </c>
      <c r="U31" s="125">
        <f t="shared" si="25"/>
        <v>0.93961998836662064</v>
      </c>
      <c r="V31" s="125">
        <f t="shared" si="26"/>
        <v>1.0152254622812416</v>
      </c>
      <c r="W31" s="126">
        <f t="shared" si="27"/>
        <v>1.0973885379534902</v>
      </c>
      <c r="X31" s="64"/>
      <c r="Z31" s="64" t="s">
        <v>146</v>
      </c>
      <c r="AA31" s="64">
        <f t="shared" si="3"/>
        <v>42</v>
      </c>
    </row>
    <row r="32" spans="2:27" s="247" customFormat="1" ht="6" customHeight="1">
      <c r="B32" s="248"/>
      <c r="C32" s="249"/>
      <c r="D32" s="250"/>
      <c r="E32" s="251"/>
      <c r="F32" s="251"/>
      <c r="G32" s="251"/>
      <c r="H32" s="251"/>
      <c r="I32" s="251"/>
      <c r="M32" s="252"/>
      <c r="N32" s="253"/>
      <c r="O32" s="254"/>
      <c r="P32" s="255"/>
      <c r="Q32" s="255"/>
      <c r="R32" s="255"/>
      <c r="S32" s="255"/>
      <c r="T32" s="255"/>
      <c r="Z32" s="64" t="s">
        <v>147</v>
      </c>
      <c r="AA32" s="64">
        <f t="shared" si="3"/>
        <v>41</v>
      </c>
    </row>
    <row r="33" spans="2:27">
      <c r="B33" s="426" t="s">
        <v>102</v>
      </c>
      <c r="C33" s="426"/>
      <c r="D33" s="426"/>
      <c r="E33" s="426"/>
      <c r="F33" s="426"/>
      <c r="G33" s="426"/>
      <c r="H33" s="426"/>
      <c r="I33" s="426"/>
      <c r="J33" s="426"/>
      <c r="K33" s="426"/>
      <c r="L33" s="426"/>
      <c r="M33" s="426"/>
      <c r="N33" s="426"/>
      <c r="O33" s="426"/>
      <c r="P33" s="426"/>
      <c r="Q33" s="426"/>
      <c r="R33" s="426"/>
      <c r="S33" s="426"/>
      <c r="T33" s="426"/>
      <c r="U33" s="74" t="s">
        <v>31</v>
      </c>
      <c r="V33" s="423" t="s">
        <v>32</v>
      </c>
      <c r="W33" s="424"/>
      <c r="X33" s="64"/>
      <c r="Z33" s="64" t="s">
        <v>148</v>
      </c>
      <c r="AA33" s="64">
        <f t="shared" si="3"/>
        <v>40</v>
      </c>
    </row>
    <row r="34" spans="2:27" s="305" customFormat="1">
      <c r="B34" s="426" t="s">
        <v>190</v>
      </c>
      <c r="C34" s="426"/>
      <c r="D34" s="426"/>
      <c r="E34" s="426"/>
      <c r="F34" s="426"/>
      <c r="G34" s="426"/>
      <c r="H34" s="426"/>
      <c r="I34" s="426"/>
      <c r="J34" s="426"/>
      <c r="K34" s="426"/>
      <c r="L34" s="426"/>
      <c r="M34" s="426"/>
      <c r="N34" s="426"/>
      <c r="O34" s="426"/>
      <c r="P34" s="426"/>
      <c r="Q34" s="426"/>
      <c r="R34" s="426"/>
      <c r="S34" s="426"/>
      <c r="T34" s="426"/>
      <c r="Z34" s="64" t="s">
        <v>149</v>
      </c>
      <c r="AA34" s="64">
        <f t="shared" si="3"/>
        <v>39</v>
      </c>
    </row>
    <row r="35" spans="2:27" s="305" customFormat="1">
      <c r="B35" s="426" t="s">
        <v>105</v>
      </c>
      <c r="C35" s="426"/>
      <c r="D35" s="426"/>
      <c r="E35" s="426"/>
      <c r="F35" s="426"/>
      <c r="G35" s="426"/>
      <c r="H35" s="426"/>
      <c r="I35" s="426"/>
      <c r="J35" s="426"/>
      <c r="K35" s="426"/>
      <c r="L35" s="426"/>
      <c r="M35" s="426"/>
      <c r="N35" s="426"/>
      <c r="O35" s="426"/>
      <c r="P35" s="426"/>
      <c r="Q35" s="426"/>
      <c r="R35" s="426"/>
      <c r="S35" s="426"/>
      <c r="T35" s="426"/>
      <c r="U35" s="426"/>
      <c r="V35" s="426"/>
      <c r="W35" s="426"/>
      <c r="Z35" s="64" t="s">
        <v>150</v>
      </c>
      <c r="AA35" s="64">
        <f t="shared" si="3"/>
        <v>38</v>
      </c>
    </row>
    <row r="36" spans="2:27">
      <c r="B36" s="304" t="s">
        <v>104</v>
      </c>
      <c r="C36" s="291"/>
      <c r="D36" s="291"/>
      <c r="E36" s="305"/>
      <c r="F36" s="291"/>
      <c r="G36" s="291"/>
      <c r="H36" s="291"/>
      <c r="I36" s="292"/>
      <c r="J36" s="292"/>
      <c r="K36" s="292"/>
      <c r="L36" s="292"/>
      <c r="M36" s="305"/>
      <c r="N36" s="305"/>
      <c r="O36" s="307"/>
      <c r="P36" s="305"/>
      <c r="Q36" s="305"/>
      <c r="R36" s="305"/>
      <c r="S36" s="305"/>
      <c r="T36" s="305"/>
      <c r="U36" s="305"/>
      <c r="V36" s="305"/>
      <c r="W36" s="305"/>
      <c r="Z36" s="64" t="s">
        <v>151</v>
      </c>
      <c r="AA36" s="64">
        <f t="shared" si="3"/>
        <v>37</v>
      </c>
    </row>
    <row r="37" spans="2:27">
      <c r="B37" s="426" t="s">
        <v>192</v>
      </c>
      <c r="C37" s="426"/>
      <c r="D37" s="426"/>
      <c r="E37" s="426"/>
      <c r="F37" s="426"/>
      <c r="G37" s="426"/>
      <c r="H37" s="426"/>
      <c r="I37" s="426"/>
      <c r="J37" s="426"/>
      <c r="K37" s="426"/>
      <c r="L37" s="426"/>
      <c r="M37" s="426"/>
      <c r="N37" s="426"/>
      <c r="O37" s="426"/>
      <c r="P37" s="426"/>
      <c r="Q37" s="426"/>
      <c r="R37" s="426"/>
      <c r="S37" s="426"/>
      <c r="T37" s="426"/>
      <c r="Z37" s="64" t="s">
        <v>152</v>
      </c>
      <c r="AA37" s="64">
        <f t="shared" si="3"/>
        <v>36</v>
      </c>
    </row>
    <row r="38" spans="2:27">
      <c r="Z38" s="64" t="s">
        <v>153</v>
      </c>
      <c r="AA38" s="64">
        <f t="shared" si="3"/>
        <v>35</v>
      </c>
    </row>
    <row r="39" spans="2:27">
      <c r="Z39" s="64" t="s">
        <v>154</v>
      </c>
      <c r="AA39" s="64">
        <f t="shared" si="3"/>
        <v>34</v>
      </c>
    </row>
    <row r="40" spans="2:27">
      <c r="Z40" s="64" t="s">
        <v>155</v>
      </c>
      <c r="AA40" s="64">
        <f t="shared" si="3"/>
        <v>33</v>
      </c>
    </row>
    <row r="41" spans="2:27">
      <c r="Z41" s="64" t="s">
        <v>156</v>
      </c>
      <c r="AA41" s="64">
        <f t="shared" si="3"/>
        <v>32</v>
      </c>
    </row>
    <row r="42" spans="2:27">
      <c r="Z42" s="64" t="s">
        <v>157</v>
      </c>
      <c r="AA42" s="64">
        <f t="shared" si="3"/>
        <v>31</v>
      </c>
    </row>
    <row r="43" spans="2:27">
      <c r="Z43" s="64" t="s">
        <v>158</v>
      </c>
      <c r="AA43" s="64">
        <f t="shared" si="3"/>
        <v>30</v>
      </c>
    </row>
    <row r="44" spans="2:27">
      <c r="Z44" s="64" t="s">
        <v>159</v>
      </c>
      <c r="AA44" s="64">
        <f t="shared" si="3"/>
        <v>29</v>
      </c>
    </row>
    <row r="45" spans="2:27">
      <c r="Z45" s="64" t="s">
        <v>160</v>
      </c>
      <c r="AA45" s="64">
        <f t="shared" si="3"/>
        <v>28</v>
      </c>
    </row>
    <row r="46" spans="2:27">
      <c r="Z46" s="64" t="s">
        <v>161</v>
      </c>
      <c r="AA46" s="64">
        <f t="shared" si="3"/>
        <v>27</v>
      </c>
    </row>
    <row r="47" spans="2:27">
      <c r="Z47" s="64" t="s">
        <v>162</v>
      </c>
      <c r="AA47" s="64">
        <f t="shared" si="3"/>
        <v>26</v>
      </c>
    </row>
    <row r="48" spans="2:27">
      <c r="Z48" s="64" t="s">
        <v>163</v>
      </c>
      <c r="AA48" s="64">
        <f t="shared" si="3"/>
        <v>25</v>
      </c>
    </row>
    <row r="49" spans="26:27">
      <c r="Z49" s="64" t="s">
        <v>164</v>
      </c>
      <c r="AA49" s="64">
        <f t="shared" si="3"/>
        <v>24</v>
      </c>
    </row>
    <row r="50" spans="26:27">
      <c r="Z50" s="64" t="s">
        <v>165</v>
      </c>
      <c r="AA50" s="64">
        <f t="shared" si="3"/>
        <v>23</v>
      </c>
    </row>
    <row r="51" spans="26:27">
      <c r="Z51" s="64" t="s">
        <v>166</v>
      </c>
      <c r="AA51" s="64">
        <f t="shared" si="3"/>
        <v>22</v>
      </c>
    </row>
    <row r="52" spans="26:27">
      <c r="Z52" s="64" t="s">
        <v>167</v>
      </c>
      <c r="AA52" s="64">
        <f t="shared" si="3"/>
        <v>21</v>
      </c>
    </row>
  </sheetData>
  <mergeCells count="21">
    <mergeCell ref="A3:B4"/>
    <mergeCell ref="B34:T34"/>
    <mergeCell ref="B37:T37"/>
    <mergeCell ref="I4:K4"/>
    <mergeCell ref="D4:H4"/>
    <mergeCell ref="H8:N8"/>
    <mergeCell ref="D12:D17"/>
    <mergeCell ref="D19:D24"/>
    <mergeCell ref="F6:N7"/>
    <mergeCell ref="N19:N24"/>
    <mergeCell ref="N26:N31"/>
    <mergeCell ref="V33:W33"/>
    <mergeCell ref="P7:W8"/>
    <mergeCell ref="B33:T33"/>
    <mergeCell ref="B35:W35"/>
    <mergeCell ref="D26:D31"/>
    <mergeCell ref="B10:B11"/>
    <mergeCell ref="F8:G8"/>
    <mergeCell ref="N12:N17"/>
    <mergeCell ref="N10:N11"/>
    <mergeCell ref="B6:E8"/>
  </mergeCells>
  <phoneticPr fontId="29"/>
  <dataValidations count="1">
    <dataValidation type="list" allowBlank="1" showInputMessage="1" showErrorMessage="1" sqref="I4:K4">
      <formula1>$Z$8:$Z$52</formula1>
    </dataValidation>
  </dataValidations>
  <hyperlinks>
    <hyperlink ref="A3" location="目次!A1" display="目次!A1"/>
  </hyperlink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showRowColHeaders="0" zoomScale="85" zoomScaleNormal="85" workbookViewId="0">
      <pane ySplit="23" topLeftCell="A24" activePane="bottomLeft" state="frozen"/>
      <selection pane="bottomLeft" activeCell="A2" sqref="A2"/>
    </sheetView>
  </sheetViews>
  <sheetFormatPr defaultRowHeight="14.25"/>
  <cols>
    <col min="2" max="2" width="24" style="357" customWidth="1"/>
    <col min="3" max="3" width="43.625" customWidth="1"/>
    <col min="4" max="4" width="4.125" customWidth="1"/>
    <col min="5" max="5" width="5.5" style="365" customWidth="1"/>
    <col min="6" max="6" width="17.125" style="366" bestFit="1" customWidth="1"/>
    <col min="7" max="7" width="37.125" style="366" customWidth="1"/>
  </cols>
  <sheetData>
    <row r="1" spans="1:11" ht="6.75" customHeight="1"/>
    <row r="2" spans="1:11" ht="25.5">
      <c r="A2" s="364" t="s">
        <v>177</v>
      </c>
      <c r="B2" s="396"/>
      <c r="C2" s="416" t="s">
        <v>186</v>
      </c>
      <c r="D2" s="417"/>
      <c r="E2" s="417"/>
      <c r="F2" s="418"/>
    </row>
    <row r="3" spans="1:11" s="372" customFormat="1" ht="11.25" customHeight="1">
      <c r="A3" s="371"/>
      <c r="B3" s="154"/>
      <c r="C3" s="154"/>
      <c r="E3" s="373"/>
      <c r="F3" s="374"/>
      <c r="G3" s="374"/>
    </row>
    <row r="4" spans="1:11" s="372" customFormat="1" ht="30" customHeight="1">
      <c r="A4" s="371"/>
      <c r="B4" s="414" t="s">
        <v>187</v>
      </c>
      <c r="C4" s="415"/>
      <c r="E4" s="419" t="s">
        <v>188</v>
      </c>
      <c r="F4" s="420"/>
      <c r="G4" s="421"/>
    </row>
    <row r="5" spans="1:11" ht="20.25" customHeight="1">
      <c r="A5" s="64"/>
      <c r="B5" s="379" t="s">
        <v>195</v>
      </c>
      <c r="C5" s="380" t="s">
        <v>172</v>
      </c>
      <c r="D5" s="64"/>
      <c r="E5" s="383">
        <v>11</v>
      </c>
      <c r="F5" s="384" t="s">
        <v>175</v>
      </c>
      <c r="G5" s="385" t="s">
        <v>179</v>
      </c>
    </row>
    <row r="6" spans="1:11" ht="20.25" customHeight="1">
      <c r="A6" s="64"/>
      <c r="B6" s="379" t="s">
        <v>196</v>
      </c>
      <c r="C6" s="380" t="s">
        <v>173</v>
      </c>
      <c r="D6" s="376"/>
      <c r="E6" s="386">
        <v>12</v>
      </c>
      <c r="F6" s="387"/>
      <c r="G6" s="388" t="s">
        <v>180</v>
      </c>
    </row>
    <row r="7" spans="1:11" ht="20.25" customHeight="1">
      <c r="A7" s="64"/>
      <c r="B7" s="379" t="s">
        <v>197</v>
      </c>
      <c r="C7" s="380" t="s">
        <v>173</v>
      </c>
      <c r="D7" s="376"/>
      <c r="E7" s="389">
        <v>13</v>
      </c>
      <c r="F7" s="390"/>
      <c r="G7" s="391" t="s">
        <v>181</v>
      </c>
    </row>
    <row r="8" spans="1:11" ht="20.25" customHeight="1">
      <c r="A8" s="64"/>
      <c r="B8" s="379" t="s">
        <v>198</v>
      </c>
      <c r="C8" s="380" t="s">
        <v>199</v>
      </c>
      <c r="D8" s="376"/>
      <c r="E8" s="383">
        <v>21</v>
      </c>
      <c r="F8" s="392" t="s">
        <v>176</v>
      </c>
      <c r="G8" s="378" t="s">
        <v>182</v>
      </c>
    </row>
    <row r="9" spans="1:11" ht="20.25" customHeight="1">
      <c r="A9" s="64"/>
      <c r="B9" s="379" t="s">
        <v>201</v>
      </c>
      <c r="C9" s="380" t="s">
        <v>171</v>
      </c>
      <c r="D9" s="376"/>
      <c r="E9" s="386">
        <v>22</v>
      </c>
      <c r="F9" s="393"/>
      <c r="G9" s="380" t="s">
        <v>180</v>
      </c>
      <c r="K9" s="366"/>
    </row>
    <row r="10" spans="1:11" ht="20.25" customHeight="1">
      <c r="A10" s="64"/>
      <c r="B10" s="379" t="s">
        <v>202</v>
      </c>
      <c r="C10" s="380" t="s">
        <v>171</v>
      </c>
      <c r="D10" s="376"/>
      <c r="E10" s="394">
        <v>23</v>
      </c>
      <c r="F10" s="395"/>
      <c r="G10" s="382" t="s">
        <v>181</v>
      </c>
    </row>
    <row r="11" spans="1:11" ht="20.25" customHeight="1">
      <c r="A11" s="64"/>
      <c r="B11" s="381" t="s">
        <v>169</v>
      </c>
      <c r="C11" s="382" t="s">
        <v>174</v>
      </c>
      <c r="D11" s="376"/>
      <c r="E11" s="383">
        <v>31</v>
      </c>
      <c r="F11" s="392" t="s">
        <v>178</v>
      </c>
      <c r="G11" s="378" t="s">
        <v>182</v>
      </c>
    </row>
    <row r="12" spans="1:11" ht="20.25" customHeight="1">
      <c r="A12" s="64"/>
      <c r="D12" s="376"/>
      <c r="E12" s="386">
        <v>32</v>
      </c>
      <c r="F12" s="393"/>
      <c r="G12" s="380" t="s">
        <v>180</v>
      </c>
    </row>
    <row r="13" spans="1:11" ht="20.25" customHeight="1">
      <c r="A13" s="64"/>
      <c r="B13" s="377"/>
      <c r="C13" s="376"/>
      <c r="D13" s="376"/>
      <c r="E13" s="394">
        <v>33</v>
      </c>
      <c r="F13" s="395"/>
      <c r="G13" s="382" t="s">
        <v>181</v>
      </c>
    </row>
    <row r="14" spans="1:11" ht="20.25" customHeight="1">
      <c r="A14" s="64"/>
      <c r="D14" s="376"/>
      <c r="E14" s="383">
        <v>41</v>
      </c>
      <c r="F14" s="392" t="s">
        <v>183</v>
      </c>
      <c r="G14" s="378" t="s">
        <v>182</v>
      </c>
    </row>
    <row r="15" spans="1:11" ht="20.25" customHeight="1">
      <c r="A15" s="64"/>
      <c r="B15" s="422" t="s">
        <v>200</v>
      </c>
      <c r="C15" s="422"/>
      <c r="D15" s="376"/>
      <c r="E15" s="386">
        <v>42</v>
      </c>
      <c r="F15" s="393"/>
      <c r="G15" s="380" t="s">
        <v>180</v>
      </c>
    </row>
    <row r="16" spans="1:11" ht="20.25" customHeight="1">
      <c r="A16" s="64"/>
      <c r="B16" s="422"/>
      <c r="C16" s="422"/>
      <c r="D16" s="376"/>
      <c r="E16" s="394">
        <v>43</v>
      </c>
      <c r="F16" s="395"/>
      <c r="G16" s="382" t="s">
        <v>181</v>
      </c>
    </row>
    <row r="17" spans="1:7" ht="20.25" customHeight="1">
      <c r="A17" s="64"/>
      <c r="B17" s="377"/>
      <c r="C17" s="376"/>
      <c r="D17" s="376"/>
      <c r="E17" s="383">
        <v>51</v>
      </c>
      <c r="F17" s="392" t="s">
        <v>184</v>
      </c>
      <c r="G17" s="378" t="s">
        <v>182</v>
      </c>
    </row>
    <row r="18" spans="1:7" ht="20.25" customHeight="1">
      <c r="A18" s="64"/>
      <c r="B18" s="377"/>
      <c r="C18" s="376"/>
      <c r="D18" s="376"/>
      <c r="E18" s="386">
        <v>52</v>
      </c>
      <c r="F18" s="393"/>
      <c r="G18" s="380" t="s">
        <v>180</v>
      </c>
    </row>
    <row r="19" spans="1:7" ht="20.25" customHeight="1">
      <c r="A19" s="64"/>
      <c r="B19" s="377"/>
      <c r="C19" s="376"/>
      <c r="D19" s="376"/>
      <c r="E19" s="394">
        <v>53</v>
      </c>
      <c r="F19" s="395"/>
      <c r="G19" s="382" t="s">
        <v>181</v>
      </c>
    </row>
    <row r="20" spans="1:7" ht="20.25" customHeight="1">
      <c r="A20" s="64"/>
      <c r="B20" s="377"/>
      <c r="C20" s="376"/>
      <c r="D20" s="376"/>
      <c r="E20" s="383">
        <v>61</v>
      </c>
      <c r="F20" s="392" t="s">
        <v>185</v>
      </c>
      <c r="G20" s="378" t="s">
        <v>182</v>
      </c>
    </row>
    <row r="21" spans="1:7" ht="20.25" customHeight="1">
      <c r="A21" s="64"/>
      <c r="B21" s="377"/>
      <c r="C21" s="376"/>
      <c r="D21" s="376"/>
      <c r="E21" s="386">
        <v>62</v>
      </c>
      <c r="F21" s="393"/>
      <c r="G21" s="380" t="s">
        <v>180</v>
      </c>
    </row>
    <row r="22" spans="1:7" ht="20.25" customHeight="1">
      <c r="A22" s="64"/>
      <c r="D22" s="376"/>
      <c r="E22" s="394">
        <v>63</v>
      </c>
      <c r="F22" s="395"/>
      <c r="G22" s="382" t="s">
        <v>181</v>
      </c>
    </row>
    <row r="23" spans="1:7" ht="20.25" customHeight="1">
      <c r="A23" s="64"/>
      <c r="C23" s="64"/>
      <c r="D23" s="376"/>
    </row>
    <row r="24" spans="1:7" ht="18.75" customHeight="1">
      <c r="A24" s="64"/>
      <c r="C24" s="64"/>
      <c r="D24" s="64"/>
    </row>
    <row r="25" spans="1:7">
      <c r="A25" s="64"/>
      <c r="D25" s="64"/>
      <c r="F25" s="375"/>
      <c r="G25" s="375"/>
    </row>
  </sheetData>
  <mergeCells count="3">
    <mergeCell ref="C2:F2"/>
    <mergeCell ref="E4:G4"/>
    <mergeCell ref="B15:C16"/>
  </mergeCells>
  <phoneticPr fontId="29"/>
  <hyperlinks>
    <hyperlink ref="B11" location="経済前提一覧!A1" display="経済前提一覧"/>
    <hyperlink ref="B8" location="GDP!A1" display="GDP"/>
    <hyperlink ref="B6" location="将来の年金!A1" display="将来の基礎年金"/>
    <hyperlink ref="B7" location="'将来の基礎年金 2'!A1" display="将来の基礎年金2"/>
    <hyperlink ref="E5" location="'11'!A1" display="'11'!A1"/>
    <hyperlink ref="E5:G5" location="'11'!A1" display="'11'!A1"/>
    <hyperlink ref="C8" location="GDP!A1" display="財政検証に使ったGDP"/>
    <hyperlink ref="E6:G6" location="'12'!A1" display="'12'!A1"/>
    <hyperlink ref="E7:G7" location="'13'!A1" display="'13'!A1"/>
    <hyperlink ref="E8:G8" location="'21'!A1" display="'21'!A1"/>
    <hyperlink ref="E9:G9" location="'22'!A1" display="'22'!A1"/>
    <hyperlink ref="E10:G10" location="'23'!A1" display="'23'!A1"/>
    <hyperlink ref="E11:G11" location="'31'!A1" display="'31'!A1"/>
    <hyperlink ref="E12:G12" location="'32'!A1" display="'32'!A1"/>
    <hyperlink ref="E13:G13" location="'33'!A1" display="'33'!A1"/>
    <hyperlink ref="E14:G14" location="'41'!A1" display="'41'!A1"/>
    <hyperlink ref="E15:G15" location="'42'!A1" display="'42'!A1"/>
    <hyperlink ref="E16:G16" location="'43'!A1" display="'43'!A1"/>
    <hyperlink ref="E17:G17" location="'51'!A1" display="'51'!A1"/>
    <hyperlink ref="E18:G18" location="'52'!A1" display="'52'!A1"/>
    <hyperlink ref="E19:G19" location="'53'!A1" display="'53'!A1"/>
    <hyperlink ref="E20:G20" location="'61'!A1" display="'61'!A1"/>
    <hyperlink ref="E21:G21" location="'62'!A1" display="'62'!A1"/>
    <hyperlink ref="E22:G22" location="'63'!A1" display="'63'!A1"/>
    <hyperlink ref="B10:C10" location="賃金上昇率2!A1" display="賃金上昇2"/>
    <hyperlink ref="C6" location="将来の基礎年金!A1" display="財政検証で試算した将来の基礎年金額"/>
    <hyperlink ref="C7" location="'将来の基礎年金 2'!A1" display="財政検証で試算した将来の基礎年金額"/>
    <hyperlink ref="C11" location="経済前提一覧!A1" display="財政検証に使った経済前提一覧と試算"/>
    <hyperlink ref="B6:C6" location="Bok" display="将来の基礎年金"/>
    <hyperlink ref="B7:C7" location="'将来の基礎年金額 2'!A1" display="将来の基礎年金額2"/>
    <hyperlink ref="B5:C5" location="Aok" display="将来年金"/>
    <hyperlink ref="B9:C9" location="賃金上昇率!A1" display="賃金上昇"/>
    <hyperlink ref="B8:C8" location="GDP上昇率!A1" display="GDP"/>
  </hyperlink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31"/>
  <sheetViews>
    <sheetView showGridLines="0" showRowColHeaders="0" zoomScale="86" zoomScaleNormal="86" workbookViewId="0">
      <pane ySplit="17" topLeftCell="A75" activePane="bottomLeft" state="frozen"/>
      <selection pane="bottomLeft" activeCell="G4" sqref="G4:I4"/>
    </sheetView>
  </sheetViews>
  <sheetFormatPr defaultRowHeight="14.25"/>
  <cols>
    <col min="1" max="1" width="2.25" style="64" customWidth="1"/>
    <col min="2" max="2" width="5.875" style="64" customWidth="1"/>
    <col min="3" max="3" width="0.625" style="211" customWidth="1"/>
    <col min="4" max="4" width="3.75" style="64" customWidth="1"/>
    <col min="5" max="12" width="10.625" style="64" customWidth="1"/>
    <col min="13" max="13" width="0.75" style="64" customWidth="1"/>
    <col min="14" max="14" width="0.375" style="64" customWidth="1"/>
    <col min="15" max="15" width="6.375" style="67" customWidth="1"/>
    <col min="16" max="17" width="9" style="64"/>
    <col min="18" max="18" width="13.875" style="64" hidden="1" customWidth="1"/>
    <col min="19" max="19" width="9" style="64" hidden="1" customWidth="1"/>
    <col min="20" max="16384" width="9" style="64"/>
  </cols>
  <sheetData>
    <row r="1" spans="1:23" ht="23.25" customHeight="1">
      <c r="A1" s="471" t="s">
        <v>170</v>
      </c>
      <c r="B1" s="472"/>
      <c r="C1" s="472"/>
      <c r="D1" s="473"/>
    </row>
    <row r="2" spans="1:23" hidden="1">
      <c r="E2" s="69">
        <f>65-R8+2</f>
        <v>46</v>
      </c>
      <c r="F2" s="70">
        <f t="shared" ref="F2:L2" si="0">E2+5</f>
        <v>51</v>
      </c>
      <c r="G2" s="70">
        <f t="shared" si="0"/>
        <v>56</v>
      </c>
      <c r="H2" s="70">
        <f t="shared" si="0"/>
        <v>61</v>
      </c>
      <c r="I2" s="70">
        <f>H2+5</f>
        <v>66</v>
      </c>
      <c r="J2" s="70">
        <f t="shared" si="0"/>
        <v>71</v>
      </c>
      <c r="K2" s="70">
        <f t="shared" si="0"/>
        <v>76</v>
      </c>
      <c r="L2" s="71">
        <f t="shared" si="0"/>
        <v>81</v>
      </c>
    </row>
    <row r="3" spans="1:23" ht="7.5" customHeight="1"/>
    <row r="4" spans="1:23" ht="25.5" customHeight="1">
      <c r="B4" s="454" t="s">
        <v>122</v>
      </c>
      <c r="C4" s="454"/>
      <c r="D4" s="454"/>
      <c r="E4" s="454"/>
      <c r="F4" s="455"/>
      <c r="G4" s="451" t="s">
        <v>167</v>
      </c>
      <c r="H4" s="452"/>
      <c r="I4" s="453"/>
      <c r="O4" s="79"/>
      <c r="P4" s="79"/>
      <c r="Q4" s="79"/>
      <c r="R4" s="79"/>
      <c r="S4" s="79"/>
      <c r="T4" s="79"/>
      <c r="U4" s="79"/>
      <c r="V4" s="79"/>
      <c r="W4" s="79"/>
    </row>
    <row r="5" spans="1:23" ht="16.5" customHeight="1">
      <c r="O5" s="79"/>
      <c r="P5" s="79"/>
      <c r="Q5" s="79"/>
      <c r="R5" s="79"/>
      <c r="S5" s="79"/>
      <c r="T5" s="79"/>
      <c r="U5" s="79"/>
      <c r="V5" s="79"/>
      <c r="W5" s="79"/>
    </row>
    <row r="6" spans="1:23" ht="28.5">
      <c r="D6" s="474" t="s">
        <v>108</v>
      </c>
      <c r="E6" s="474"/>
      <c r="F6" s="474"/>
      <c r="G6" s="474"/>
      <c r="H6" s="474"/>
      <c r="I6" s="474"/>
      <c r="J6" s="474"/>
      <c r="K6" s="474"/>
      <c r="M6" s="77"/>
      <c r="O6" s="64"/>
      <c r="R6" s="356"/>
      <c r="S6" s="356"/>
    </row>
    <row r="7" spans="1:23" ht="27.75" customHeight="1">
      <c r="C7" s="64"/>
      <c r="F7" s="475">
        <f>DATE(H7,2,2)</f>
        <v>35828</v>
      </c>
      <c r="G7" s="475"/>
      <c r="H7" s="309">
        <f>2019-R8</f>
        <v>1998</v>
      </c>
      <c r="I7" s="303" t="s">
        <v>107</v>
      </c>
      <c r="J7" s="282"/>
      <c r="M7" s="293"/>
      <c r="N7" s="293"/>
      <c r="O7" s="64"/>
    </row>
    <row r="8" spans="1:23" ht="27.75" customHeight="1">
      <c r="B8" s="430" t="s">
        <v>101</v>
      </c>
      <c r="C8" s="209"/>
      <c r="D8" s="214" t="s">
        <v>89</v>
      </c>
      <c r="E8" s="283">
        <f>2019-R8+65</f>
        <v>2063</v>
      </c>
      <c r="F8" s="284">
        <f t="shared" ref="F8:L8" si="1">E8+5</f>
        <v>2068</v>
      </c>
      <c r="G8" s="284">
        <f t="shared" si="1"/>
        <v>2073</v>
      </c>
      <c r="H8" s="285">
        <f t="shared" si="1"/>
        <v>2078</v>
      </c>
      <c r="I8" s="284">
        <f t="shared" si="1"/>
        <v>2083</v>
      </c>
      <c r="J8" s="284">
        <f t="shared" si="1"/>
        <v>2088</v>
      </c>
      <c r="K8" s="284">
        <f t="shared" si="1"/>
        <v>2093</v>
      </c>
      <c r="L8" s="286">
        <f t="shared" si="1"/>
        <v>2098</v>
      </c>
      <c r="O8" s="64"/>
      <c r="R8" s="308">
        <f>VLOOKUP(G4,R10:S54,2,FALSE)</f>
        <v>21</v>
      </c>
      <c r="S8" s="356"/>
    </row>
    <row r="9" spans="1:23" s="65" customFormat="1" ht="27.75" customHeight="1">
      <c r="B9" s="431"/>
      <c r="C9" s="209"/>
      <c r="D9" s="213" t="s">
        <v>90</v>
      </c>
      <c r="E9" s="287" t="s">
        <v>21</v>
      </c>
      <c r="F9" s="288" t="s">
        <v>16</v>
      </c>
      <c r="G9" s="288" t="s">
        <v>17</v>
      </c>
      <c r="H9" s="289" t="s">
        <v>18</v>
      </c>
      <c r="I9" s="288" t="s">
        <v>19</v>
      </c>
      <c r="J9" s="288" t="s">
        <v>20</v>
      </c>
      <c r="K9" s="288" t="s">
        <v>22</v>
      </c>
      <c r="L9" s="290" t="s">
        <v>23</v>
      </c>
      <c r="M9" s="281"/>
      <c r="N9" s="81"/>
      <c r="R9" s="64"/>
      <c r="S9" s="64"/>
    </row>
    <row r="10" spans="1:23" ht="27.75" customHeight="1">
      <c r="B10" s="215" t="s">
        <v>33</v>
      </c>
      <c r="D10" s="457" t="s">
        <v>106</v>
      </c>
      <c r="E10" s="294">
        <f>IF(VLOOKUP(R8,'61'!$A$14:$DW$93,E2,FALSE)="","-",VLOOKUP(R8,'61'!$A$14:$DW$93,E2,FALSE))</f>
        <v>4.0596310953451429</v>
      </c>
      <c r="F10" s="295">
        <f>IF(VLOOKUP(R8,'61'!$A$14:$DW$93,F2,FALSE)="","-",VLOOKUP(R8,'61'!$A$14:$DW$93,F2,FALSE))</f>
        <v>4.1304904161635614</v>
      </c>
      <c r="G10" s="295">
        <f>IF(VLOOKUP(R8,'61'!$A$14:$DW$93,G2,FALSE)="","-",VLOOKUP(R8,'61'!$A$14:$DW$93,G2,FALSE))</f>
        <v>4.2332533666358003</v>
      </c>
      <c r="H10" s="295">
        <f>IF(VLOOKUP($R$8,'61'!$A$14:$DW$93,H$2,FALSE)="","-",VLOOKUP($R$8,'61'!$A$14:$DW$93,H$2,FALSE))</f>
        <v>4.3124097398978707</v>
      </c>
      <c r="I10" s="295">
        <f>IF(VLOOKUP($R$8,'61'!$A$14:$DW$93,I$2,FALSE)="","-",VLOOKUP($R$8,'61'!$A$14:$DW$93,I$2,FALSE))</f>
        <v>4.3947093653862979</v>
      </c>
      <c r="J10" s="295" t="str">
        <f>IF(VLOOKUP($R$8,'61'!$A$14:$DW$93,J$2,FALSE)="","-",VLOOKUP($R$8,'61'!$A$14:$DW$93,J$2,FALSE))</f>
        <v>-</v>
      </c>
      <c r="K10" s="295" t="str">
        <f>IF(VLOOKUP($R$8,'61'!$A$14:$DW$93,K$2,FALSE)="","-",VLOOKUP($R$8,'61'!$A$14:$DW$93,K$2,FALSE))</f>
        <v>-</v>
      </c>
      <c r="L10" s="296" t="str">
        <f>IF(VLOOKUP($R$8,'61'!$A$14:$DW$93,L$2,FALSE)="","-",VLOOKUP($R$8,'61'!$A$14:$DW$93,L$2,FALSE))</f>
        <v>-</v>
      </c>
      <c r="M10" s="83"/>
      <c r="N10" s="68"/>
      <c r="O10" s="64"/>
      <c r="R10" s="64" t="s">
        <v>123</v>
      </c>
      <c r="S10" s="64">
        <v>65</v>
      </c>
    </row>
    <row r="11" spans="1:23" ht="27.75" customHeight="1">
      <c r="B11" s="216" t="s">
        <v>34</v>
      </c>
      <c r="D11" s="458"/>
      <c r="E11" s="297">
        <f>IF(VLOOKUP($R$8,'51'!$A$14:$DW$93,E$2,FALSE)="","-",VLOOKUP($R$8,'51'!$A$14:$DW$93,E$2,FALSE))</f>
        <v>5.3276509697229413</v>
      </c>
      <c r="F11" s="298">
        <f>IF(VLOOKUP($R$8,'51'!$A$14:$DW$93,F$2,FALSE)="","-",VLOOKUP($R$8,'51'!$A$14:$DW$93,F$2,FALSE))</f>
        <v>5.3276509697229413</v>
      </c>
      <c r="G11" s="298">
        <f>IF(VLOOKUP($R$8,'51'!$A$14:$DW$93,G$2,FALSE)="","-",VLOOKUP($R$8,'51'!$A$14:$DW$93,G$2,FALSE))</f>
        <v>5.3276509697229395</v>
      </c>
      <c r="H11" s="298">
        <f>IF(VLOOKUP($R$8,'51'!$A$14:$DW$93,H$2,FALSE)="","-",VLOOKUP($R$8,'51'!$A$14:$DW$93,H$2,FALSE))</f>
        <v>5.3276509697229395</v>
      </c>
      <c r="I11" s="298">
        <f>IF(VLOOKUP($R$8,'51'!$A$14:$DW$93,I$2,FALSE)="","-",VLOOKUP($R$8,'51'!$A$14:$DW$93,I$2,FALSE))</f>
        <v>5.3276509697229404</v>
      </c>
      <c r="J11" s="298" t="str">
        <f>IF(VLOOKUP($R$8,'51'!$A$14:$DW$93,J$2,FALSE)="","-",VLOOKUP($R$8,'51'!$A$14:$DW$93,J$2,FALSE))</f>
        <v>-</v>
      </c>
      <c r="K11" s="298" t="str">
        <f>IF(VLOOKUP($R$8,'51'!$A$14:$DW$93,K$2,FALSE)="","-",VLOOKUP($R$8,'51'!$A$14:$DW$93,K$2,FALSE))</f>
        <v>-</v>
      </c>
      <c r="L11" s="299" t="str">
        <f>IF(VLOOKUP($R$8,'51'!$A$14:$DW$93,L$2,FALSE)="","-",VLOOKUP($R$8,'51'!$A$14:$DW$93,L$2,FALSE))</f>
        <v>-</v>
      </c>
      <c r="M11" s="83"/>
      <c r="N11" s="68"/>
      <c r="O11" s="64"/>
      <c r="R11" s="64" t="s">
        <v>124</v>
      </c>
      <c r="S11" s="64">
        <f>S10-1</f>
        <v>64</v>
      </c>
    </row>
    <row r="12" spans="1:23" ht="27.75" customHeight="1">
      <c r="B12" s="216" t="s">
        <v>35</v>
      </c>
      <c r="D12" s="458"/>
      <c r="E12" s="297">
        <f>IF(VLOOKUP($R$8,'41'!$A$14:$DW$93,E$2,FALSE)="","-",VLOOKUP($R$8,'41'!$A$14:$DW$93,E$2,FALSE))</f>
        <v>6.0735455952352604</v>
      </c>
      <c r="F12" s="298">
        <f>IF(VLOOKUP($R$8,'41'!$A$14:$DW$93,F$2,FALSE)="","-",VLOOKUP($R$8,'41'!$A$14:$DW$93,F$2,FALSE))</f>
        <v>6.0735455952352622</v>
      </c>
      <c r="G12" s="298">
        <f>IF(VLOOKUP($R$8,'41'!$A$14:$DW$93,G$2,FALSE)="","-",VLOOKUP($R$8,'41'!$A$14:$DW$93,G$2,FALSE))</f>
        <v>6.0735455952352622</v>
      </c>
      <c r="H12" s="298">
        <f>IF(VLOOKUP($R$8,'41'!$A$14:$DW$93,H$2,FALSE)="","-",VLOOKUP($R$8,'41'!$A$14:$DW$93,H$2,FALSE))</f>
        <v>6.0735455952352613</v>
      </c>
      <c r="I12" s="298">
        <f>IF(VLOOKUP($R$8,'41'!$A$14:$DW$93,I$2,FALSE)="","-",VLOOKUP($R$8,'41'!$A$14:$DW$93,I$2,FALSE))</f>
        <v>6.0735455952352613</v>
      </c>
      <c r="J12" s="298" t="str">
        <f>IF(VLOOKUP($R$8,'41'!$A$14:$DW$93,J$2,FALSE)="","-",VLOOKUP($R$8,'41'!$A$14:$DW$93,J$2,FALSE))</f>
        <v>-</v>
      </c>
      <c r="K12" s="298" t="str">
        <f>IF(VLOOKUP($R$8,'41'!$A$14:$DW$93,K$2,FALSE)="","-",VLOOKUP($R$8,'41'!$A$14:$DW$93,K$2,FALSE))</f>
        <v>-</v>
      </c>
      <c r="L12" s="299" t="str">
        <f>IF(VLOOKUP($R$8,'41'!$A$14:$DW$93,L$2,FALSE)="","-",VLOOKUP($R$8,'41'!$A$14:$DW$93,L$2,FALSE))</f>
        <v>-</v>
      </c>
      <c r="M12" s="83"/>
      <c r="N12" s="68"/>
      <c r="O12" s="64"/>
      <c r="R12" s="64" t="s">
        <v>125</v>
      </c>
      <c r="S12" s="64">
        <f>S11-1</f>
        <v>63</v>
      </c>
    </row>
    <row r="13" spans="1:23" ht="27.75" customHeight="1">
      <c r="B13" s="216" t="s">
        <v>36</v>
      </c>
      <c r="D13" s="458"/>
      <c r="E13" s="297">
        <f>IF(VLOOKUP($R$8,'31'!$A$14:$DW$93,E$2,FALSE)="","-",VLOOKUP($R$8,'31'!$A$14:$DW$93,E$2,FALSE))</f>
        <v>7.3464180140496902</v>
      </c>
      <c r="F13" s="298">
        <f>IF(VLOOKUP($R$8,'31'!$A$14:$DW$93,F$2,FALSE)="","-",VLOOKUP($R$8,'31'!$A$14:$DW$93,F$2,FALSE))</f>
        <v>7.3464180140496884</v>
      </c>
      <c r="G13" s="298">
        <f>IF(VLOOKUP($R$8,'31'!$A$14:$DW$93,G$2,FALSE)="","-",VLOOKUP($R$8,'31'!$A$14:$DW$93,G$2,FALSE))</f>
        <v>7.3464180140496858</v>
      </c>
      <c r="H13" s="298">
        <f>IF(VLOOKUP($R$8,'31'!$A$14:$DW$93,H$2,FALSE)="","-",VLOOKUP($R$8,'31'!$A$14:$DW$93,H$2,FALSE))</f>
        <v>7.3464180140496858</v>
      </c>
      <c r="I13" s="298">
        <f>IF(VLOOKUP($R$8,'31'!$A$14:$DW$93,I$2,FALSE)="","-",VLOOKUP($R$8,'31'!$A$14:$DW$93,I$2,FALSE))</f>
        <v>7.3464180140496875</v>
      </c>
      <c r="J13" s="298" t="str">
        <f>IF(VLOOKUP($R$8,'31'!$A$14:$DW$93,J$2,FALSE)="","-",VLOOKUP($R$8,'31'!$A$14:$DW$93,J$2,FALSE))</f>
        <v>-</v>
      </c>
      <c r="K13" s="298" t="str">
        <f>IF(VLOOKUP($R$8,'31'!$A$14:$DW$93,K$2,FALSE)="","-",VLOOKUP($R$8,'31'!$A$14:$DW$93,K$2,FALSE))</f>
        <v>-</v>
      </c>
      <c r="L13" s="299" t="str">
        <f>IF(VLOOKUP($R$8,'31'!$A$14:$DW$93,L$2,FALSE)="","-",VLOOKUP($R$8,'31'!$A$14:$DW$93,L$2,FALSE))</f>
        <v>-</v>
      </c>
      <c r="M13" s="83"/>
      <c r="N13" s="68"/>
      <c r="O13" s="64"/>
      <c r="R13" s="64" t="s">
        <v>126</v>
      </c>
      <c r="S13" s="64">
        <f t="shared" ref="S13:S54" si="2">S12-1</f>
        <v>62</v>
      </c>
    </row>
    <row r="14" spans="1:23" ht="27.75" customHeight="1">
      <c r="B14" s="216" t="s">
        <v>37</v>
      </c>
      <c r="D14" s="458"/>
      <c r="E14" s="297">
        <f>IF(VLOOKUP($R$8,'21'!$A$14:$DW$93,E$2,FALSE)="","-",VLOOKUP($R$8,'21'!$A$14:$DW$93,E$2,FALSE))</f>
        <v>8.2370970518766562</v>
      </c>
      <c r="F14" s="298">
        <f>IF(VLOOKUP($R$8,'21'!$A$14:$DW$93,F$2,FALSE)="","-",VLOOKUP($R$8,'21'!$A$14:$DW$93,F$2,FALSE))</f>
        <v>8.2370970518766562</v>
      </c>
      <c r="G14" s="298">
        <f>IF(VLOOKUP($R$8,'21'!$A$14:$DW$93,G$2,FALSE)="","-",VLOOKUP($R$8,'21'!$A$14:$DW$93,G$2,FALSE))</f>
        <v>8.2370970518766562</v>
      </c>
      <c r="H14" s="298">
        <f>IF(VLOOKUP($R$8,'21'!$A$14:$DW$93,H$2,FALSE)="","-",VLOOKUP($R$8,'21'!$A$14:$DW$93,H$2,FALSE))</f>
        <v>8.2370970518766544</v>
      </c>
      <c r="I14" s="298">
        <f>IF(VLOOKUP($R$8,'21'!$A$14:$DW$93,I$2,FALSE)="","-",VLOOKUP($R$8,'21'!$A$14:$DW$93,I$2,FALSE))</f>
        <v>8.6643204267408933</v>
      </c>
      <c r="J14" s="298" t="str">
        <f>IF(VLOOKUP($R$8,'21'!$A$14:$DW$93,J$2,FALSE)="","-",VLOOKUP($R$8,'21'!$A$14:$DW$93,J$2,FALSE))</f>
        <v>-</v>
      </c>
      <c r="K14" s="298" t="str">
        <f>IF(VLOOKUP($R$8,'21'!$A$14:$DW$93,K$2,FALSE)="","-",VLOOKUP($R$8,'21'!$A$14:$DW$93,K$2,FALSE))</f>
        <v>-</v>
      </c>
      <c r="L14" s="299" t="str">
        <f>IF(VLOOKUP($R$8,'21'!$A$14:$DW$93,L$2,FALSE)="","-",VLOOKUP($R$8,'21'!$A$14:$DW$93,L$2,FALSE))</f>
        <v>-</v>
      </c>
      <c r="M14" s="83"/>
      <c r="N14" s="68"/>
      <c r="O14" s="64"/>
      <c r="R14" s="64" t="s">
        <v>127</v>
      </c>
      <c r="S14" s="64">
        <f t="shared" si="2"/>
        <v>61</v>
      </c>
    </row>
    <row r="15" spans="1:23" ht="27.75" customHeight="1">
      <c r="B15" s="217" t="s">
        <v>24</v>
      </c>
      <c r="D15" s="459"/>
      <c r="E15" s="300">
        <f>IF(VLOOKUP($R$8,'11'!$A$14:$DW$93,E$2,FALSE)="","-",VLOOKUP($R$8,'11'!$A$14:$DW$93,E$2,FALSE))</f>
        <v>8.7844917794922228</v>
      </c>
      <c r="F15" s="301">
        <f>IF(VLOOKUP($R$8,'11'!$A$14:$DW$93,F$2,FALSE)="","-",VLOOKUP($R$8,'11'!$A$14:$DW$93,F$2,FALSE))</f>
        <v>8.784491779492221</v>
      </c>
      <c r="G15" s="301">
        <f>IF(VLOOKUP($R$8,'11'!$A$14:$DW$93,G$2,FALSE)="","-",VLOOKUP($R$8,'11'!$A$14:$DW$93,G$2,FALSE))</f>
        <v>8.7844917794922228</v>
      </c>
      <c r="H15" s="301">
        <f>IF(VLOOKUP($R$8,'11'!$A$14:$DW$93,H$2,FALSE)="","-",VLOOKUP($R$8,'11'!$A$14:$DW$93,H$2,FALSE))</f>
        <v>8.875654382014968</v>
      </c>
      <c r="I15" s="301">
        <f>IF(VLOOKUP($R$8,'11'!$A$14:$DW$93,I$2,FALSE)="","-",VLOOKUP($R$8,'11'!$A$14:$DW$93,I$2,FALSE))</f>
        <v>9.593968775934508</v>
      </c>
      <c r="J15" s="301" t="str">
        <f>IF(VLOOKUP($R$8,'11'!$A$14:$DW$93,J$2,FALSE)="","-",VLOOKUP($R$8,'11'!$A$14:$DW$93,J$2,FALSE))</f>
        <v>-</v>
      </c>
      <c r="K15" s="301" t="str">
        <f>IF(VLOOKUP($R$8,'11'!$A$14:$DW$93,K$2,FALSE)="","-",VLOOKUP($R$8,'11'!$A$14:$DW$93,K$2,FALSE))</f>
        <v>-</v>
      </c>
      <c r="L15" s="302" t="str">
        <f>IF(VLOOKUP($R$8,'11'!$A$14:$DW$93,L$2,FALSE)="","-",VLOOKUP($R$8,'11'!$A$14:$DW$93,L$2,FALSE))</f>
        <v>-</v>
      </c>
      <c r="M15" s="83"/>
      <c r="N15" s="68"/>
      <c r="O15" s="64"/>
      <c r="R15" s="64" t="s">
        <v>128</v>
      </c>
      <c r="S15" s="64">
        <f t="shared" si="2"/>
        <v>60</v>
      </c>
    </row>
    <row r="16" spans="1:23">
      <c r="C16" s="64"/>
      <c r="E16" s="304" t="s">
        <v>103</v>
      </c>
      <c r="R16" s="64" t="s">
        <v>129</v>
      </c>
      <c r="S16" s="64">
        <f t="shared" si="2"/>
        <v>59</v>
      </c>
    </row>
    <row r="17" spans="5:19" ht="27.75" customHeight="1">
      <c r="E17" s="305" t="s">
        <v>191</v>
      </c>
      <c r="R17" s="64" t="s">
        <v>130</v>
      </c>
      <c r="S17" s="64">
        <f t="shared" si="2"/>
        <v>58</v>
      </c>
    </row>
    <row r="18" spans="5:19" ht="27.75" customHeight="1">
      <c r="R18" s="64" t="s">
        <v>131</v>
      </c>
      <c r="S18" s="64">
        <f t="shared" si="2"/>
        <v>57</v>
      </c>
    </row>
    <row r="19" spans="5:19" ht="27.75" customHeight="1">
      <c r="R19" s="64" t="s">
        <v>132</v>
      </c>
      <c r="S19" s="64">
        <f t="shared" si="2"/>
        <v>56</v>
      </c>
    </row>
    <row r="20" spans="5:19" ht="27.75" customHeight="1">
      <c r="R20" s="64" t="s">
        <v>133</v>
      </c>
      <c r="S20" s="64">
        <f t="shared" si="2"/>
        <v>55</v>
      </c>
    </row>
    <row r="21" spans="5:19" ht="27.75" customHeight="1">
      <c r="R21" s="64" t="s">
        <v>134</v>
      </c>
      <c r="S21" s="64">
        <f t="shared" si="2"/>
        <v>54</v>
      </c>
    </row>
    <row r="22" spans="5:19" ht="27.75" customHeight="1">
      <c r="R22" s="64" t="s">
        <v>135</v>
      </c>
      <c r="S22" s="64">
        <f t="shared" si="2"/>
        <v>53</v>
      </c>
    </row>
    <row r="23" spans="5:19" ht="27.75" customHeight="1">
      <c r="R23" s="64" t="s">
        <v>136</v>
      </c>
      <c r="S23" s="64">
        <f t="shared" si="2"/>
        <v>52</v>
      </c>
    </row>
    <row r="24" spans="5:19" ht="27.75" customHeight="1">
      <c r="R24" s="64" t="s">
        <v>137</v>
      </c>
      <c r="S24" s="64">
        <f t="shared" si="2"/>
        <v>51</v>
      </c>
    </row>
    <row r="25" spans="5:19" ht="27.75" customHeight="1">
      <c r="R25" s="64" t="s">
        <v>138</v>
      </c>
      <c r="S25" s="64">
        <f t="shared" si="2"/>
        <v>50</v>
      </c>
    </row>
    <row r="26" spans="5:19" ht="27.75" customHeight="1">
      <c r="R26" s="64" t="s">
        <v>139</v>
      </c>
      <c r="S26" s="64">
        <f t="shared" si="2"/>
        <v>49</v>
      </c>
    </row>
    <row r="27" spans="5:19" ht="27.75" customHeight="1">
      <c r="R27" s="64" t="s">
        <v>140</v>
      </c>
      <c r="S27" s="64">
        <f t="shared" si="2"/>
        <v>48</v>
      </c>
    </row>
    <row r="28" spans="5:19" ht="27.75" customHeight="1">
      <c r="R28" s="64" t="s">
        <v>141</v>
      </c>
      <c r="S28" s="64">
        <f t="shared" si="2"/>
        <v>47</v>
      </c>
    </row>
    <row r="29" spans="5:19" ht="27.75" customHeight="1">
      <c r="R29" s="64" t="s">
        <v>142</v>
      </c>
      <c r="S29" s="64">
        <f t="shared" si="2"/>
        <v>46</v>
      </c>
    </row>
    <row r="30" spans="5:19" ht="27.75" customHeight="1">
      <c r="R30" s="64" t="s">
        <v>143</v>
      </c>
      <c r="S30" s="64">
        <f t="shared" si="2"/>
        <v>45</v>
      </c>
    </row>
    <row r="31" spans="5:19" ht="27.75" customHeight="1">
      <c r="R31" s="64" t="s">
        <v>144</v>
      </c>
      <c r="S31" s="64">
        <f t="shared" si="2"/>
        <v>44</v>
      </c>
    </row>
    <row r="32" spans="5:19" ht="27.75" customHeight="1">
      <c r="R32" s="64" t="s">
        <v>145</v>
      </c>
      <c r="S32" s="64">
        <f t="shared" si="2"/>
        <v>43</v>
      </c>
    </row>
    <row r="33" spans="18:19" ht="27.75" customHeight="1">
      <c r="R33" s="64" t="s">
        <v>146</v>
      </c>
      <c r="S33" s="64">
        <f t="shared" si="2"/>
        <v>42</v>
      </c>
    </row>
    <row r="34" spans="18:19" ht="27.75" customHeight="1">
      <c r="R34" s="64" t="s">
        <v>147</v>
      </c>
      <c r="S34" s="64">
        <f t="shared" si="2"/>
        <v>41</v>
      </c>
    </row>
    <row r="35" spans="18:19" ht="27.75" customHeight="1">
      <c r="R35" s="64" t="s">
        <v>148</v>
      </c>
      <c r="S35" s="64">
        <f t="shared" si="2"/>
        <v>40</v>
      </c>
    </row>
    <row r="36" spans="18:19" ht="27.75" customHeight="1">
      <c r="R36" s="64" t="s">
        <v>149</v>
      </c>
      <c r="S36" s="64">
        <f t="shared" si="2"/>
        <v>39</v>
      </c>
    </row>
    <row r="37" spans="18:19" ht="27.75" customHeight="1">
      <c r="R37" s="64" t="s">
        <v>150</v>
      </c>
      <c r="S37" s="64">
        <f t="shared" si="2"/>
        <v>38</v>
      </c>
    </row>
    <row r="38" spans="18:19" ht="27.75" customHeight="1">
      <c r="R38" s="64" t="s">
        <v>151</v>
      </c>
      <c r="S38" s="64">
        <f t="shared" si="2"/>
        <v>37</v>
      </c>
    </row>
    <row r="39" spans="18:19" ht="27.75" customHeight="1">
      <c r="R39" s="64" t="s">
        <v>152</v>
      </c>
      <c r="S39" s="64">
        <f t="shared" si="2"/>
        <v>36</v>
      </c>
    </row>
    <row r="40" spans="18:19" ht="27.75" customHeight="1">
      <c r="R40" s="64" t="s">
        <v>153</v>
      </c>
      <c r="S40" s="64">
        <f t="shared" si="2"/>
        <v>35</v>
      </c>
    </row>
    <row r="41" spans="18:19" ht="27.75" customHeight="1">
      <c r="R41" s="64" t="s">
        <v>154</v>
      </c>
      <c r="S41" s="64">
        <f t="shared" si="2"/>
        <v>34</v>
      </c>
    </row>
    <row r="42" spans="18:19" ht="27.75" customHeight="1">
      <c r="R42" s="64" t="s">
        <v>155</v>
      </c>
      <c r="S42" s="64">
        <f t="shared" si="2"/>
        <v>33</v>
      </c>
    </row>
    <row r="43" spans="18:19" ht="27.75" customHeight="1">
      <c r="R43" s="64" t="s">
        <v>156</v>
      </c>
      <c r="S43" s="64">
        <f t="shared" si="2"/>
        <v>32</v>
      </c>
    </row>
    <row r="44" spans="18:19" ht="27.75" customHeight="1">
      <c r="R44" s="64" t="s">
        <v>157</v>
      </c>
      <c r="S44" s="64">
        <f t="shared" si="2"/>
        <v>31</v>
      </c>
    </row>
    <row r="45" spans="18:19" ht="27.75" customHeight="1">
      <c r="R45" s="64" t="s">
        <v>158</v>
      </c>
      <c r="S45" s="64">
        <f t="shared" si="2"/>
        <v>30</v>
      </c>
    </row>
    <row r="46" spans="18:19" ht="27.75" customHeight="1">
      <c r="R46" s="64" t="s">
        <v>159</v>
      </c>
      <c r="S46" s="64">
        <f t="shared" si="2"/>
        <v>29</v>
      </c>
    </row>
    <row r="47" spans="18:19" ht="27.75" customHeight="1">
      <c r="R47" s="64" t="s">
        <v>160</v>
      </c>
      <c r="S47" s="64">
        <f t="shared" si="2"/>
        <v>28</v>
      </c>
    </row>
    <row r="48" spans="18:19" ht="27.75" customHeight="1">
      <c r="R48" s="64" t="s">
        <v>161</v>
      </c>
      <c r="S48" s="64">
        <f t="shared" si="2"/>
        <v>27</v>
      </c>
    </row>
    <row r="49" spans="18:19" ht="27.75" customHeight="1">
      <c r="R49" s="64" t="s">
        <v>162</v>
      </c>
      <c r="S49" s="64">
        <f t="shared" si="2"/>
        <v>26</v>
      </c>
    </row>
    <row r="50" spans="18:19" ht="27.75" customHeight="1">
      <c r="R50" s="64" t="s">
        <v>163</v>
      </c>
      <c r="S50" s="64">
        <f t="shared" si="2"/>
        <v>25</v>
      </c>
    </row>
    <row r="51" spans="18:19" ht="27.75" customHeight="1">
      <c r="R51" s="64" t="s">
        <v>164</v>
      </c>
      <c r="S51" s="64">
        <f t="shared" si="2"/>
        <v>24</v>
      </c>
    </row>
    <row r="52" spans="18:19" ht="27.75" customHeight="1">
      <c r="R52" s="64" t="s">
        <v>165</v>
      </c>
      <c r="S52" s="64">
        <f t="shared" si="2"/>
        <v>23</v>
      </c>
    </row>
    <row r="53" spans="18:19" ht="27.75" customHeight="1">
      <c r="R53" s="64" t="s">
        <v>166</v>
      </c>
      <c r="S53" s="64">
        <f t="shared" si="2"/>
        <v>22</v>
      </c>
    </row>
    <row r="54" spans="18:19" ht="27.75" customHeight="1">
      <c r="R54" s="64" t="s">
        <v>167</v>
      </c>
      <c r="S54" s="64">
        <f t="shared" si="2"/>
        <v>21</v>
      </c>
    </row>
    <row r="55" spans="18:19" ht="27.75" customHeight="1"/>
    <row r="56" spans="18:19" ht="27.75" customHeight="1"/>
    <row r="57" spans="18:19" ht="27.75" customHeight="1"/>
    <row r="58" spans="18:19" ht="27.75" customHeight="1"/>
    <row r="59" spans="18:19" ht="27.75" customHeight="1"/>
    <row r="60" spans="18:19" ht="27.75" customHeight="1"/>
    <row r="61" spans="18:19" ht="27.75" customHeight="1"/>
    <row r="62" spans="18:19" ht="27.75" customHeight="1"/>
    <row r="63" spans="18:19" ht="27.75" customHeight="1"/>
    <row r="64" spans="18:19" ht="27.75" customHeight="1"/>
    <row r="65" ht="27.75" customHeight="1"/>
    <row r="66" ht="27.75" customHeight="1"/>
    <row r="67" ht="27.75" customHeight="1"/>
    <row r="68" ht="27.75" customHeight="1"/>
    <row r="69" ht="27.75" customHeight="1"/>
    <row r="70" ht="27.75" customHeight="1"/>
    <row r="71" ht="27.75" customHeight="1"/>
    <row r="72" ht="27.75" customHeight="1"/>
    <row r="73" ht="27.75" customHeight="1"/>
    <row r="74" ht="27.75" customHeight="1"/>
    <row r="75" ht="27.75" customHeight="1"/>
    <row r="76" ht="27.75" customHeight="1"/>
    <row r="77" ht="27.75" customHeight="1"/>
    <row r="78" ht="27.75" customHeight="1"/>
    <row r="79" ht="27.75" customHeight="1"/>
    <row r="80" ht="27.75" customHeight="1"/>
    <row r="81" ht="27.75" customHeight="1"/>
    <row r="82" ht="27.75" customHeight="1"/>
    <row r="83" ht="27.75" customHeight="1"/>
    <row r="84" ht="27.75" customHeight="1"/>
    <row r="85" ht="27.75" customHeight="1"/>
    <row r="86" ht="27.75" customHeight="1"/>
    <row r="87" ht="27.75" customHeight="1"/>
    <row r="88" ht="27.75" customHeight="1"/>
    <row r="89" ht="27.75" customHeight="1"/>
    <row r="90" ht="27.75" customHeight="1"/>
    <row r="91" ht="27.75" customHeight="1"/>
    <row r="92" ht="27.75" customHeight="1"/>
    <row r="93" ht="27.75" customHeight="1"/>
    <row r="94" ht="27.75" customHeight="1"/>
    <row r="95" ht="27.75" customHeight="1"/>
    <row r="96" ht="27.75" customHeight="1"/>
    <row r="97" ht="27.75" customHeight="1"/>
    <row r="98" ht="27.75" customHeight="1"/>
    <row r="99" ht="27.75" customHeight="1"/>
    <row r="100" ht="27.75" customHeight="1"/>
    <row r="101" ht="27.75" customHeight="1"/>
    <row r="102" ht="27.75" customHeight="1"/>
    <row r="103" ht="27.75" customHeight="1"/>
    <row r="104" ht="27.75" customHeight="1"/>
    <row r="105" ht="27.75" customHeight="1"/>
    <row r="106" ht="27.75" customHeight="1"/>
    <row r="107" ht="27.75" customHeight="1"/>
    <row r="108" ht="27.75" customHeight="1"/>
    <row r="109" ht="27.75" customHeight="1"/>
    <row r="110" ht="27.75" customHeight="1"/>
    <row r="111" ht="27.75" customHeight="1"/>
    <row r="112" ht="27.75" customHeight="1"/>
    <row r="113" ht="27.75" customHeight="1"/>
    <row r="114" ht="27.75" customHeight="1"/>
    <row r="115" ht="27.75" customHeight="1"/>
    <row r="116" ht="27.75" customHeight="1"/>
    <row r="117" ht="27.75" customHeight="1"/>
    <row r="118" ht="27.75" customHeight="1"/>
    <row r="119" ht="27.75" customHeight="1"/>
    <row r="120" ht="27.75" customHeight="1"/>
    <row r="121" ht="27.75" customHeight="1"/>
    <row r="122" ht="27.75" customHeight="1"/>
    <row r="123" ht="27.75" customHeight="1"/>
    <row r="124" ht="27.75" customHeight="1"/>
    <row r="125" ht="27.75" customHeight="1"/>
    <row r="126" ht="27.75" customHeight="1"/>
    <row r="127" ht="27.75" customHeight="1"/>
    <row r="128" ht="27.75" customHeight="1"/>
    <row r="129" ht="27.75" customHeight="1"/>
    <row r="130" ht="27.75" customHeight="1"/>
    <row r="131" ht="27.75" customHeight="1"/>
    <row r="132" ht="27.75" customHeight="1"/>
    <row r="133" ht="27.75" customHeight="1"/>
    <row r="134" ht="27.75" customHeight="1"/>
    <row r="135" ht="27.75" customHeight="1"/>
    <row r="136" ht="27.75" customHeight="1"/>
    <row r="137" ht="27.75" customHeight="1"/>
    <row r="138" ht="27.75" customHeight="1"/>
    <row r="139" ht="27.75" customHeight="1"/>
    <row r="140" ht="27.75" customHeight="1"/>
    <row r="141" ht="27.75" customHeight="1"/>
    <row r="142" ht="27.75" customHeight="1"/>
    <row r="143" ht="27.75" customHeight="1"/>
    <row r="144" ht="27.75" customHeight="1"/>
    <row r="145" ht="27.75" customHeight="1"/>
    <row r="146" ht="27.75" customHeight="1"/>
    <row r="147" ht="27.75" customHeight="1"/>
    <row r="148" ht="27.75" customHeight="1"/>
    <row r="149" ht="27.75" customHeight="1"/>
    <row r="150" ht="27.75" customHeight="1"/>
    <row r="151" ht="27.75" customHeight="1"/>
    <row r="152" ht="27.75" customHeight="1"/>
    <row r="153" ht="27.75" customHeight="1"/>
    <row r="154" ht="27.75" customHeight="1"/>
    <row r="155" ht="27.75" customHeight="1"/>
    <row r="156" ht="27.75" customHeight="1"/>
    <row r="157" ht="27.75" customHeight="1"/>
    <row r="158" ht="27.75" customHeight="1"/>
    <row r="159" ht="27.75" customHeight="1"/>
    <row r="160" ht="27.75" customHeight="1"/>
    <row r="161" ht="27.75" customHeight="1"/>
    <row r="162" ht="27.75" customHeight="1"/>
    <row r="163" ht="27.75" customHeight="1"/>
    <row r="164" ht="27.75" customHeight="1"/>
    <row r="165" ht="27.75" customHeight="1"/>
    <row r="166" ht="27.75" customHeight="1"/>
    <row r="167" ht="27.75" customHeight="1"/>
    <row r="168" ht="27.75" customHeight="1"/>
    <row r="169" ht="27.75" customHeight="1"/>
    <row r="170" ht="27.75" customHeight="1"/>
    <row r="171" ht="27.75" customHeight="1"/>
    <row r="172" ht="27.75" customHeight="1"/>
    <row r="173" ht="27.75" customHeight="1"/>
    <row r="174" ht="27.75" customHeight="1"/>
    <row r="175" ht="27.75" customHeight="1"/>
    <row r="176" ht="27.75" customHeight="1"/>
    <row r="177" ht="27.75" customHeight="1"/>
    <row r="178" ht="27.75" customHeight="1"/>
    <row r="179" ht="27.75" customHeight="1"/>
    <row r="180" ht="27.75" customHeight="1"/>
    <row r="181" ht="27.75" customHeight="1"/>
    <row r="182" ht="27.75" customHeight="1"/>
    <row r="183" ht="27.75" customHeight="1"/>
    <row r="184" ht="27.75" customHeight="1"/>
    <row r="185" ht="27.75" customHeight="1"/>
    <row r="186" ht="27.75" customHeight="1"/>
    <row r="187" ht="27.75" customHeight="1"/>
    <row r="188" ht="27.75" customHeight="1"/>
    <row r="189" ht="27.75" customHeight="1"/>
    <row r="190" ht="27.75" customHeight="1"/>
    <row r="191" ht="27.75" customHeight="1"/>
    <row r="192" ht="27.75" customHeight="1"/>
    <row r="193" ht="27.75" customHeight="1"/>
    <row r="194" ht="27.75" customHeight="1"/>
    <row r="195" ht="27.75" customHeight="1"/>
    <row r="196" ht="27.75" customHeight="1"/>
    <row r="197" ht="27.75" customHeight="1"/>
    <row r="198" ht="27.75" customHeight="1"/>
    <row r="199" ht="27.75" customHeight="1"/>
    <row r="200" ht="27.75" customHeight="1"/>
    <row r="201" ht="27.75" customHeight="1"/>
    <row r="202" ht="27.75" customHeight="1"/>
    <row r="203" ht="27.75" customHeight="1"/>
    <row r="204" ht="27.75" customHeight="1"/>
    <row r="205" ht="27.75" customHeight="1"/>
    <row r="206" ht="27.75" customHeight="1"/>
    <row r="207" ht="27.75" customHeight="1"/>
    <row r="208" ht="27.75" customHeight="1"/>
    <row r="209" ht="27.75" customHeight="1"/>
    <row r="210" ht="27.75" customHeight="1"/>
    <row r="211" ht="27.75" customHeight="1"/>
    <row r="212" ht="27.75" customHeight="1"/>
    <row r="213" ht="27.75" customHeight="1"/>
    <row r="214" ht="27.75" customHeight="1"/>
    <row r="215" ht="27.75" customHeight="1"/>
    <row r="216" ht="27.75" customHeight="1"/>
    <row r="217" ht="27.75" customHeight="1"/>
    <row r="218" ht="27.75" customHeight="1"/>
    <row r="219" ht="27.75" customHeight="1"/>
    <row r="220" ht="27.75" customHeight="1"/>
    <row r="221" ht="27.75" customHeight="1"/>
    <row r="222" ht="27.75" customHeight="1"/>
    <row r="223" ht="27.75" customHeight="1"/>
    <row r="224" ht="27.75" customHeight="1"/>
    <row r="225" ht="27.75" customHeight="1"/>
    <row r="226" ht="27.75" customHeight="1"/>
    <row r="227" ht="27.75" customHeight="1"/>
    <row r="228" ht="27.75" customHeight="1"/>
    <row r="229" ht="27.75" customHeight="1"/>
    <row r="230" ht="27.75" customHeight="1"/>
    <row r="231" ht="27.75" customHeight="1"/>
    <row r="232" ht="27.75" customHeight="1"/>
    <row r="233" ht="27.75" customHeight="1"/>
    <row r="234" ht="27.75" customHeight="1"/>
    <row r="235" ht="27.75" customHeight="1"/>
    <row r="236" ht="27.75" customHeight="1"/>
    <row r="237" ht="27.75" customHeight="1"/>
    <row r="238" ht="27.75" customHeight="1"/>
    <row r="239" ht="27.75" customHeight="1"/>
    <row r="240" ht="27.75" customHeight="1"/>
    <row r="241" ht="27.75" customHeight="1"/>
    <row r="242" ht="27.75" customHeight="1"/>
    <row r="243" ht="27.75" customHeight="1"/>
    <row r="244" ht="27.75" customHeight="1"/>
    <row r="245" ht="27.75" customHeight="1"/>
    <row r="246" ht="27.75" customHeight="1"/>
    <row r="247" ht="27.75" customHeight="1"/>
    <row r="248" ht="27.75" customHeight="1"/>
    <row r="249" ht="27.75" customHeight="1"/>
    <row r="250" ht="27.75" customHeight="1"/>
    <row r="251" ht="27.75" customHeight="1"/>
    <row r="252" ht="27.75" customHeight="1"/>
    <row r="253" ht="27.75" customHeight="1"/>
    <row r="254" ht="27.75" customHeight="1"/>
    <row r="255" ht="27.75" customHeight="1"/>
    <row r="256" ht="27.75" customHeight="1"/>
    <row r="257" ht="27.75" customHeight="1"/>
    <row r="258" ht="27.75" customHeight="1"/>
    <row r="259" ht="27.75" customHeight="1"/>
    <row r="260" ht="27.75" customHeight="1"/>
    <row r="261" ht="27.75" customHeight="1"/>
    <row r="262" ht="27.75" customHeight="1"/>
    <row r="263" ht="27.75" customHeight="1"/>
    <row r="264" ht="27.75" customHeight="1"/>
    <row r="265" ht="27.75" customHeight="1"/>
    <row r="266" ht="27.75" customHeight="1"/>
    <row r="267" ht="27.75" customHeight="1"/>
    <row r="268" ht="27.75" customHeight="1"/>
    <row r="269" ht="27.75" customHeight="1"/>
    <row r="270" ht="27.75" customHeight="1"/>
    <row r="271" ht="27.75" customHeight="1"/>
    <row r="272" ht="27.75" customHeight="1"/>
    <row r="273" ht="27.75" customHeight="1"/>
    <row r="274" ht="27.75" customHeight="1"/>
    <row r="275" ht="27.75" customHeight="1"/>
    <row r="276" ht="27.75" customHeight="1"/>
    <row r="277" ht="27.75" customHeight="1"/>
    <row r="278" ht="27.75" customHeight="1"/>
    <row r="279" ht="27.75" customHeight="1"/>
    <row r="280" ht="27.75" customHeight="1"/>
    <row r="281" ht="27.75" customHeight="1"/>
    <row r="282" ht="27.75" customHeight="1"/>
    <row r="283" ht="27.75" customHeight="1"/>
    <row r="284" ht="27.75" customHeight="1"/>
    <row r="285" ht="27.75" customHeight="1"/>
    <row r="286" ht="27.75" customHeight="1"/>
    <row r="287" ht="27.75" customHeight="1"/>
    <row r="288" ht="27.75" customHeight="1"/>
    <row r="289" ht="27.75" customHeight="1"/>
    <row r="290" ht="27.75" customHeight="1"/>
    <row r="291" ht="27.75" customHeight="1"/>
    <row r="292" ht="27.75" customHeight="1"/>
    <row r="293" ht="27.75" customHeight="1"/>
    <row r="294" ht="27.75" customHeight="1"/>
    <row r="295" ht="27.75" customHeight="1"/>
    <row r="296" ht="27.75" customHeight="1"/>
    <row r="297" ht="27.75" customHeight="1"/>
    <row r="298" ht="27.75" customHeight="1"/>
    <row r="299" ht="27.75" customHeight="1"/>
    <row r="300" ht="27.75" customHeight="1"/>
    <row r="301" ht="27.75" customHeight="1"/>
    <row r="302" ht="27.75" customHeight="1"/>
    <row r="303" ht="27.75" customHeight="1"/>
    <row r="304" ht="27.75" customHeight="1"/>
    <row r="305" ht="27.75" customHeight="1"/>
    <row r="306" ht="27.75" customHeight="1"/>
    <row r="307" ht="27.75" customHeight="1"/>
    <row r="308" ht="27.75" customHeight="1"/>
    <row r="309" ht="27.75" customHeight="1"/>
    <row r="310" ht="27.75" customHeight="1"/>
    <row r="311" ht="27.75" customHeight="1"/>
    <row r="312" ht="27.75" customHeight="1"/>
    <row r="313" ht="27.75" customHeight="1"/>
    <row r="314" ht="27.75" customHeight="1"/>
    <row r="315" ht="27.75" customHeight="1"/>
    <row r="316" ht="27.75" customHeight="1"/>
    <row r="317" ht="27.75" customHeight="1"/>
    <row r="318" ht="27.75" customHeight="1"/>
    <row r="319" ht="27.75" customHeight="1"/>
    <row r="320" ht="27.75" customHeight="1"/>
    <row r="321" ht="27.75" customHeight="1"/>
    <row r="322" ht="27.75" customHeight="1"/>
    <row r="323" ht="27.75" customHeight="1"/>
    <row r="324" ht="27.75" customHeight="1"/>
    <row r="325" ht="27.75" customHeight="1"/>
    <row r="326" ht="27.75" customHeight="1"/>
    <row r="327" ht="27.75" customHeight="1"/>
    <row r="328" ht="27.75" customHeight="1"/>
    <row r="329" ht="27.75" customHeight="1"/>
    <row r="330" ht="27.75" customHeight="1"/>
    <row r="331" ht="27.75" customHeight="1"/>
    <row r="332" ht="27.75" customHeight="1"/>
    <row r="333" ht="27.75" customHeight="1"/>
    <row r="334" ht="27.75" customHeight="1"/>
    <row r="335" ht="27.75" customHeight="1"/>
    <row r="336" ht="27.75" customHeight="1"/>
    <row r="337" ht="27.75" customHeight="1"/>
    <row r="338" ht="27.75" customHeight="1"/>
    <row r="339" ht="27.75" customHeight="1"/>
    <row r="340" ht="27.75" customHeight="1"/>
    <row r="341" ht="27.75" customHeight="1"/>
    <row r="342" ht="27.75" customHeight="1"/>
    <row r="343" ht="27.75" customHeight="1"/>
    <row r="344" ht="27.75" customHeight="1"/>
    <row r="345" ht="27.75" customHeight="1"/>
    <row r="346" ht="27.75" customHeight="1"/>
    <row r="347" ht="27.75" customHeight="1"/>
    <row r="348" ht="27.75" customHeight="1"/>
    <row r="349" ht="27.75" customHeight="1"/>
    <row r="350" ht="27.75" customHeight="1"/>
    <row r="351" ht="27.75" customHeight="1"/>
    <row r="352" ht="27.75" customHeight="1"/>
    <row r="353" ht="27.75" customHeight="1"/>
    <row r="354" ht="27.75" customHeight="1"/>
    <row r="355" ht="27.75" customHeight="1"/>
    <row r="356" ht="27.75" customHeight="1"/>
    <row r="357" ht="27.75" customHeight="1"/>
    <row r="358" ht="27.75" customHeight="1"/>
    <row r="359" ht="27.75" customHeight="1"/>
    <row r="360" ht="27.75" customHeight="1"/>
    <row r="361" ht="27.75" customHeight="1"/>
    <row r="362" ht="27.75" customHeight="1"/>
    <row r="363" ht="27.75" customHeight="1"/>
    <row r="364" ht="27.75" customHeight="1"/>
    <row r="365" ht="27.75" customHeight="1"/>
    <row r="366" ht="27.75" customHeight="1"/>
    <row r="367" ht="27.75" customHeight="1"/>
    <row r="368" ht="27.75" customHeight="1"/>
    <row r="369" ht="27.75" customHeight="1"/>
    <row r="370" ht="27.75" customHeight="1"/>
    <row r="371" ht="27.75" customHeight="1"/>
    <row r="372" ht="27.75" customHeight="1"/>
    <row r="373" ht="27.75" customHeight="1"/>
    <row r="374" ht="27.75" customHeight="1"/>
    <row r="375" ht="27.75" customHeight="1"/>
    <row r="376" ht="27.75" customHeight="1"/>
    <row r="377" ht="27.75" customHeight="1"/>
    <row r="378" ht="27.75" customHeight="1"/>
    <row r="379" ht="27.75" customHeight="1"/>
    <row r="380" ht="27.75" customHeight="1"/>
    <row r="381" ht="27.75" customHeight="1"/>
    <row r="382" ht="27.75" customHeight="1"/>
    <row r="383" ht="27.75" customHeight="1"/>
    <row r="384" ht="27.75" customHeight="1"/>
    <row r="385" ht="27.75" customHeight="1"/>
    <row r="386" ht="27.75" customHeight="1"/>
    <row r="387" ht="27.75" customHeight="1"/>
    <row r="388" ht="27.75" customHeight="1"/>
    <row r="389" ht="27.75" customHeight="1"/>
    <row r="390" ht="27.75" customHeight="1"/>
    <row r="391" ht="27.75" customHeight="1"/>
    <row r="392" ht="27.75" customHeight="1"/>
    <row r="393" ht="27.75" customHeight="1"/>
    <row r="394" ht="27.75" customHeight="1"/>
    <row r="395" ht="27.75" customHeight="1"/>
    <row r="396" ht="27.75" customHeight="1"/>
    <row r="397" ht="27.75" customHeight="1"/>
    <row r="398" ht="27.75" customHeight="1"/>
    <row r="399" ht="27.75" customHeight="1"/>
    <row r="400" ht="27.75" customHeight="1"/>
    <row r="401" ht="27.75" customHeight="1"/>
    <row r="402" ht="27.75" customHeight="1"/>
    <row r="403" ht="27.75" customHeight="1"/>
    <row r="404" ht="27.75" customHeight="1"/>
    <row r="405" ht="27.75" customHeight="1"/>
    <row r="406" ht="27.75" customHeight="1"/>
    <row r="407" ht="27.75" customHeight="1"/>
    <row r="408" ht="27.75" customHeight="1"/>
    <row r="409" ht="27.75" customHeight="1"/>
    <row r="410" ht="27.75" customHeight="1"/>
    <row r="411" ht="27.75" customHeight="1"/>
    <row r="412" ht="27.75" customHeight="1"/>
    <row r="413" ht="27.75" customHeight="1"/>
    <row r="414" ht="27.75" customHeight="1"/>
    <row r="415" ht="27.75" customHeight="1"/>
    <row r="416" ht="27.75" customHeight="1"/>
    <row r="417" ht="27.75" customHeight="1"/>
    <row r="418" ht="27.75" customHeight="1"/>
    <row r="419" ht="27.75" customHeight="1"/>
    <row r="420" ht="27.75" customHeight="1"/>
    <row r="421" ht="27.75" customHeight="1"/>
    <row r="422" ht="27.75" customHeight="1"/>
    <row r="423" ht="27.75" customHeight="1"/>
    <row r="424" ht="27.75" customHeight="1"/>
    <row r="425" ht="27.75" customHeight="1"/>
    <row r="426" ht="27.75" customHeight="1"/>
    <row r="427" ht="27.75" customHeight="1"/>
    <row r="428" ht="27.75" customHeight="1"/>
    <row r="429" ht="27.75" customHeight="1"/>
    <row r="430" ht="27.75" customHeight="1"/>
    <row r="431" ht="27.75" customHeight="1"/>
    <row r="432" ht="27.75" customHeight="1"/>
    <row r="433" ht="27.75" customHeight="1"/>
    <row r="434" ht="27.75" customHeight="1"/>
    <row r="435" ht="27.75" customHeight="1"/>
    <row r="436" ht="27.75" customHeight="1"/>
    <row r="437" ht="27.75" customHeight="1"/>
    <row r="438" ht="27.75" customHeight="1"/>
    <row r="439" ht="27.75" customHeight="1"/>
    <row r="440" ht="27.75" customHeight="1"/>
    <row r="441" ht="27.75" customHeight="1"/>
    <row r="442" ht="27.75" customHeight="1"/>
    <row r="443" ht="27.75" customHeight="1"/>
    <row r="444" ht="27.75" customHeight="1"/>
    <row r="445" ht="27.75" customHeight="1"/>
    <row r="446" ht="27.75" customHeight="1"/>
    <row r="447" ht="27.75" customHeight="1"/>
    <row r="448" ht="27.75" customHeight="1"/>
    <row r="449" ht="27.75" customHeight="1"/>
    <row r="450" ht="27.75" customHeight="1"/>
    <row r="451" ht="27.75" customHeight="1"/>
    <row r="452" ht="27.75" customHeight="1"/>
    <row r="453" ht="27.75" customHeight="1"/>
    <row r="454" ht="27.75" customHeight="1"/>
    <row r="455" ht="27.75" customHeight="1"/>
    <row r="456" ht="27.75" customHeight="1"/>
    <row r="457" ht="27.75" customHeight="1"/>
    <row r="458" ht="27.75" customHeight="1"/>
    <row r="459" ht="27.75" customHeight="1"/>
    <row r="460" ht="27.75" customHeight="1"/>
    <row r="461" ht="27.75" customHeight="1"/>
    <row r="462" ht="27.75" customHeight="1"/>
    <row r="463" ht="27.75" customHeight="1"/>
    <row r="464" ht="27.75" customHeight="1"/>
    <row r="465" ht="27.75" customHeight="1"/>
    <row r="466" ht="27.75" customHeight="1"/>
    <row r="467" ht="27.75" customHeight="1"/>
    <row r="468" ht="27.75" customHeight="1"/>
    <row r="469" ht="27.75" customHeight="1"/>
    <row r="470" ht="27.75" customHeight="1"/>
    <row r="471" ht="27.75" customHeight="1"/>
    <row r="472" ht="27.75" customHeight="1"/>
    <row r="473" ht="27.75" customHeight="1"/>
    <row r="474" ht="27.75" customHeight="1"/>
    <row r="475" ht="27.75" customHeight="1"/>
    <row r="476" ht="27.75" customHeight="1"/>
    <row r="477" ht="27.75" customHeight="1"/>
    <row r="478" ht="27.75" customHeight="1"/>
    <row r="479" ht="27.75" customHeight="1"/>
    <row r="480" ht="27.75" customHeight="1"/>
    <row r="481" ht="27.75" customHeight="1"/>
    <row r="482" ht="27.75" customHeight="1"/>
    <row r="483" ht="27.75" customHeight="1"/>
    <row r="484" ht="27.75" customHeight="1"/>
    <row r="485" ht="27.75" customHeight="1"/>
    <row r="486" ht="27.75" customHeight="1"/>
    <row r="487" ht="27.75" customHeight="1"/>
    <row r="488" ht="27.75" customHeight="1"/>
    <row r="489" ht="27.75" customHeight="1"/>
    <row r="490" ht="27.75" customHeight="1"/>
    <row r="491" ht="27.75" customHeight="1"/>
    <row r="492" ht="27.75" customHeight="1"/>
    <row r="493" ht="27.75" customHeight="1"/>
    <row r="494" ht="27.75" customHeight="1"/>
    <row r="495" ht="27.75" customHeight="1"/>
    <row r="496" ht="27.75" customHeight="1"/>
    <row r="497" ht="27.75" customHeight="1"/>
    <row r="498" ht="27.75" customHeight="1"/>
    <row r="499" ht="27.75" customHeight="1"/>
    <row r="500" ht="27.75" customHeight="1"/>
    <row r="501" ht="27.75" customHeight="1"/>
    <row r="502" ht="27.75" customHeight="1"/>
    <row r="503" ht="27.75" customHeight="1"/>
    <row r="504" ht="27.75" customHeight="1"/>
    <row r="505" ht="27.75" customHeight="1"/>
    <row r="506" ht="27.75" customHeight="1"/>
    <row r="507" ht="27.75" customHeight="1"/>
    <row r="508" ht="27.75" customHeight="1"/>
    <row r="509" ht="27.75" customHeight="1"/>
    <row r="510" ht="27.75" customHeight="1"/>
    <row r="511" ht="27.75" customHeight="1"/>
    <row r="512" ht="27.75" customHeight="1"/>
    <row r="513" ht="27.75" customHeight="1"/>
    <row r="514" ht="27.75" customHeight="1"/>
    <row r="515" ht="27.75" customHeight="1"/>
    <row r="516" ht="27.75" customHeight="1"/>
    <row r="517" ht="27.75" customHeight="1"/>
    <row r="518" ht="27.75" customHeight="1"/>
    <row r="519" ht="27.75" customHeight="1"/>
    <row r="520" ht="27.75" customHeight="1"/>
    <row r="521" ht="27.75" customHeight="1"/>
    <row r="522" ht="27.75" customHeight="1"/>
    <row r="523" ht="27.75" customHeight="1"/>
    <row r="524" ht="27.75" customHeight="1"/>
    <row r="525" ht="27.75" customHeight="1"/>
    <row r="526" ht="27.75" customHeight="1"/>
    <row r="527" ht="27.75" customHeight="1"/>
    <row r="528" ht="27.75" customHeight="1"/>
    <row r="529" ht="27.75" customHeight="1"/>
    <row r="530" ht="27.75" customHeight="1"/>
    <row r="531" ht="27.75" customHeight="1"/>
    <row r="532" ht="27.75" customHeight="1"/>
    <row r="533" ht="27.75" customHeight="1"/>
    <row r="534" ht="27.75" customHeight="1"/>
    <row r="535" ht="27.75" customHeight="1"/>
    <row r="536" ht="27.75" customHeight="1"/>
    <row r="537" ht="27.75" customHeight="1"/>
    <row r="538" ht="27.75" customHeight="1"/>
    <row r="539" ht="27.75" customHeight="1"/>
    <row r="540" ht="27.75" customHeight="1"/>
    <row r="541" ht="27.75" customHeight="1"/>
    <row r="542" ht="27.75" customHeight="1"/>
    <row r="543" ht="27.75" customHeight="1"/>
    <row r="544" ht="27.75" customHeight="1"/>
    <row r="545" ht="27.75" customHeight="1"/>
    <row r="546" ht="27.75" customHeight="1"/>
    <row r="547" ht="27.75" customHeight="1"/>
    <row r="548" ht="27.75" customHeight="1"/>
    <row r="549" ht="27.75" customHeight="1"/>
    <row r="550" ht="27.75" customHeight="1"/>
    <row r="551" ht="27.75" customHeight="1"/>
    <row r="552" ht="27.75" customHeight="1"/>
    <row r="553" ht="27.75" customHeight="1"/>
    <row r="554" ht="27.75" customHeight="1"/>
    <row r="555" ht="27.75" customHeight="1"/>
    <row r="556" ht="27.75" customHeight="1"/>
    <row r="557" ht="27.75" customHeight="1"/>
    <row r="558" ht="27.75" customHeight="1"/>
    <row r="559" ht="27.75" customHeight="1"/>
    <row r="560" ht="27.75" customHeight="1"/>
    <row r="561" ht="27.75" customHeight="1"/>
    <row r="562" ht="27.75" customHeight="1"/>
    <row r="563" ht="27.75" customHeight="1"/>
    <row r="564" ht="27.75" customHeight="1"/>
    <row r="565" ht="27.75" customHeight="1"/>
    <row r="566" ht="27.75" customHeight="1"/>
    <row r="567" ht="27.75" customHeight="1"/>
    <row r="568" ht="27.75" customHeight="1"/>
    <row r="569" ht="27.75" customHeight="1"/>
    <row r="570" ht="27.75" customHeight="1"/>
    <row r="571" ht="27.75" customHeight="1"/>
    <row r="572" ht="27.75" customHeight="1"/>
    <row r="573" ht="27.75" customHeight="1"/>
    <row r="574" ht="27.75" customHeight="1"/>
    <row r="575" ht="27.75" customHeight="1"/>
    <row r="576" ht="27.75" customHeight="1"/>
    <row r="577" ht="27.75" customHeight="1"/>
    <row r="578" ht="27.75" customHeight="1"/>
    <row r="579" ht="27.75" customHeight="1"/>
    <row r="580" ht="27.75" customHeight="1"/>
    <row r="581" ht="27.75" customHeight="1"/>
    <row r="582" ht="27.75" customHeight="1"/>
    <row r="583" ht="27.75" customHeight="1"/>
    <row r="584" ht="27.75" customHeight="1"/>
    <row r="585" ht="27.75" customHeight="1"/>
    <row r="586" ht="27.75" customHeight="1"/>
    <row r="587" ht="27.75" customHeight="1"/>
    <row r="588" ht="27.75" customHeight="1"/>
    <row r="589" ht="27.75" customHeight="1"/>
    <row r="590" ht="27.75" customHeight="1"/>
    <row r="591" ht="27.75" customHeight="1"/>
    <row r="592" ht="27.75" customHeight="1"/>
    <row r="593" ht="27.75" customHeight="1"/>
    <row r="594" ht="27.75" customHeight="1"/>
    <row r="595" ht="27.75" customHeight="1"/>
    <row r="596" ht="27.75" customHeight="1"/>
    <row r="597" ht="27.75" customHeight="1"/>
    <row r="598" ht="27.75" customHeight="1"/>
    <row r="599" ht="27.75" customHeight="1"/>
    <row r="600" ht="27.75" customHeight="1"/>
    <row r="601" ht="27.75" customHeight="1"/>
    <row r="602" ht="27.75" customHeight="1"/>
    <row r="603" ht="27.75" customHeight="1"/>
    <row r="604" ht="27.75" customHeight="1"/>
    <row r="605" ht="27.75" customHeight="1"/>
    <row r="606" ht="27.75" customHeight="1"/>
    <row r="607" ht="27.75" customHeight="1"/>
    <row r="608" ht="27.75" customHeight="1"/>
    <row r="609" ht="27.75" customHeight="1"/>
    <row r="610" ht="27.75" customHeight="1"/>
    <row r="611" ht="27.75" customHeight="1"/>
    <row r="612" ht="27.75" customHeight="1"/>
    <row r="613" ht="27.75" customHeight="1"/>
    <row r="614" ht="27.75" customHeight="1"/>
    <row r="615" ht="27.75" customHeight="1"/>
    <row r="616" ht="27.75" customHeight="1"/>
    <row r="617" ht="27.75" customHeight="1"/>
    <row r="618" ht="27.75" customHeight="1"/>
    <row r="619" ht="27.75" customHeight="1"/>
    <row r="620" ht="27.75" customHeight="1"/>
    <row r="621" ht="27.75" customHeight="1"/>
    <row r="622" ht="27.75" customHeight="1"/>
    <row r="623" ht="27.75" customHeight="1"/>
    <row r="624" ht="27.75" customHeight="1"/>
    <row r="625" ht="27.75" customHeight="1"/>
    <row r="626" ht="27.75" customHeight="1"/>
    <row r="627" ht="27.75" customHeight="1"/>
    <row r="628" ht="27.75" customHeight="1"/>
    <row r="629" ht="27.75" customHeight="1"/>
    <row r="630" ht="27.75" customHeight="1"/>
    <row r="631" ht="27.75" customHeight="1"/>
    <row r="632" ht="27.75" customHeight="1"/>
    <row r="633" ht="27.75" customHeight="1"/>
    <row r="634" ht="27.75" customHeight="1"/>
    <row r="635" ht="27.75" customHeight="1"/>
    <row r="636" ht="27.75" customHeight="1"/>
    <row r="637" ht="27.75" customHeight="1"/>
    <row r="638" ht="27.75" customHeight="1"/>
    <row r="639" ht="27.75" customHeight="1"/>
    <row r="640" ht="27.75" customHeight="1"/>
    <row r="641" ht="27.75" customHeight="1"/>
    <row r="642" ht="27.75" customHeight="1"/>
    <row r="643" ht="27.75" customHeight="1"/>
    <row r="644" ht="27.75" customHeight="1"/>
    <row r="645" ht="27.75" customHeight="1"/>
    <row r="646" ht="27.75" customHeight="1"/>
    <row r="647" ht="27.75" customHeight="1"/>
    <row r="648" ht="27.75" customHeight="1"/>
    <row r="649" ht="27.75" customHeight="1"/>
    <row r="650" ht="27.75" customHeight="1"/>
    <row r="651" ht="27.75" customHeight="1"/>
    <row r="652" ht="27.75" customHeight="1"/>
    <row r="653" ht="27.75" customHeight="1"/>
    <row r="654" ht="27.75" customHeight="1"/>
    <row r="655" ht="27.75" customHeight="1"/>
    <row r="656" ht="27.75" customHeight="1"/>
    <row r="657" ht="27.75" customHeight="1"/>
    <row r="658" ht="27.75" customHeight="1"/>
    <row r="659" ht="27.75" customHeight="1"/>
    <row r="660" ht="27.75" customHeight="1"/>
    <row r="661" ht="27.75" customHeight="1"/>
    <row r="662" ht="27.75" customHeight="1"/>
    <row r="663" ht="27.75" customHeight="1"/>
    <row r="664" ht="27.75" customHeight="1"/>
    <row r="665" ht="27.75" customHeight="1"/>
    <row r="666" ht="27.75" customHeight="1"/>
    <row r="667" ht="27.75" customHeight="1"/>
    <row r="668" ht="27.75" customHeight="1"/>
    <row r="669" ht="27.75" customHeight="1"/>
    <row r="670" ht="27.75" customHeight="1"/>
    <row r="671" ht="27.75" customHeight="1"/>
    <row r="672" ht="27.75" customHeight="1"/>
    <row r="673" ht="27.75" customHeight="1"/>
    <row r="674" ht="27.75" customHeight="1"/>
    <row r="675" ht="27.75" customHeight="1"/>
    <row r="676" ht="27.75" customHeight="1"/>
    <row r="677" ht="27.75" customHeight="1"/>
    <row r="678" ht="27.75" customHeight="1"/>
    <row r="679" ht="27.75" customHeight="1"/>
    <row r="680" ht="27.75" customHeight="1"/>
    <row r="681" ht="27.75" customHeight="1"/>
    <row r="682" ht="27.75" customHeight="1"/>
    <row r="683" ht="27.75" customHeight="1"/>
    <row r="684" ht="27.75" customHeight="1"/>
    <row r="685" ht="27.75" customHeight="1"/>
    <row r="686" ht="27.75" customHeight="1"/>
    <row r="687" ht="27.75" customHeight="1"/>
    <row r="688" ht="27.75" customHeight="1"/>
    <row r="689" ht="27.75" customHeight="1"/>
    <row r="690" ht="27.75" customHeight="1"/>
    <row r="691" ht="27.75" customHeight="1"/>
    <row r="692" ht="27.75" customHeight="1"/>
    <row r="693" ht="27.75" customHeight="1"/>
    <row r="694" ht="27.75" customHeight="1"/>
    <row r="695" ht="27.75" customHeight="1"/>
    <row r="696" ht="27.75" customHeight="1"/>
    <row r="697" ht="27.75" customHeight="1"/>
    <row r="698" ht="27.75" customHeight="1"/>
    <row r="699" ht="27.75" customHeight="1"/>
    <row r="700" ht="27.75" customHeight="1"/>
    <row r="701" ht="27.75" customHeight="1"/>
    <row r="702" ht="27.75" customHeight="1"/>
    <row r="703" ht="27.75" customHeight="1"/>
    <row r="704" ht="27.75" customHeight="1"/>
    <row r="705" ht="27.75" customHeight="1"/>
    <row r="706" ht="27.75" customHeight="1"/>
    <row r="707" ht="27.75" customHeight="1"/>
    <row r="708" ht="27.75" customHeight="1"/>
    <row r="709" ht="27.75" customHeight="1"/>
    <row r="710" ht="27.75" customHeight="1"/>
    <row r="711" ht="27.75" customHeight="1"/>
    <row r="712" ht="27.75" customHeight="1"/>
    <row r="713" ht="27.75" customHeight="1"/>
    <row r="714" ht="27.75" customHeight="1"/>
    <row r="715" ht="27.75" customHeight="1"/>
    <row r="716" ht="27.75" customHeight="1"/>
    <row r="717" ht="27.75" customHeight="1"/>
    <row r="718" ht="27.75" customHeight="1"/>
    <row r="719" ht="27.75" customHeight="1"/>
    <row r="720" ht="27.75" customHeight="1"/>
    <row r="721" ht="27.75" customHeight="1"/>
    <row r="722" ht="27.75" customHeight="1"/>
    <row r="723" ht="27.75" customHeight="1"/>
    <row r="724" ht="27.75" customHeight="1"/>
    <row r="725" ht="27.75" customHeight="1"/>
    <row r="726" ht="27.75" customHeight="1"/>
    <row r="727" ht="27.75" customHeight="1"/>
    <row r="728" ht="27.75" customHeight="1"/>
    <row r="729" ht="27.75" customHeight="1"/>
    <row r="730" ht="27.75" customHeight="1"/>
    <row r="731" ht="27.75" customHeight="1"/>
    <row r="732" ht="27.75" customHeight="1"/>
    <row r="733" ht="27.75" customHeight="1"/>
    <row r="734" ht="27.75" customHeight="1"/>
    <row r="735" ht="27.75" customHeight="1"/>
    <row r="736" ht="27.75" customHeight="1"/>
    <row r="737" ht="27.75" customHeight="1"/>
    <row r="738" ht="27.75" customHeight="1"/>
    <row r="739" ht="27.75" customHeight="1"/>
    <row r="740" ht="27.75" customHeight="1"/>
    <row r="741" ht="27.75" customHeight="1"/>
    <row r="742" ht="27.75" customHeight="1"/>
    <row r="743" ht="27.75" customHeight="1"/>
    <row r="744" ht="27.75" customHeight="1"/>
    <row r="745" ht="27.75" customHeight="1"/>
    <row r="746" ht="27.75" customHeight="1"/>
    <row r="747" ht="27.75" customHeight="1"/>
    <row r="748" ht="27.75" customHeight="1"/>
    <row r="749" ht="27.75" customHeight="1"/>
    <row r="750" ht="27.75" customHeight="1"/>
    <row r="751" ht="27.75" customHeight="1"/>
    <row r="752" ht="27.75" customHeight="1"/>
    <row r="753" ht="27.75" customHeight="1"/>
    <row r="754" ht="27.75" customHeight="1"/>
    <row r="755" ht="27.75" customHeight="1"/>
    <row r="756" ht="27.75" customHeight="1"/>
    <row r="757" ht="27.75" customHeight="1"/>
    <row r="758" ht="27.75" customHeight="1"/>
    <row r="759" ht="27.75" customHeight="1"/>
    <row r="760" ht="27.75" customHeight="1"/>
    <row r="761" ht="27.75" customHeight="1"/>
    <row r="762" ht="27.75" customHeight="1"/>
    <row r="763" ht="27.75" customHeight="1"/>
    <row r="764" ht="27.75" customHeight="1"/>
    <row r="765" ht="27.75" customHeight="1"/>
    <row r="766" ht="27.75" customHeight="1"/>
    <row r="767" ht="27.75" customHeight="1"/>
    <row r="768" ht="27.75" customHeight="1"/>
    <row r="769" ht="27.75" customHeight="1"/>
    <row r="770" ht="27.75" customHeight="1"/>
    <row r="771" ht="27.75" customHeight="1"/>
    <row r="772" ht="27.75" customHeight="1"/>
    <row r="773" ht="27.75" customHeight="1"/>
    <row r="774" ht="27.75" customHeight="1"/>
    <row r="775" ht="27.75" customHeight="1"/>
    <row r="776" ht="27.75" customHeight="1"/>
    <row r="777" ht="27.75" customHeight="1"/>
    <row r="778" ht="27.75" customHeight="1"/>
    <row r="779" ht="27.75" customHeight="1"/>
    <row r="780" ht="27.75" customHeight="1"/>
    <row r="781" ht="27.75" customHeight="1"/>
    <row r="782" ht="27.75" customHeight="1"/>
    <row r="783" ht="27.75" customHeight="1"/>
    <row r="784" ht="27.75" customHeight="1"/>
    <row r="785" ht="27.75" customHeight="1"/>
    <row r="786" ht="27.75" customHeight="1"/>
    <row r="787" ht="27.75" customHeight="1"/>
    <row r="788" ht="27.75" customHeight="1"/>
    <row r="789" ht="27.75" customHeight="1"/>
    <row r="790" ht="27.75" customHeight="1"/>
    <row r="791" ht="27.75" customHeight="1"/>
    <row r="792" ht="27.75" customHeight="1"/>
    <row r="793" ht="27.75" customHeight="1"/>
    <row r="794" ht="27.75" customHeight="1"/>
    <row r="795" ht="27.75" customHeight="1"/>
    <row r="796" ht="27.75" customHeight="1"/>
    <row r="797" ht="27.75" customHeight="1"/>
    <row r="798" ht="27.75" customHeight="1"/>
    <row r="799" ht="27.75" customHeight="1"/>
    <row r="800" ht="27.75" customHeight="1"/>
    <row r="801" ht="27.75" customHeight="1"/>
    <row r="802" ht="27.75" customHeight="1"/>
    <row r="803" ht="27.75" customHeight="1"/>
    <row r="804" ht="27.75" customHeight="1"/>
    <row r="805" ht="27.75" customHeight="1"/>
    <row r="806" ht="27.75" customHeight="1"/>
    <row r="807" ht="27.75" customHeight="1"/>
    <row r="808" ht="27.75" customHeight="1"/>
    <row r="809" ht="27.75" customHeight="1"/>
    <row r="810" ht="27.75" customHeight="1"/>
    <row r="811" ht="27.75" customHeight="1"/>
    <row r="812" ht="27.75" customHeight="1"/>
    <row r="813" ht="27.75" customHeight="1"/>
    <row r="814" ht="27.75" customHeight="1"/>
    <row r="815" ht="27.75" customHeight="1"/>
    <row r="816" ht="27.75" customHeight="1"/>
    <row r="817" ht="27.75" customHeight="1"/>
    <row r="818" ht="27.75" customHeight="1"/>
    <row r="819" ht="27.75" customHeight="1"/>
    <row r="820" ht="27.75" customHeight="1"/>
    <row r="821" ht="27.75" customHeight="1"/>
    <row r="822" ht="27.75" customHeight="1"/>
    <row r="823" ht="27.75" customHeight="1"/>
    <row r="824" ht="27.75" customHeight="1"/>
    <row r="825" ht="27.75" customHeight="1"/>
    <row r="826" ht="27.75" customHeight="1"/>
    <row r="827" ht="27.75" customHeight="1"/>
    <row r="828" ht="27.75" customHeight="1"/>
    <row r="829" ht="27.75" customHeight="1"/>
    <row r="830" ht="27.75" customHeight="1"/>
    <row r="831" ht="27.75" customHeight="1"/>
    <row r="832" ht="27.75" customHeight="1"/>
    <row r="833" ht="27.75" customHeight="1"/>
    <row r="834" ht="27.75" customHeight="1"/>
    <row r="835" ht="27.75" customHeight="1"/>
    <row r="836" ht="27.75" customHeight="1"/>
    <row r="837" ht="27.75" customHeight="1"/>
    <row r="838" ht="27.75" customHeight="1"/>
    <row r="839" ht="27.75" customHeight="1"/>
    <row r="840" ht="27.75" customHeight="1"/>
    <row r="841" ht="27.75" customHeight="1"/>
    <row r="842" ht="27.75" customHeight="1"/>
    <row r="843" ht="27.75" customHeight="1"/>
    <row r="844" ht="27.75" customHeight="1"/>
    <row r="845" ht="27.75" customHeight="1"/>
    <row r="846" ht="27.75" customHeight="1"/>
    <row r="847" ht="27.75" customHeight="1"/>
    <row r="848" ht="27.75" customHeight="1"/>
    <row r="849" ht="27.75" customHeight="1"/>
    <row r="850" ht="27.75" customHeight="1"/>
    <row r="851" ht="27.75" customHeight="1"/>
    <row r="852" ht="27.75" customHeight="1"/>
    <row r="853" ht="27.75" customHeight="1"/>
    <row r="854" ht="27.75" customHeight="1"/>
    <row r="855" ht="27.75" customHeight="1"/>
    <row r="856" ht="27.75" customHeight="1"/>
    <row r="857" ht="27.75" customHeight="1"/>
    <row r="858" ht="27.75" customHeight="1"/>
    <row r="859" ht="27.75" customHeight="1"/>
    <row r="860" ht="27.75" customHeight="1"/>
    <row r="861" ht="27.75" customHeight="1"/>
    <row r="862" ht="27.75" customHeight="1"/>
    <row r="863" ht="27.75" customHeight="1"/>
    <row r="864" ht="27.75" customHeight="1"/>
    <row r="865" ht="27.75" customHeight="1"/>
    <row r="866" ht="27.75" customHeight="1"/>
    <row r="867" ht="27.75" customHeight="1"/>
    <row r="868" ht="27.75" customHeight="1"/>
    <row r="869" ht="27.75" customHeight="1"/>
    <row r="870" ht="27.75" customHeight="1"/>
    <row r="871" ht="27.75" customHeight="1"/>
    <row r="872" ht="27.75" customHeight="1"/>
    <row r="873" ht="27.75" customHeight="1"/>
    <row r="874" ht="27.75" customHeight="1"/>
    <row r="875" ht="27.75" customHeight="1"/>
    <row r="876" ht="27.75" customHeight="1"/>
    <row r="877" ht="27.75" customHeight="1"/>
    <row r="878" ht="27.75" customHeight="1"/>
    <row r="879" ht="27.75" customHeight="1"/>
    <row r="880" ht="27.75" customHeight="1"/>
    <row r="881" ht="27.75" customHeight="1"/>
    <row r="882" ht="27.75" customHeight="1"/>
    <row r="883" ht="27.75" customHeight="1"/>
    <row r="884" ht="27.75" customHeight="1"/>
    <row r="885" ht="27.75" customHeight="1"/>
    <row r="886" ht="27.75" customHeight="1"/>
    <row r="887" ht="27.75" customHeight="1"/>
    <row r="888" ht="27.75" customHeight="1"/>
    <row r="889" ht="27.75" customHeight="1"/>
    <row r="890" ht="27.75" customHeight="1"/>
    <row r="891" ht="27.75" customHeight="1"/>
    <row r="892" ht="27.75" customHeight="1"/>
    <row r="893" ht="27.75" customHeight="1"/>
    <row r="894" ht="27.75" customHeight="1"/>
    <row r="895" ht="27.75" customHeight="1"/>
    <row r="896" ht="27.75" customHeight="1"/>
    <row r="897" ht="27.75" customHeight="1"/>
    <row r="898" ht="27.75" customHeight="1"/>
    <row r="899" ht="27.75" customHeight="1"/>
    <row r="900" ht="27.75" customHeight="1"/>
    <row r="901" ht="27.75" customHeight="1"/>
    <row r="902" ht="27.75" customHeight="1"/>
    <row r="903" ht="27.75" customHeight="1"/>
    <row r="904" ht="27.75" customHeight="1"/>
    <row r="905" ht="27.75" customHeight="1"/>
    <row r="906" ht="27.75" customHeight="1"/>
    <row r="907" ht="27.75" customHeight="1"/>
    <row r="908" ht="27.75" customHeight="1"/>
    <row r="909" ht="27.75" customHeight="1"/>
    <row r="910" ht="27.75" customHeight="1"/>
    <row r="911" ht="27.75" customHeight="1"/>
    <row r="912" ht="27.75" customHeight="1"/>
    <row r="913" ht="27.75" customHeight="1"/>
    <row r="914" ht="27.75" customHeight="1"/>
    <row r="915" ht="27.75" customHeight="1"/>
    <row r="916" ht="27.75" customHeight="1"/>
    <row r="917" ht="27.75" customHeight="1"/>
    <row r="918" ht="27.75" customHeight="1"/>
    <row r="919" ht="27.75" customHeight="1"/>
    <row r="920" ht="27.75" customHeight="1"/>
    <row r="921" ht="27.75" customHeight="1"/>
    <row r="922" ht="27.75" customHeight="1"/>
    <row r="923" ht="27.75" customHeight="1"/>
    <row r="924" ht="27.75" customHeight="1"/>
    <row r="925" ht="27.75" customHeight="1"/>
    <row r="926" ht="27.75" customHeight="1"/>
    <row r="927" ht="27.75" customHeight="1"/>
    <row r="928" ht="27.75" customHeight="1"/>
    <row r="929" ht="27.75" customHeight="1"/>
    <row r="930" ht="27.75" customHeight="1"/>
    <row r="931" ht="27.75" customHeight="1"/>
  </sheetData>
  <mergeCells count="7">
    <mergeCell ref="A1:D1"/>
    <mergeCell ref="D6:K6"/>
    <mergeCell ref="B8:B9"/>
    <mergeCell ref="D10:D15"/>
    <mergeCell ref="F7:G7"/>
    <mergeCell ref="B4:F4"/>
    <mergeCell ref="G4:I4"/>
  </mergeCells>
  <phoneticPr fontId="29"/>
  <dataValidations count="1">
    <dataValidation type="list" allowBlank="1" showInputMessage="1" showErrorMessage="1" sqref="G4:I4">
      <formula1>$R$10:$R$54</formula1>
    </dataValidation>
  </dataValidations>
  <hyperlinks>
    <hyperlink ref="A1" location="目次!A1" display="目次!A1"/>
  </hyperlinks>
  <pageMargins left="0.25" right="0.25" top="0.75" bottom="0.75" header="0.3" footer="0.3"/>
  <pageSetup paperSize="9" orientation="portrait" horizontalDpi="0" verticalDpi="0" r:id="rId1"/>
  <ignoredErrors>
    <ignoredError sqref="H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6"/>
  <sheetViews>
    <sheetView showGridLines="0" showRowColHeaders="0" workbookViewId="0">
      <pane ySplit="5" topLeftCell="A6" activePane="bottomLeft" state="frozen"/>
      <selection pane="bottomLeft" sqref="A1:B1"/>
    </sheetView>
  </sheetViews>
  <sheetFormatPr defaultRowHeight="14.25"/>
  <cols>
    <col min="1" max="1" width="1.75" style="64" customWidth="1"/>
    <col min="2" max="2" width="5.875" style="64" customWidth="1"/>
    <col min="3" max="3" width="0.625" style="211" customWidth="1"/>
    <col min="4" max="4" width="4.75" style="64" customWidth="1"/>
    <col min="5" max="12" width="9.375" style="64" customWidth="1"/>
    <col min="13" max="13" width="1.125" style="64" customWidth="1"/>
    <col min="14" max="14" width="3.375" style="64" customWidth="1"/>
    <col min="15" max="15" width="9" style="64" hidden="1" customWidth="1"/>
    <col min="16" max="16384" width="9" style="64"/>
  </cols>
  <sheetData>
    <row r="1" spans="1:16" ht="24.75" customHeight="1">
      <c r="A1" s="471" t="s">
        <v>170</v>
      </c>
      <c r="B1" s="473"/>
    </row>
    <row r="2" spans="1:16" hidden="1"/>
    <row r="3" spans="1:16" hidden="1">
      <c r="B3" s="317">
        <v>65</v>
      </c>
      <c r="E3" s="318">
        <f>65-B3+2</f>
        <v>2</v>
      </c>
      <c r="F3" s="319">
        <f>E3+5</f>
        <v>7</v>
      </c>
      <c r="G3" s="319">
        <f t="shared" ref="G3:L3" si="0">F3+5</f>
        <v>12</v>
      </c>
      <c r="H3" s="319">
        <f t="shared" si="0"/>
        <v>17</v>
      </c>
      <c r="I3" s="319">
        <f t="shared" si="0"/>
        <v>22</v>
      </c>
      <c r="J3" s="319">
        <f t="shared" si="0"/>
        <v>27</v>
      </c>
      <c r="K3" s="319">
        <f t="shared" si="0"/>
        <v>32</v>
      </c>
      <c r="L3" s="320">
        <f t="shared" si="0"/>
        <v>37</v>
      </c>
      <c r="M3" s="77"/>
    </row>
    <row r="4" spans="1:16" hidden="1">
      <c r="E4" s="77"/>
      <c r="F4" s="78"/>
      <c r="G4" s="78"/>
    </row>
    <row r="5" spans="1:16" ht="30.75">
      <c r="B5" s="247"/>
      <c r="C5" s="311"/>
      <c r="D5" s="311"/>
      <c r="E5" s="495" t="s">
        <v>108</v>
      </c>
      <c r="F5" s="495"/>
      <c r="G5" s="495"/>
      <c r="H5" s="495"/>
      <c r="I5" s="495"/>
      <c r="J5" s="495"/>
      <c r="K5" s="495"/>
      <c r="L5" s="495"/>
      <c r="M5" s="312"/>
    </row>
    <row r="6" spans="1:16" ht="15" customHeight="1">
      <c r="B6" s="311"/>
      <c r="C6" s="311"/>
      <c r="D6" s="311"/>
      <c r="E6" s="311"/>
      <c r="F6" s="312"/>
      <c r="G6" s="312"/>
      <c r="H6" s="312"/>
      <c r="I6" s="312"/>
      <c r="J6" s="312"/>
      <c r="K6" s="312"/>
      <c r="L6" s="312"/>
      <c r="M6" s="312"/>
    </row>
    <row r="7" spans="1:16" ht="33.75" customHeight="1">
      <c r="B7" s="311"/>
      <c r="C7" s="311"/>
      <c r="D7" s="311"/>
      <c r="F7" s="497">
        <f>DATE(H7,2,2)</f>
        <v>19757</v>
      </c>
      <c r="G7" s="497"/>
      <c r="H7" s="496">
        <f>2019-B3</f>
        <v>1954</v>
      </c>
      <c r="I7" s="496"/>
      <c r="J7" s="256"/>
      <c r="K7" s="324"/>
      <c r="L7" s="324"/>
      <c r="M7" s="256"/>
    </row>
    <row r="8" spans="1:16" ht="24" customHeight="1">
      <c r="B8" s="430" t="s">
        <v>88</v>
      </c>
      <c r="C8" s="209"/>
      <c r="D8" s="214" t="s">
        <v>89</v>
      </c>
      <c r="E8" s="283">
        <f>2019-B3+65</f>
        <v>2019</v>
      </c>
      <c r="F8" s="284">
        <f>E8+5</f>
        <v>2024</v>
      </c>
      <c r="G8" s="284">
        <f t="shared" ref="G8:L8" si="1">F8+5</f>
        <v>2029</v>
      </c>
      <c r="H8" s="285">
        <f t="shared" si="1"/>
        <v>2034</v>
      </c>
      <c r="I8" s="284">
        <f t="shared" si="1"/>
        <v>2039</v>
      </c>
      <c r="J8" s="284">
        <f t="shared" si="1"/>
        <v>2044</v>
      </c>
      <c r="K8" s="284">
        <f t="shared" si="1"/>
        <v>2049</v>
      </c>
      <c r="L8" s="286">
        <f t="shared" si="1"/>
        <v>2054</v>
      </c>
      <c r="M8" s="313"/>
      <c r="N8" s="77"/>
      <c r="P8" s="64">
        <f>1</f>
        <v>1</v>
      </c>
    </row>
    <row r="9" spans="1:16" s="65" customFormat="1" ht="24" customHeight="1">
      <c r="B9" s="431"/>
      <c r="C9" s="209"/>
      <c r="D9" s="213" t="s">
        <v>90</v>
      </c>
      <c r="E9" s="287" t="s">
        <v>21</v>
      </c>
      <c r="F9" s="288" t="s">
        <v>16</v>
      </c>
      <c r="G9" s="288" t="s">
        <v>17</v>
      </c>
      <c r="H9" s="289" t="s">
        <v>18</v>
      </c>
      <c r="I9" s="288" t="s">
        <v>19</v>
      </c>
      <c r="J9" s="288" t="s">
        <v>20</v>
      </c>
      <c r="K9" s="288" t="s">
        <v>22</v>
      </c>
      <c r="L9" s="290" t="s">
        <v>23</v>
      </c>
      <c r="M9" s="81"/>
      <c r="N9" s="314"/>
    </row>
    <row r="10" spans="1:16" ht="24" customHeight="1">
      <c r="B10" s="215" t="s">
        <v>33</v>
      </c>
      <c r="D10" s="457" t="s">
        <v>106</v>
      </c>
      <c r="E10" s="328">
        <f>IF(VLOOKUP($B$3,'61'!$A$14:$DW$93,E$3,FALSE)="","-",VLOOKUP($B$3,'61'!$A$14:$DW$93,E$3,FALSE))</f>
        <v>6.5007999999999999</v>
      </c>
      <c r="F10" s="329">
        <f>IF(VLOOKUP($B$3,'61'!$A$14:$DW$93,F$3,FALSE)="","-",VLOOKUP($B$3,'61'!$A$14:$DW$93,F$3,FALSE))</f>
        <v>6.3249501289021302</v>
      </c>
      <c r="G10" s="329">
        <f>IF(VLOOKUP($B$3,'61'!$A$14:$DW$93,G$3,FALSE)="","-",VLOOKUP($B$3,'61'!$A$14:$DW$93,G$3,FALSE))</f>
        <v>6.0779125204828004</v>
      </c>
      <c r="H10" s="329">
        <f>IF(VLOOKUP($B$3,'61'!$A$14:$DW$93,H$3,FALSE)="","-",VLOOKUP($B$3,'61'!$A$14:$DW$93,H$3,FALSE))</f>
        <v>5.9282175973339237</v>
      </c>
      <c r="I10" s="329">
        <f>IF(VLOOKUP($B$3,'61'!$A$14:$DW$93,I$3,FALSE)="","-",VLOOKUP($B$3,'61'!$A$14:$DW$93,I$3,FALSE))</f>
        <v>5.7822095600921797</v>
      </c>
      <c r="J10" s="329">
        <f>IF(VLOOKUP($B$3,'61'!$A$14:$DW$93,J$3,FALSE)="","-",VLOOKUP($B$3,'61'!$A$14:$DW$93,J$3,FALSE))</f>
        <v>5.6397976032218393</v>
      </c>
      <c r="K10" s="329">
        <f>IF(VLOOKUP($B$3,'61'!$A$14:$DW$93,K$3,FALSE)="","-",VLOOKUP($B$3,'61'!$A$14:$DW$93,K$3,FALSE))</f>
        <v>5.5008931576668312</v>
      </c>
      <c r="L10" s="330">
        <f>IF(VLOOKUP($B$3,'61'!$A$14:$DW$93,L$3,FALSE)="","-",VLOOKUP($B$3,'61'!$A$14:$DW$93,L$3,FALSE))</f>
        <v>3.9979088211615759</v>
      </c>
      <c r="M10" s="83"/>
    </row>
    <row r="11" spans="1:16" ht="24" customHeight="1">
      <c r="B11" s="216" t="s">
        <v>34</v>
      </c>
      <c r="D11" s="458"/>
      <c r="E11" s="331">
        <f>IF(VLOOKUP($B$3,'51'!$A$14:$DW$93,E$3,FALSE)="","-",VLOOKUP($B$3,'51'!$A$14:$DW$93,E$3,FALSE))</f>
        <v>6.5007999999999999</v>
      </c>
      <c r="F11" s="332">
        <f>IF(VLOOKUP($B$3,'51'!$A$14:$DW$93,F$3,FALSE)="","-",VLOOKUP($B$3,'51'!$A$14:$DW$93,F$3,FALSE))</f>
        <v>6.3287284802559975</v>
      </c>
      <c r="G11" s="332">
        <f>IF(VLOOKUP($B$3,'51'!$A$14:$DW$93,G$3,FALSE)="","-",VLOOKUP($B$3,'51'!$A$14:$DW$93,G$3,FALSE))</f>
        <v>6.0815432983596871</v>
      </c>
      <c r="H11" s="332">
        <f>IF(VLOOKUP($B$3,'51'!$A$14:$DW$93,H$3,FALSE)="","-",VLOOKUP($B$3,'51'!$A$14:$DW$93,H$3,FALSE))</f>
        <v>5.8440125856572722</v>
      </c>
      <c r="I11" s="332">
        <f>IF(VLOOKUP($B$3,'51'!$A$14:$DW$93,I$3,FALSE)="","-",VLOOKUP($B$3,'51'!$A$14:$DW$93,I$3,FALSE))</f>
        <v>5.6157592613921121</v>
      </c>
      <c r="J11" s="332">
        <f>IF(VLOOKUP($B$3,'51'!$A$14:$DW$93,J$3,FALSE)="","-",VLOOKUP($B$3,'51'!$A$14:$DW$93,J$3,FALSE))</f>
        <v>5.396420972691045</v>
      </c>
      <c r="K11" s="332">
        <f>IF(VLOOKUP($B$3,'51'!$A$14:$DW$93,K$3,FALSE)="","-",VLOOKUP($B$3,'51'!$A$14:$DW$93,K$3,FALSE))</f>
        <v>5.1856495193279919</v>
      </c>
      <c r="L11" s="333">
        <f>IF(VLOOKUP($B$3,'51'!$A$14:$DW$93,L$3,FALSE)="","-",VLOOKUP($B$3,'51'!$A$14:$DW$93,L$3,FALSE))</f>
        <v>4.9831103009550581</v>
      </c>
      <c r="M11" s="83"/>
    </row>
    <row r="12" spans="1:16" ht="24" customHeight="1">
      <c r="B12" s="216" t="s">
        <v>35</v>
      </c>
      <c r="D12" s="458"/>
      <c r="E12" s="331">
        <f>IF(VLOOKUP($B$3,'41'!$A$14:$DW$93,E$3,FALSE)="","-",VLOOKUP($B$3,'41'!$A$14:$DW$93,E$3,FALSE))</f>
        <v>6.5007999999999999</v>
      </c>
      <c r="F12" s="332">
        <f>IF(VLOOKUP($B$3,'41'!$A$14:$DW$93,F$3,FALSE)="","-",VLOOKUP($B$3,'41'!$A$14:$DW$93,F$3,FALSE))</f>
        <v>6.3287284802559975</v>
      </c>
      <c r="G12" s="332">
        <f>IF(VLOOKUP($B$3,'41'!$A$14:$DW$93,G$3,FALSE)="","-",VLOOKUP($B$3,'41'!$A$14:$DW$93,G$3,FALSE))</f>
        <v>6.0815432983596871</v>
      </c>
      <c r="H12" s="332">
        <f>IF(VLOOKUP($B$3,'41'!$A$14:$DW$93,H$3,FALSE)="","-",VLOOKUP($B$3,'41'!$A$14:$DW$93,H$3,FALSE))</f>
        <v>5.7578192209479235</v>
      </c>
      <c r="I12" s="332">
        <f>IF(VLOOKUP($B$3,'41'!$A$14:$DW$93,I$3,FALSE)="","-",VLOOKUP($B$3,'41'!$A$14:$DW$93,I$3,FALSE))</f>
        <v>5.4513271639551126</v>
      </c>
      <c r="J12" s="332">
        <f>IF(VLOOKUP($B$3,'41'!$A$14:$DW$93,J$3,FALSE)="","-",VLOOKUP($B$3,'41'!$A$14:$DW$93,J$3,FALSE))</f>
        <v>5.161149856938807</v>
      </c>
      <c r="K12" s="332">
        <f>IF(VLOOKUP($B$3,'41'!$A$14:$DW$93,K$3,FALSE)="","-",VLOOKUP($B$3,'41'!$A$14:$DW$93,K$3,FALSE))</f>
        <v>4.8864188562942807</v>
      </c>
      <c r="L12" s="333">
        <f>IF(VLOOKUP($B$3,'41'!$A$14:$DW$93,L$3,FALSE)="","-",VLOOKUP($B$3,'41'!$A$14:$DW$93,L$3,FALSE))</f>
        <v>4.6778638123564091</v>
      </c>
      <c r="M12" s="83"/>
    </row>
    <row r="13" spans="1:16" ht="24" customHeight="1">
      <c r="B13" s="216" t="s">
        <v>36</v>
      </c>
      <c r="D13" s="458"/>
      <c r="E13" s="331">
        <f>IF(VLOOKUP($B$3,'31'!$A$14:$DW$93,E$3,FALSE)="","-",VLOOKUP($B$3,'31'!$A$14:$DW$93,E$3,FALSE))</f>
        <v>6.5007999999999999</v>
      </c>
      <c r="F13" s="332">
        <f>IF(VLOOKUP($B$3,'31'!$A$14:$DW$93,F$3,FALSE)="","-",VLOOKUP($B$3,'31'!$A$14:$DW$93,F$3,FALSE))</f>
        <v>6.3249708714815496</v>
      </c>
      <c r="G13" s="332">
        <f>IF(VLOOKUP($B$3,'31'!$A$14:$DW$93,G$3,FALSE)="","-",VLOOKUP($B$3,'31'!$A$14:$DW$93,G$3,FALSE))</f>
        <v>6.0138300677671221</v>
      </c>
      <c r="H13" s="332">
        <f>IF(VLOOKUP($B$3,'31'!$A$14:$DW$93,H$3,FALSE)="","-",VLOOKUP($B$3,'31'!$A$14:$DW$93,H$3,FALSE))</f>
        <v>5.6706776143307742</v>
      </c>
      <c r="I13" s="332">
        <f>IF(VLOOKUP($B$3,'31'!$A$14:$DW$93,I$3,FALSE)="","-",VLOOKUP($B$3,'31'!$A$14:$DW$93,I$3,FALSE))</f>
        <v>5.3423507153359093</v>
      </c>
      <c r="J13" s="332">
        <f>IF(VLOOKUP($B$3,'31'!$A$14:$DW$93,J$3,FALSE)="","-",VLOOKUP($B$3,'31'!$A$14:$DW$93,J$3,FALSE))</f>
        <v>5.033033634908608</v>
      </c>
      <c r="K13" s="332">
        <f>IF(VLOOKUP($B$3,'31'!$A$14:$DW$93,K$3,FALSE)="","-",VLOOKUP($B$3,'31'!$A$14:$DW$93,K$3,FALSE))</f>
        <v>5.0516578302557535</v>
      </c>
      <c r="L13" s="333">
        <f>IF(VLOOKUP($B$3,'31'!$A$14:$DW$93,L$3,FALSE)="","-",VLOOKUP($B$3,'31'!$A$14:$DW$93,L$3,FALSE))</f>
        <v>5.3322380835818732</v>
      </c>
      <c r="M13" s="83"/>
    </row>
    <row r="14" spans="1:16" ht="24" customHeight="1">
      <c r="B14" s="216" t="s">
        <v>37</v>
      </c>
      <c r="D14" s="458"/>
      <c r="E14" s="331">
        <f>IF(VLOOKUP($B$3,'21'!$A$14:$DW$93,E$3,FALSE)="","-",VLOOKUP($B$3,'21'!$A$14:$DW$93,E$3,FALSE))</f>
        <v>6.5007999999999999</v>
      </c>
      <c r="F14" s="332">
        <f>IF(VLOOKUP($B$3,'21'!$A$14:$DW$93,F$3,FALSE)="","-",VLOOKUP($B$3,'21'!$A$14:$DW$93,F$3,FALSE))</f>
        <v>6.3249708714815496</v>
      </c>
      <c r="G14" s="332">
        <f>IF(VLOOKUP($B$3,'21'!$A$14:$DW$93,G$3,FALSE)="","-",VLOOKUP($B$3,'21'!$A$14:$DW$93,G$3,FALSE))</f>
        <v>6.0138300677671221</v>
      </c>
      <c r="H14" s="332">
        <f>IF(VLOOKUP($B$3,'21'!$A$14:$DW$93,H$3,FALSE)="","-",VLOOKUP($B$3,'21'!$A$14:$DW$93,H$3,FALSE))</f>
        <v>5.6427569292022239</v>
      </c>
      <c r="I14" s="332">
        <f>IF(VLOOKUP($B$3,'21'!$A$14:$DW$93,I$3,FALSE)="","-",VLOOKUP($B$3,'21'!$A$14:$DW$93,I$3,FALSE))</f>
        <v>5.2478440800789006</v>
      </c>
      <c r="J14" s="332">
        <f>IF(VLOOKUP($B$3,'21'!$A$14:$DW$93,J$3,FALSE)="","-",VLOOKUP($B$3,'21'!$A$14:$DW$93,J$3,FALSE))</f>
        <v>5.1749403234062399</v>
      </c>
      <c r="K14" s="332">
        <f>IF(VLOOKUP($B$3,'21'!$A$14:$DW$93,K$3,FALSE)="","-",VLOOKUP($B$3,'21'!$A$14:$DW$93,K$3,FALSE))</f>
        <v>5.4407019518606443</v>
      </c>
      <c r="L14" s="333">
        <f>IF(VLOOKUP($B$3,'21'!$A$14:$DW$93,L$3,FALSE)="","-",VLOOKUP($B$3,'21'!$A$14:$DW$93,L$3,FALSE))</f>
        <v>5.8260273513925211</v>
      </c>
      <c r="M14" s="83"/>
    </row>
    <row r="15" spans="1:16" ht="24" customHeight="1">
      <c r="B15" s="217" t="s">
        <v>24</v>
      </c>
      <c r="D15" s="459"/>
      <c r="E15" s="334">
        <f>IF(VLOOKUP($B$3,'11'!$A$14:$DW$93,E$3,FALSE)="","-",VLOOKUP($B$3,'11'!$A$14:$DW$93,E$3,FALSE))</f>
        <v>6.5007999999999999</v>
      </c>
      <c r="F15" s="335">
        <f>IF(VLOOKUP($B$3,'11'!$A$14:$DW$93,F$3,FALSE)="","-",VLOOKUP($B$3,'11'!$A$14:$DW$93,F$3,FALSE))</f>
        <v>6.3249708714815496</v>
      </c>
      <c r="G15" s="335">
        <f>IF(VLOOKUP($B$3,'11'!$A$14:$DW$93,G$3,FALSE)="","-",VLOOKUP($B$3,'11'!$A$14:$DW$93,G$3,FALSE))</f>
        <v>6.0138300677671221</v>
      </c>
      <c r="H15" s="335">
        <f>IF(VLOOKUP($B$3,'11'!$A$14:$DW$93,H$3,FALSE)="","-",VLOOKUP($B$3,'11'!$A$14:$DW$93,H$3,FALSE))</f>
        <v>5.6427569292022204</v>
      </c>
      <c r="I15" s="335">
        <f>IF(VLOOKUP($B$3,'11'!$A$14:$DW$93,I$3,FALSE)="","-",VLOOKUP($B$3,'11'!$A$14:$DW$93,I$3,FALSE))</f>
        <v>5.3473867060371614</v>
      </c>
      <c r="J15" s="335">
        <f>IF(VLOOKUP($B$3,'11'!$A$14:$DW$93,J$3,FALSE)="","-",VLOOKUP($B$3,'11'!$A$14:$DW$93,J$3,FALSE))</f>
        <v>5.3228760022829844</v>
      </c>
      <c r="K15" s="335">
        <f>IF(VLOOKUP($B$3,'11'!$A$14:$DW$93,K$3,FALSE)="","-",VLOOKUP($B$3,'11'!$A$14:$DW$93,K$3,FALSE))</f>
        <v>5.6516135368774822</v>
      </c>
      <c r="L15" s="336">
        <f>IF(VLOOKUP($B$3,'11'!$A$14:$DW$93,L$3,FALSE)="","-",VLOOKUP($B$3,'11'!$A$14:$DW$93,L$3,FALSE))</f>
        <v>6.1090035137377461</v>
      </c>
      <c r="M15" s="83"/>
    </row>
    <row r="16" spans="1:16" ht="24" customHeight="1">
      <c r="B16" s="321"/>
      <c r="D16" s="304" t="s">
        <v>103</v>
      </c>
      <c r="E16" s="322"/>
      <c r="F16" s="323"/>
      <c r="G16" s="323"/>
      <c r="H16" s="323"/>
      <c r="I16" s="323"/>
      <c r="J16" s="323"/>
      <c r="K16" s="322"/>
      <c r="L16" s="322"/>
      <c r="M16" s="83"/>
    </row>
    <row r="17" spans="2:15" ht="33.75" customHeight="1">
      <c r="C17" s="64"/>
      <c r="F17" s="487">
        <f>DATE(H17,2,2)</f>
        <v>20122</v>
      </c>
      <c r="G17" s="487"/>
      <c r="H17" s="488">
        <f>2019-$B$3+O20</f>
        <v>1955</v>
      </c>
      <c r="I17" s="488"/>
      <c r="J17" s="316"/>
      <c r="K17" s="476"/>
      <c r="L17" s="476"/>
      <c r="M17" s="256"/>
    </row>
    <row r="18" spans="2:15" ht="24" customHeight="1">
      <c r="B18" s="430" t="s">
        <v>88</v>
      </c>
      <c r="C18" s="209"/>
      <c r="D18" s="214" t="s">
        <v>89</v>
      </c>
      <c r="E18" s="283">
        <f>2019-$B$3+65+O20</f>
        <v>2020</v>
      </c>
      <c r="F18" s="284">
        <f>E18+5</f>
        <v>2025</v>
      </c>
      <c r="G18" s="284">
        <f t="shared" ref="G18:L18" si="2">F18+5</f>
        <v>2030</v>
      </c>
      <c r="H18" s="285">
        <f t="shared" si="2"/>
        <v>2035</v>
      </c>
      <c r="I18" s="284">
        <f t="shared" si="2"/>
        <v>2040</v>
      </c>
      <c r="J18" s="284">
        <f t="shared" si="2"/>
        <v>2045</v>
      </c>
      <c r="K18" s="284">
        <f t="shared" si="2"/>
        <v>2050</v>
      </c>
      <c r="L18" s="286">
        <f t="shared" si="2"/>
        <v>2055</v>
      </c>
      <c r="M18" s="313"/>
      <c r="N18" s="77"/>
    </row>
    <row r="19" spans="2:15" ht="24" customHeight="1">
      <c r="B19" s="431"/>
      <c r="C19" s="209"/>
      <c r="D19" s="213" t="s">
        <v>90</v>
      </c>
      <c r="E19" s="287" t="s">
        <v>21</v>
      </c>
      <c r="F19" s="288" t="s">
        <v>16</v>
      </c>
      <c r="G19" s="288" t="s">
        <v>17</v>
      </c>
      <c r="H19" s="289" t="s">
        <v>18</v>
      </c>
      <c r="I19" s="288" t="s">
        <v>19</v>
      </c>
      <c r="J19" s="288" t="s">
        <v>20</v>
      </c>
      <c r="K19" s="288" t="s">
        <v>22</v>
      </c>
      <c r="L19" s="290" t="s">
        <v>23</v>
      </c>
      <c r="M19" s="81"/>
      <c r="N19" s="77"/>
    </row>
    <row r="20" spans="2:15" ht="24" customHeight="1">
      <c r="B20" s="215" t="s">
        <v>33</v>
      </c>
      <c r="D20" s="484" t="s">
        <v>38</v>
      </c>
      <c r="E20" s="328">
        <f>IF(VLOOKUP($B$3-$O20,'61'!$A$14:$DW$93,E$3+$O20,FALSE)="","-",VLOOKUP($B$3-$O20,'61'!$A$14:$DW$93,E$3+$O20,FALSE))</f>
        <v>6.5025149226453829</v>
      </c>
      <c r="F20" s="329">
        <f>IF(VLOOKUP($B$3-$O20,'61'!$A$14:$DW$93,F$3+$O20,FALSE)="","-",VLOOKUP($B$3-$O20,'61'!$A$14:$DW$93,F$3+$O20,FALSE))</f>
        <v>6.2996766486972557</v>
      </c>
      <c r="G20" s="329">
        <f>IF(VLOOKUP($B$3-$O20,'61'!$A$14:$DW$93,G$3+$O20,FALSE)="","-",VLOOKUP($B$3-$O20,'61'!$A$14:$DW$93,G$3+$O20,FALSE))</f>
        <v>6.0716966885612598</v>
      </c>
      <c r="H20" s="329">
        <f>IF(VLOOKUP($B$3-$O20,'61'!$A$14:$DW$93,H$3+$O20,FALSE)="","-",VLOOKUP($B$3-$O20,'61'!$A$14:$DW$93,H$3+$O20,FALSE))</f>
        <v>5.9221548571982003</v>
      </c>
      <c r="I20" s="329">
        <f>IF(VLOOKUP($B$3-$O20,'61'!$A$14:$DW$93,I$3+$O20,FALSE)="","-",VLOOKUP($B$3-$O20,'61'!$A$14:$DW$93,I$3+$O20,FALSE))</f>
        <v>5.7762961411939093</v>
      </c>
      <c r="J20" s="329">
        <f>IF(VLOOKUP($B$3-$O20,'61'!$A$14:$DW$93,J$3+$O20,FALSE)="","-",VLOOKUP($B$3-$O20,'61'!$A$14:$DW$93,J$3+$O20,FALSE))</f>
        <v>5.6340298278787433</v>
      </c>
      <c r="K20" s="329">
        <f>IF(VLOOKUP($B$3-$O20,'61'!$A$14:$DW$93,K$3+$O20,FALSE)="","-",VLOOKUP($B$3-$O20,'61'!$A$14:$DW$93,K$3+$O20,FALSE))</f>
        <v>5.4952674387754881</v>
      </c>
      <c r="L20" s="330">
        <f>IF(VLOOKUP($B$3-$O20,'61'!$A$14:$DW$93,L$3+$O20,FALSE)="","-",VLOOKUP($B$3-$O20,'61'!$A$14:$DW$93,L$3+$O20,FALSE))</f>
        <v>4.0064534187324519</v>
      </c>
      <c r="M20" s="83"/>
      <c r="O20" s="315">
        <v>1</v>
      </c>
    </row>
    <row r="21" spans="2:15" ht="24" customHeight="1">
      <c r="B21" s="216" t="s">
        <v>34</v>
      </c>
      <c r="D21" s="485"/>
      <c r="E21" s="331">
        <f>IF(VLOOKUP($B$3-$O20,'51'!$A$14:$DW$93,E$3+$O20,FALSE)="","-",VLOOKUP($B$3-$O20,'51'!$A$14:$DW$93,E$3+$O20,FALSE))</f>
        <v>6.5025149226453829</v>
      </c>
      <c r="F21" s="332">
        <f>IF(VLOOKUP($B$3-$O20,'51'!$A$14:$DW$93,F$3+$O20,FALSE)="","-",VLOOKUP($B$3-$O20,'51'!$A$14:$DW$93,F$3+$O20,FALSE))</f>
        <v>6.3034399023687309</v>
      </c>
      <c r="G21" s="332">
        <f>IF(VLOOKUP($B$3-$O20,'51'!$A$14:$DW$93,G$3+$O20,FALSE)="","-",VLOOKUP($B$3-$O20,'51'!$A$14:$DW$93,G$3+$O20,FALSE))</f>
        <v>6.05724243257675</v>
      </c>
      <c r="H21" s="332">
        <f>IF(VLOOKUP($B$3-$O20,'51'!$A$14:$DW$93,H$3+$O20,FALSE)="","-",VLOOKUP($B$3-$O20,'51'!$A$14:$DW$93,H$3+$O20,FALSE))</f>
        <v>5.8206608542774827</v>
      </c>
      <c r="I21" s="332">
        <f>IF(VLOOKUP($B$3-$O20,'51'!$A$14:$DW$93,I$3+$O20,FALSE)="","-",VLOOKUP($B$3-$O20,'51'!$A$14:$DW$93,I$3+$O20,FALSE))</f>
        <v>5.5933195934681521</v>
      </c>
      <c r="J21" s="332">
        <f>IF(VLOOKUP($B$3-$O20,'51'!$A$14:$DW$93,J$3+$O20,FALSE)="","-",VLOOKUP($B$3-$O20,'51'!$A$14:$DW$93,J$3+$O20,FALSE))</f>
        <v>5.3748577451792121</v>
      </c>
      <c r="K21" s="332">
        <f>IF(VLOOKUP($B$3-$O20,'51'!$A$14:$DW$93,K$3+$O20,FALSE)="","-",VLOOKUP($B$3-$O20,'51'!$A$14:$DW$93,K$3+$O20,FALSE))</f>
        <v>5.1649285005365071</v>
      </c>
      <c r="L21" s="333">
        <f>IF(VLOOKUP($B$3-$O20,'51'!$A$14:$DW$93,L$3+$O20,FALSE)="","-",VLOOKUP($B$3-$O20,'51'!$A$14:$DW$93,L$3+$O20,FALSE))</f>
        <v>4.9631985962011438</v>
      </c>
      <c r="M21" s="83"/>
    </row>
    <row r="22" spans="2:15" ht="24" customHeight="1">
      <c r="B22" s="216" t="s">
        <v>35</v>
      </c>
      <c r="D22" s="485"/>
      <c r="E22" s="331">
        <f>IF(VLOOKUP($B$3-$O20,'41'!$A$14:$DW$93,E$3+$O20,FALSE)="","-",VLOOKUP($B$3-$O20,'41'!$A$14:$DW$93,E$3+$O20,FALSE))</f>
        <v>6.5025149226453829</v>
      </c>
      <c r="F22" s="332">
        <f>IF(VLOOKUP($B$3-$O20,'41'!$A$14:$DW$93,F$3+$O20,FALSE)="","-",VLOOKUP($B$3-$O20,'41'!$A$14:$DW$93,F$3+$O20,FALSE))</f>
        <v>6.3034399023687309</v>
      </c>
      <c r="G22" s="332">
        <f>IF(VLOOKUP($B$3-$O20,'41'!$A$14:$DW$93,G$3+$O20,FALSE)="","-",VLOOKUP($B$3-$O20,'41'!$A$14:$DW$93,G$3+$O20,FALSE))</f>
        <v>6.0392684194237036</v>
      </c>
      <c r="H22" s="332">
        <f>IF(VLOOKUP($B$3-$O20,'41'!$A$14:$DW$93,H$3+$O20,FALSE)="","-",VLOOKUP($B$3-$O20,'41'!$A$14:$DW$93,H$3+$O20,FALSE))</f>
        <v>5.71779465833953</v>
      </c>
      <c r="I22" s="332">
        <f>IF(VLOOKUP($B$3-$O20,'41'!$A$14:$DW$93,I$3+$O20,FALSE)="","-",VLOOKUP($B$3-$O20,'41'!$A$14:$DW$93,I$3+$O20,FALSE))</f>
        <v>5.4134331320308808</v>
      </c>
      <c r="J22" s="332">
        <f>IF(VLOOKUP($B$3-$O20,'41'!$A$14:$DW$93,J$3+$O20,FALSE)="","-",VLOOKUP($B$3-$O20,'41'!$A$14:$DW$93,J$3+$O20,FALSE))</f>
        <v>5.1252729463145954</v>
      </c>
      <c r="K22" s="332">
        <f>IF(VLOOKUP($B$3-$O20,'41'!$A$14:$DW$93,K$3+$O20,FALSE)="","-",VLOOKUP($B$3-$O20,'41'!$A$14:$DW$93,K$3+$O20,FALSE))</f>
        <v>4.8524516944332339</v>
      </c>
      <c r="L22" s="333">
        <f>IF(VLOOKUP($B$3-$O20,'41'!$A$14:$DW$93,L$3+$O20,FALSE)="","-",VLOOKUP($B$3-$O20,'41'!$A$14:$DW$93,L$3+$O20,FALSE))</f>
        <v>4.6964451979069679</v>
      </c>
      <c r="M22" s="83"/>
    </row>
    <row r="23" spans="2:15" ht="24" customHeight="1">
      <c r="B23" s="216" t="s">
        <v>36</v>
      </c>
      <c r="D23" s="485"/>
      <c r="E23" s="331">
        <f>IF(VLOOKUP($B$3-$O20,'31'!$A$14:$DW$93,E$3+$O20,FALSE)="","-",VLOOKUP($B$3-$O20,'31'!$A$14:$DW$93,E$3+$O20,FALSE))</f>
        <v>6.5025149226453829</v>
      </c>
      <c r="F23" s="332">
        <f>IF(VLOOKUP($B$3-$O20,'31'!$A$14:$DW$93,F$3+$O20,FALSE)="","-",VLOOKUP($B$3-$O20,'31'!$A$14:$DW$93,F$3+$O20,FALSE))</f>
        <v>6.2928301326526688</v>
      </c>
      <c r="G23" s="332">
        <f>IF(VLOOKUP($B$3-$O20,'31'!$A$14:$DW$93,G$3+$O20,FALSE)="","-",VLOOKUP($B$3-$O20,'31'!$A$14:$DW$93,G$3+$O20,FALSE))</f>
        <v>5.9708447105551317</v>
      </c>
      <c r="H23" s="332">
        <f>IF(VLOOKUP($B$3-$O20,'31'!$A$14:$DW$93,H$3+$O20,FALSE)="","-",VLOOKUP($B$3-$O20,'31'!$A$14:$DW$93,H$3+$O20,FALSE))</f>
        <v>5.6256943177288576</v>
      </c>
      <c r="I23" s="332">
        <f>IF(VLOOKUP($B$3-$O20,'31'!$A$14:$DW$93,I$3+$O20,FALSE)="","-",VLOOKUP($B$3-$O20,'31'!$A$14:$DW$93,I$3+$O20,FALSE))</f>
        <v>5.2999719092877413</v>
      </c>
      <c r="J23" s="332">
        <f>IF(VLOOKUP($B$3-$O20,'31'!$A$14:$DW$93,J$3+$O20,FALSE)="","-",VLOOKUP($B$3-$O20,'31'!$A$14:$DW$93,J$3+$O20,FALSE))</f>
        <v>4.9931085218613847</v>
      </c>
      <c r="K23" s="332">
        <f>IF(VLOOKUP($B$3-$O20,'31'!$A$14:$DW$93,K$3+$O20,FALSE)="","-",VLOOKUP($B$3-$O20,'31'!$A$14:$DW$93,K$3+$O20,FALSE))</f>
        <v>5.1065671544976459</v>
      </c>
      <c r="L23" s="333">
        <f>IF(VLOOKUP($B$3-$O20,'31'!$A$14:$DW$93,L$3+$O20,FALSE)="","-",VLOOKUP($B$3-$O20,'31'!$A$14:$DW$93,L$3+$O20,FALSE))</f>
        <v>5.3901971931860366</v>
      </c>
      <c r="M23" s="83"/>
    </row>
    <row r="24" spans="2:15" ht="24" customHeight="1">
      <c r="B24" s="216" t="s">
        <v>37</v>
      </c>
      <c r="D24" s="485"/>
      <c r="E24" s="331">
        <f>IF(VLOOKUP($B$3-$O20,'21'!$A$14:$DW$93,E$3+$O20,FALSE)="","-",VLOOKUP($B$3-$O20,'21'!$A$14:$DW$93,E$3+$O20,FALSE))</f>
        <v>6.5025149226453829</v>
      </c>
      <c r="F24" s="332">
        <f>IF(VLOOKUP($B$3-$O20,'21'!$A$14:$DW$93,F$3+$O20,FALSE)="","-",VLOOKUP($B$3-$O20,'21'!$A$14:$DW$93,F$3+$O20,FALSE))</f>
        <v>6.2928301326526688</v>
      </c>
      <c r="G24" s="332">
        <f>IF(VLOOKUP($B$3-$O20,'21'!$A$14:$DW$93,G$3+$O20,FALSE)="","-",VLOOKUP($B$3-$O20,'21'!$A$14:$DW$93,G$3+$O20,FALSE))</f>
        <v>5.9708447105551334</v>
      </c>
      <c r="H24" s="332">
        <f>IF(VLOOKUP($B$3-$O20,'21'!$A$14:$DW$93,H$3+$O20,FALSE)="","-",VLOOKUP($B$3-$O20,'21'!$A$14:$DW$93,H$3+$O20,FALSE))</f>
        <v>5.5770536109640805</v>
      </c>
      <c r="I24" s="332">
        <f>IF(VLOOKUP($B$3-$O20,'21'!$A$14:$DW$93,I$3+$O20,FALSE)="","-",VLOOKUP($B$3-$O20,'21'!$A$14:$DW$93,I$3+$O20,FALSE))</f>
        <v>5.2353443143140668</v>
      </c>
      <c r="J24" s="332">
        <f>IF(VLOOKUP($B$3-$O20,'21'!$A$14:$DW$93,J$3+$O20,FALSE)="","-",VLOOKUP($B$3-$O20,'21'!$A$14:$DW$93,J$3+$O20,FALSE))</f>
        <v>5.1575388873467212</v>
      </c>
      <c r="K24" s="332">
        <f>IF(VLOOKUP($B$3-$O20,'21'!$A$14:$DW$93,K$3+$O20,FALSE)="","-",VLOOKUP($B$3-$O20,'21'!$A$14:$DW$93,K$3+$O20,FALSE))</f>
        <v>5.5156722543469234</v>
      </c>
      <c r="L24" s="333">
        <f>IF(VLOOKUP($B$3-$O20,'21'!$A$14:$DW$93,L$3+$O20,FALSE)="","-",VLOOKUP($B$3-$O20,'21'!$A$14:$DW$93,L$3+$O20,FALSE))</f>
        <v>5.9063072558408427</v>
      </c>
      <c r="M24" s="83"/>
    </row>
    <row r="25" spans="2:15" ht="24" customHeight="1">
      <c r="B25" s="217" t="s">
        <v>24</v>
      </c>
      <c r="D25" s="486"/>
      <c r="E25" s="334">
        <f>IF(VLOOKUP($B$3-$O20,'11'!$A$14:$DW$93,E$3+$O20,FALSE)="","-",VLOOKUP($B$3-$O20,'11'!$A$14:$DW$93,E$3+$O20,FALSE))</f>
        <v>6.5025149226453829</v>
      </c>
      <c r="F25" s="335">
        <f>IF(VLOOKUP($B$3-$O20,'11'!$A$14:$DW$93,F$3+$O20,FALSE)="","-",VLOOKUP($B$3-$O20,'11'!$A$14:$DW$93,F$3+$O20,FALSE))</f>
        <v>6.2928301326526688</v>
      </c>
      <c r="G25" s="335">
        <f>IF(VLOOKUP($B$3-$O20,'11'!$A$14:$DW$93,G$3+$O20,FALSE)="","-",VLOOKUP($B$3-$O20,'11'!$A$14:$DW$93,G$3+$O20,FALSE))</f>
        <v>5.9708447105551317</v>
      </c>
      <c r="H25" s="335">
        <f>IF(VLOOKUP($B$3-$O20,'11'!$A$14:$DW$93,H$3+$O20,FALSE)="","-",VLOOKUP($B$3-$O20,'11'!$A$14:$DW$93,H$3+$O20,FALSE))</f>
        <v>5.5770536109640778</v>
      </c>
      <c r="I25" s="335">
        <f>IF(VLOOKUP($B$3-$O20,'11'!$A$14:$DW$93,I$3+$O20,FALSE)="","-",VLOOKUP($B$3-$O20,'11'!$A$14:$DW$93,I$3+$O20,FALSE))</f>
        <v>5.3446834105669589</v>
      </c>
      <c r="J25" s="335">
        <f>IF(VLOOKUP($B$3-$O20,'11'!$A$14:$DW$93,J$3+$O20,FALSE)="","-",VLOOKUP($B$3-$O20,'11'!$A$14:$DW$93,J$3+$O20,FALSE))</f>
        <v>5.3149548726272542</v>
      </c>
      <c r="K25" s="335">
        <f>IF(VLOOKUP($B$3-$O20,'11'!$A$14:$DW$93,K$3+$O20,FALSE)="","-",VLOOKUP($B$3-$O20,'11'!$A$14:$DW$93,K$3+$O20,FALSE))</f>
        <v>5.7402662982402628</v>
      </c>
      <c r="L25" s="336">
        <f>IF(VLOOKUP($B$3-$O20,'11'!$A$14:$DW$93,L$3+$O20,FALSE)="","-",VLOOKUP($B$3-$O20,'11'!$A$14:$DW$93,L$3+$O20,FALSE))</f>
        <v>6.2048310198355905</v>
      </c>
      <c r="M25" s="83"/>
    </row>
    <row r="26" spans="2:15" ht="24" customHeight="1">
      <c r="B26" s="219"/>
      <c r="C26" s="212"/>
      <c r="D26" s="304" t="s">
        <v>103</v>
      </c>
      <c r="E26" s="87"/>
      <c r="F26" s="87"/>
      <c r="G26" s="87"/>
      <c r="H26" s="87"/>
      <c r="I26" s="87"/>
      <c r="J26" s="87"/>
      <c r="K26" s="87"/>
      <c r="L26" s="87"/>
      <c r="M26" s="84"/>
    </row>
    <row r="27" spans="2:15" ht="33.75" customHeight="1">
      <c r="C27" s="64"/>
      <c r="F27" s="487">
        <f>DATE(H27,2,2)</f>
        <v>20487</v>
      </c>
      <c r="G27" s="487"/>
      <c r="H27" s="488">
        <f>2019-$B$3+O30</f>
        <v>1956</v>
      </c>
      <c r="I27" s="488"/>
      <c r="J27" s="316"/>
      <c r="K27" s="476"/>
      <c r="L27" s="476"/>
      <c r="M27" s="256"/>
    </row>
    <row r="28" spans="2:15" ht="24" customHeight="1">
      <c r="B28" s="430" t="s">
        <v>88</v>
      </c>
      <c r="C28" s="209"/>
      <c r="D28" s="214" t="s">
        <v>89</v>
      </c>
      <c r="E28" s="283">
        <f>2019-$B$3+65+O30</f>
        <v>2021</v>
      </c>
      <c r="F28" s="284">
        <f>E28+5</f>
        <v>2026</v>
      </c>
      <c r="G28" s="284">
        <f t="shared" ref="G28" si="3">F28+5</f>
        <v>2031</v>
      </c>
      <c r="H28" s="285">
        <f t="shared" ref="H28" si="4">G28+5</f>
        <v>2036</v>
      </c>
      <c r="I28" s="284">
        <f t="shared" ref="I28" si="5">H28+5</f>
        <v>2041</v>
      </c>
      <c r="J28" s="284">
        <f t="shared" ref="J28" si="6">I28+5</f>
        <v>2046</v>
      </c>
      <c r="K28" s="284">
        <f t="shared" ref="K28" si="7">J28+5</f>
        <v>2051</v>
      </c>
      <c r="L28" s="286">
        <f t="shared" ref="L28" si="8">K28+5</f>
        <v>2056</v>
      </c>
      <c r="M28" s="313"/>
      <c r="N28" s="77"/>
    </row>
    <row r="29" spans="2:15" ht="24" customHeight="1">
      <c r="B29" s="431"/>
      <c r="C29" s="209"/>
      <c r="D29" s="213" t="s">
        <v>90</v>
      </c>
      <c r="E29" s="287" t="s">
        <v>21</v>
      </c>
      <c r="F29" s="288" t="s">
        <v>16</v>
      </c>
      <c r="G29" s="288" t="s">
        <v>17</v>
      </c>
      <c r="H29" s="289" t="s">
        <v>18</v>
      </c>
      <c r="I29" s="288" t="s">
        <v>19</v>
      </c>
      <c r="J29" s="288" t="s">
        <v>20</v>
      </c>
      <c r="K29" s="288" t="s">
        <v>22</v>
      </c>
      <c r="L29" s="290" t="s">
        <v>23</v>
      </c>
      <c r="M29" s="81"/>
      <c r="N29" s="77"/>
    </row>
    <row r="30" spans="2:15" ht="24" customHeight="1">
      <c r="B30" s="215" t="s">
        <v>33</v>
      </c>
      <c r="D30" s="484" t="s">
        <v>38</v>
      </c>
      <c r="E30" s="328">
        <f>IF(VLOOKUP($B$3-$O30,'61'!$A$14:$DW$93,E$3+$O30,FALSE)="","-",VLOOKUP($B$3-$O30,'61'!$A$14:$DW$93,E$3+$O30,FALSE))</f>
        <v>6.5087921767605437</v>
      </c>
      <c r="F30" s="329">
        <f>IF(VLOOKUP($B$3-$O30,'61'!$A$14:$DW$93,F$3+$O30,FALSE)="","-",VLOOKUP($B$3-$O30,'61'!$A$14:$DW$93,F$3+$O30,FALSE))</f>
        <v>6.2744795293226066</v>
      </c>
      <c r="G30" s="329">
        <f>IF(VLOOKUP($B$3-$O30,'61'!$A$14:$DW$93,G$3+$O30,FALSE)="","-",VLOOKUP($B$3-$O30,'61'!$A$14:$DW$93,G$3+$O30,FALSE))</f>
        <v>6.0654634060096537</v>
      </c>
      <c r="H30" s="329">
        <f>IF(VLOOKUP($B$3-$O30,'61'!$A$14:$DW$93,H$3+$O30,FALSE)="","-",VLOOKUP($B$3-$O30,'61'!$A$14:$DW$93,H$3+$O30,FALSE))</f>
        <v>5.9160750962297639</v>
      </c>
      <c r="I30" s="329">
        <f>IF(VLOOKUP($B$3-$O30,'61'!$A$14:$DW$93,I$3+$O30,FALSE)="","-",VLOOKUP($B$3-$O30,'61'!$A$14:$DW$93,I$3+$O30,FALSE))</f>
        <v>5.7703661206746615</v>
      </c>
      <c r="J30" s="329">
        <f>IF(VLOOKUP($B$3-$O30,'61'!$A$14:$DW$93,J$3+$O30,FALSE)="","-",VLOOKUP($B$3-$O30,'61'!$A$14:$DW$93,J$3+$O30,FALSE))</f>
        <v>5.6282458598015017</v>
      </c>
      <c r="K30" s="329">
        <f>IF(VLOOKUP($B$3-$O30,'61'!$A$14:$DW$93,K$3+$O30,FALSE)="","-",VLOOKUP($B$3-$O30,'61'!$A$14:$DW$93,K$3+$O30,FALSE))</f>
        <v>5.489625925966215</v>
      </c>
      <c r="L30" s="330">
        <f>IF(VLOOKUP($B$3-$O30,'61'!$A$14:$DW$93,L$3+$O30,FALSE)="","-",VLOOKUP($B$3-$O30,'61'!$A$14:$DW$93,L$3+$O30,FALSE))</f>
        <v>4.0156629859262001</v>
      </c>
      <c r="M30" s="83"/>
      <c r="O30" s="315">
        <f>O20+1</f>
        <v>2</v>
      </c>
    </row>
    <row r="31" spans="2:15" ht="24" customHeight="1">
      <c r="B31" s="216" t="s">
        <v>34</v>
      </c>
      <c r="D31" s="485"/>
      <c r="E31" s="331">
        <f>IF(VLOOKUP($B$3-$O30,'51'!$A$14:$DW$93,E$3+$O30,FALSE)="","-",VLOOKUP($B$3-$O30,'51'!$A$14:$DW$93,E$3+$O30,FALSE))</f>
        <v>6.5100903004495825</v>
      </c>
      <c r="F31" s="332">
        <f>IF(VLOOKUP($B$3-$O30,'51'!$A$14:$DW$93,F$3+$O30,FALSE)="","-",VLOOKUP($B$3-$O30,'51'!$A$14:$DW$93,F$3+$O30,FALSE))</f>
        <v>6.2782277309275685</v>
      </c>
      <c r="G31" s="332">
        <f>IF(VLOOKUP($B$3-$O30,'51'!$A$14:$DW$93,G$3+$O30,FALSE)="","-",VLOOKUP($B$3-$O30,'51'!$A$14:$DW$93,G$3+$O30,FALSE))</f>
        <v>6.0330149889846529</v>
      </c>
      <c r="H31" s="332">
        <f>IF(VLOOKUP($B$3-$O30,'51'!$A$14:$DW$93,H$3+$O30,FALSE)="","-",VLOOKUP($B$3-$O30,'51'!$A$14:$DW$93,H$3+$O30,FALSE))</f>
        <v>5.7973796773912323</v>
      </c>
      <c r="I31" s="332">
        <f>IF(VLOOKUP($B$3-$O30,'51'!$A$14:$DW$93,I$3+$O30,FALSE)="","-",VLOOKUP($B$3-$O30,'51'!$A$14:$DW$93,I$3+$O30,FALSE))</f>
        <v>5.5709477243459089</v>
      </c>
      <c r="J31" s="332">
        <f>IF(VLOOKUP($B$3-$O30,'51'!$A$14:$DW$93,J$3+$O30,FALSE)="","-",VLOOKUP($B$3-$O30,'51'!$A$14:$DW$93,J$3+$O30,FALSE))</f>
        <v>5.3533596684080829</v>
      </c>
      <c r="K31" s="332">
        <f>IF(VLOOKUP($B$3-$O30,'51'!$A$14:$DW$93,K$3+$O30,FALSE)="","-",VLOOKUP($B$3-$O30,'51'!$A$14:$DW$93,K$3+$O30,FALSE))</f>
        <v>5.1442700878517282</v>
      </c>
      <c r="L31" s="333">
        <f>IF(VLOOKUP($B$3-$O30,'51'!$A$14:$DW$93,L$3+$O30,FALSE)="","-",VLOOKUP($B$3-$O30,'51'!$A$14:$DW$93,L$3+$O30,FALSE))</f>
        <v>4.9433470523073195</v>
      </c>
      <c r="M31" s="83"/>
    </row>
    <row r="32" spans="2:15" ht="24" customHeight="1">
      <c r="B32" s="216" t="s">
        <v>35</v>
      </c>
      <c r="D32" s="485"/>
      <c r="E32" s="331">
        <f>IF(VLOOKUP($B$3-$O30,'41'!$A$14:$DW$93,E$3+$O30,FALSE)="","-",VLOOKUP($B$3-$O30,'41'!$A$14:$DW$93,E$3+$O30,FALSE))</f>
        <v>6.5100903004495825</v>
      </c>
      <c r="F32" s="332">
        <f>IF(VLOOKUP($B$3-$O30,'41'!$A$14:$DW$93,F$3+$O30,FALSE)="","-",VLOOKUP($B$3-$O30,'41'!$A$14:$DW$93,F$3+$O30,FALSE))</f>
        <v>6.2782277309275685</v>
      </c>
      <c r="G32" s="332">
        <f>IF(VLOOKUP($B$3-$O30,'41'!$A$14:$DW$93,G$3+$O30,FALSE)="","-",VLOOKUP($B$3-$O30,'41'!$A$14:$DW$93,G$3+$O30,FALSE))</f>
        <v>5.9972638677492238</v>
      </c>
      <c r="H32" s="332">
        <f>IF(VLOOKUP($B$3-$O30,'41'!$A$14:$DW$93,H$3+$O30,FALSE)="","-",VLOOKUP($B$3-$O30,'41'!$A$14:$DW$93,H$3+$O30,FALSE))</f>
        <v>5.6780260333157075</v>
      </c>
      <c r="I32" s="332">
        <f>IF(VLOOKUP($B$3-$O30,'41'!$A$14:$DW$93,I$3+$O30,FALSE)="","-",VLOOKUP($B$3-$O30,'41'!$A$14:$DW$93,I$3+$O30,FALSE))</f>
        <v>5.3757814139851323</v>
      </c>
      <c r="J32" s="332">
        <f>IF(VLOOKUP($B$3-$O30,'41'!$A$14:$DW$93,J$3+$O30,FALSE)="","-",VLOOKUP($B$3-$O30,'41'!$A$14:$DW$93,J$3+$O30,FALSE))</f>
        <v>5.0896254510605541</v>
      </c>
      <c r="K32" s="332">
        <f>IF(VLOOKUP($B$3-$O30,'41'!$A$14:$DW$93,K$3+$O30,FALSE)="","-",VLOOKUP($B$3-$O30,'41'!$A$14:$DW$93,K$3+$O30,FALSE))</f>
        <v>4.8187017360291353</v>
      </c>
      <c r="L32" s="333">
        <f>IF(VLOOKUP($B$3-$O30,'41'!$A$14:$DW$93,L$3+$O30,FALSE)="","-",VLOOKUP($B$3-$O30,'41'!$A$14:$DW$93,L$3+$O30,FALSE))</f>
        <v>4.7150818852002745</v>
      </c>
      <c r="M32" s="83"/>
    </row>
    <row r="33" spans="2:15" ht="24" customHeight="1">
      <c r="B33" s="216" t="s">
        <v>36</v>
      </c>
      <c r="D33" s="485"/>
      <c r="E33" s="331">
        <f>IF(VLOOKUP($B$3-$O30,'31'!$A$14:$DW$93,E$3+$O30,FALSE)="","-",VLOOKUP($B$3-$O30,'31'!$A$14:$DW$93,E$3+$O30,FALSE))</f>
        <v>6.5107395564883115</v>
      </c>
      <c r="F33" s="332">
        <f>IF(VLOOKUP($B$3-$O30,'31'!$A$14:$DW$93,F$3+$O30,FALSE)="","-",VLOOKUP($B$3-$O30,'31'!$A$14:$DW$93,F$3+$O30,FALSE))</f>
        <v>6.2571077357612541</v>
      </c>
      <c r="G33" s="332">
        <f>IF(VLOOKUP($B$3-$O30,'31'!$A$14:$DW$93,G$3+$O30,FALSE)="","-",VLOOKUP($B$3-$O30,'31'!$A$14:$DW$93,G$3+$O30,FALSE))</f>
        <v>5.9240424338093085</v>
      </c>
      <c r="H33" s="332">
        <f>IF(VLOOKUP($B$3-$O30,'31'!$A$14:$DW$93,H$3+$O30,FALSE)="","-",VLOOKUP($B$3-$O30,'31'!$A$14:$DW$93,H$3+$O30,FALSE))</f>
        <v>5.5810459501278578</v>
      </c>
      <c r="I33" s="332">
        <f>IF(VLOOKUP($B$3-$O30,'31'!$A$14:$DW$93,I$3+$O30,FALSE)="","-",VLOOKUP($B$3-$O30,'31'!$A$14:$DW$93,I$3+$O30,FALSE))</f>
        <v>5.2579086401664279</v>
      </c>
      <c r="J33" s="332">
        <f>IF(VLOOKUP($B$3-$O30,'31'!$A$14:$DW$93,J$3+$O30,FALSE)="","-",VLOOKUP($B$3-$O30,'31'!$A$14:$DW$93,J$3+$O30,FALSE))</f>
        <v>4.9534806764498036</v>
      </c>
      <c r="K33" s="332">
        <f>IF(VLOOKUP($B$3-$O30,'31'!$A$14:$DW$93,K$3+$O30,FALSE)="","-",VLOOKUP($B$3-$O30,'31'!$A$14:$DW$93,K$3+$O30,FALSE))</f>
        <v>5.1620733192204682</v>
      </c>
      <c r="L33" s="333">
        <f>IF(VLOOKUP($B$3-$O30,'31'!$A$14:$DW$93,L$3+$O30,FALSE)="","-",VLOOKUP($B$3-$O30,'31'!$A$14:$DW$93,L$3+$O30,FALSE))</f>
        <v>5.4487862931119748</v>
      </c>
      <c r="M33" s="83"/>
    </row>
    <row r="34" spans="2:15" ht="24" customHeight="1">
      <c r="B34" s="216" t="s">
        <v>37</v>
      </c>
      <c r="D34" s="485"/>
      <c r="E34" s="331">
        <f>IF(VLOOKUP($B$3-$O30,'21'!$A$14:$DW$93,E$3+$O30,FALSE)="","-",VLOOKUP($B$3-$O30,'21'!$A$14:$DW$93,E$3+$O30,FALSE))</f>
        <v>6.5107395564883115</v>
      </c>
      <c r="F34" s="332">
        <f>IF(VLOOKUP($B$3-$O30,'21'!$A$14:$DW$93,F$3+$O30,FALSE)="","-",VLOOKUP($B$3-$O30,'21'!$A$14:$DW$93,F$3+$O30,FALSE))</f>
        <v>6.2571077357612541</v>
      </c>
      <c r="G34" s="332">
        <f>IF(VLOOKUP($B$3-$O30,'21'!$A$14:$DW$93,G$3+$O30,FALSE)="","-",VLOOKUP($B$3-$O30,'21'!$A$14:$DW$93,G$3+$O30,FALSE))</f>
        <v>5.9240424338093085</v>
      </c>
      <c r="H34" s="332">
        <f>IF(VLOOKUP($B$3-$O30,'21'!$A$14:$DW$93,H$3+$O30,FALSE)="","-",VLOOKUP($B$3-$O30,'21'!$A$14:$DW$93,H$3+$O30,FALSE))</f>
        <v>5.5110086378808782</v>
      </c>
      <c r="I34" s="332">
        <f>IF(VLOOKUP($B$3-$O30,'21'!$A$14:$DW$93,I$3+$O30,FALSE)="","-",VLOOKUP($B$3-$O30,'21'!$A$14:$DW$93,I$3+$O30,FALSE))</f>
        <v>5.2218466013127802</v>
      </c>
      <c r="J34" s="332">
        <f>IF(VLOOKUP($B$3-$O30,'21'!$A$14:$DW$93,J$3+$O30,FALSE)="","-",VLOOKUP($B$3-$O30,'21'!$A$14:$DW$93,J$3+$O30,FALSE))</f>
        <v>5.2218499128915088</v>
      </c>
      <c r="K34" s="332">
        <f>IF(VLOOKUP($B$3-$O30,'21'!$A$14:$DW$93,K$3+$O30,FALSE)="","-",VLOOKUP($B$3-$O30,'21'!$A$14:$DW$93,K$3+$O30,FALSE))</f>
        <v>5.5916756121824234</v>
      </c>
      <c r="L34" s="333">
        <f>IF(VLOOKUP($B$3-$O30,'21'!$A$14:$DW$93,L$3+$O30,FALSE)="","-",VLOOKUP($B$3-$O30,'21'!$A$14:$DW$93,L$3+$O30,FALSE))</f>
        <v>5.987693379444945</v>
      </c>
      <c r="M34" s="83"/>
    </row>
    <row r="35" spans="2:15" ht="24" customHeight="1">
      <c r="B35" s="217" t="s">
        <v>24</v>
      </c>
      <c r="D35" s="486"/>
      <c r="E35" s="334">
        <f>IF(VLOOKUP($B$3-$O30,'11'!$A$14:$DW$93,E$3+$O30,FALSE)="","-",VLOOKUP($B$3-$O30,'11'!$A$14:$DW$93,E$3+$O30,FALSE))</f>
        <v>6.5107395564883115</v>
      </c>
      <c r="F35" s="335">
        <f>IF(VLOOKUP($B$3-$O30,'11'!$A$14:$DW$93,F$3+$O30,FALSE)="","-",VLOOKUP($B$3-$O30,'11'!$A$14:$DW$93,F$3+$O30,FALSE))</f>
        <v>6.2571077357612541</v>
      </c>
      <c r="G35" s="335">
        <f>IF(VLOOKUP($B$3-$O30,'11'!$A$14:$DW$93,G$3+$O30,FALSE)="","-",VLOOKUP($B$3-$O30,'11'!$A$14:$DW$93,G$3+$O30,FALSE))</f>
        <v>5.9240424338093085</v>
      </c>
      <c r="H35" s="335">
        <f>IF(VLOOKUP($B$3-$O30,'11'!$A$14:$DW$93,H$3+$O30,FALSE)="","-",VLOOKUP($B$3-$O30,'11'!$A$14:$DW$93,H$3+$O30,FALSE))</f>
        <v>5.5072142973217026</v>
      </c>
      <c r="I35" s="335">
        <f>IF(VLOOKUP($B$3-$O30,'11'!$A$14:$DW$93,I$3+$O30,FALSE)="","-",VLOOKUP($B$3-$O30,'11'!$A$14:$DW$93,I$3+$O30,FALSE))</f>
        <v>5.340930324393061</v>
      </c>
      <c r="J35" s="335">
        <f>IF(VLOOKUP($B$3-$O30,'11'!$A$14:$DW$93,J$3+$O30,FALSE)="","-",VLOOKUP($B$3-$O30,'11'!$A$14:$DW$93,J$3+$O30,FALSE))</f>
        <v>5.3937859260703416</v>
      </c>
      <c r="K35" s="335">
        <f>IF(VLOOKUP($B$3-$O30,'11'!$A$14:$DW$93,K$3+$O30,FALSE)="","-",VLOOKUP($B$3-$O30,'11'!$A$14:$DW$93,K$3+$O30,FALSE))</f>
        <v>5.8303096911538352</v>
      </c>
      <c r="L35" s="336">
        <f>IF(VLOOKUP($B$3-$O30,'11'!$A$14:$DW$93,L$3+$O30,FALSE)="","-",VLOOKUP($B$3-$O30,'11'!$A$14:$DW$93,L$3+$O30,FALSE))</f>
        <v>6.3021617024996948</v>
      </c>
      <c r="M35" s="83"/>
    </row>
    <row r="36" spans="2:15" ht="24" customHeight="1">
      <c r="B36" s="219"/>
      <c r="C36" s="212"/>
      <c r="D36" s="304" t="s">
        <v>103</v>
      </c>
      <c r="E36" s="87"/>
      <c r="F36" s="87"/>
      <c r="G36" s="87"/>
      <c r="H36" s="87"/>
      <c r="I36" s="87"/>
      <c r="J36" s="87"/>
      <c r="K36" s="87"/>
      <c r="L36" s="87"/>
      <c r="M36" s="84"/>
    </row>
    <row r="37" spans="2:15" ht="7.5" customHeight="1" thickBot="1">
      <c r="B37" s="219"/>
      <c r="C37" s="212"/>
      <c r="D37" s="304"/>
      <c r="E37" s="87"/>
      <c r="F37" s="87"/>
      <c r="G37" s="87"/>
      <c r="H37" s="87"/>
      <c r="I37" s="87"/>
      <c r="J37" s="87"/>
      <c r="K37" s="87"/>
      <c r="L37" s="87"/>
      <c r="M37" s="84"/>
    </row>
    <row r="38" spans="2:15" ht="33.75" customHeight="1" thickBot="1">
      <c r="B38" s="219"/>
      <c r="C38" s="212"/>
      <c r="D38" s="304"/>
      <c r="E38" s="480">
        <f>F40</f>
        <v>20853</v>
      </c>
      <c r="F38" s="481"/>
      <c r="G38" s="481">
        <f>E38+365</f>
        <v>21218</v>
      </c>
      <c r="H38" s="481"/>
      <c r="I38" s="493">
        <f>G38+365</f>
        <v>21583</v>
      </c>
      <c r="J38" s="494"/>
      <c r="K38" s="87"/>
      <c r="L38" s="87"/>
      <c r="M38" s="84"/>
    </row>
    <row r="39" spans="2:15" ht="22.5" customHeight="1">
      <c r="B39" s="219"/>
      <c r="C39" s="212"/>
      <c r="D39" s="304"/>
      <c r="E39" s="87"/>
      <c r="F39" s="87"/>
      <c r="G39" s="87"/>
      <c r="H39" s="87"/>
      <c r="I39" s="87"/>
      <c r="J39" s="87"/>
      <c r="K39" s="87"/>
      <c r="L39" s="87"/>
      <c r="M39" s="84"/>
    </row>
    <row r="40" spans="2:15" ht="33.75" customHeight="1">
      <c r="C40" s="64"/>
      <c r="F40" s="487">
        <f>DATE(H40,2,2)</f>
        <v>20853</v>
      </c>
      <c r="G40" s="487"/>
      <c r="H40" s="488">
        <f>2019-$B$3+O43</f>
        <v>1957</v>
      </c>
      <c r="I40" s="488"/>
      <c r="J40" s="316"/>
      <c r="K40" s="476"/>
      <c r="L40" s="476"/>
      <c r="M40" s="256"/>
    </row>
    <row r="41" spans="2:15" ht="24" customHeight="1">
      <c r="B41" s="430" t="s">
        <v>88</v>
      </c>
      <c r="C41" s="209"/>
      <c r="D41" s="214" t="s">
        <v>89</v>
      </c>
      <c r="E41" s="283">
        <f>2019-$B$3+65+O43</f>
        <v>2022</v>
      </c>
      <c r="F41" s="284">
        <f>E41+5</f>
        <v>2027</v>
      </c>
      <c r="G41" s="284">
        <f t="shared" ref="G41" si="9">F41+5</f>
        <v>2032</v>
      </c>
      <c r="H41" s="285">
        <f t="shared" ref="H41" si="10">G41+5</f>
        <v>2037</v>
      </c>
      <c r="I41" s="284">
        <f t="shared" ref="I41" si="11">H41+5</f>
        <v>2042</v>
      </c>
      <c r="J41" s="284">
        <f t="shared" ref="J41" si="12">I41+5</f>
        <v>2047</v>
      </c>
      <c r="K41" s="284">
        <f t="shared" ref="K41" si="13">J41+5</f>
        <v>2052</v>
      </c>
      <c r="L41" s="286">
        <f t="shared" ref="L41" si="14">K41+5</f>
        <v>2057</v>
      </c>
      <c r="M41" s="313"/>
      <c r="N41" s="77"/>
    </row>
    <row r="42" spans="2:15" ht="24" customHeight="1">
      <c r="B42" s="431"/>
      <c r="C42" s="209"/>
      <c r="D42" s="213" t="s">
        <v>90</v>
      </c>
      <c r="E42" s="287" t="s">
        <v>21</v>
      </c>
      <c r="F42" s="288" t="s">
        <v>16</v>
      </c>
      <c r="G42" s="288" t="s">
        <v>17</v>
      </c>
      <c r="H42" s="289" t="s">
        <v>18</v>
      </c>
      <c r="I42" s="288" t="s">
        <v>19</v>
      </c>
      <c r="J42" s="288" t="s">
        <v>20</v>
      </c>
      <c r="K42" s="288" t="s">
        <v>22</v>
      </c>
      <c r="L42" s="290" t="s">
        <v>23</v>
      </c>
      <c r="M42" s="81"/>
      <c r="N42" s="77"/>
    </row>
    <row r="43" spans="2:15" ht="24" customHeight="1">
      <c r="B43" s="215" t="s">
        <v>33</v>
      </c>
      <c r="D43" s="484" t="s">
        <v>38</v>
      </c>
      <c r="E43" s="328">
        <f>IF(VLOOKUP($B$3-$O43,'61'!$A$14:$DW$93,E$3+$O43,FALSE)="","-",VLOOKUP($B$3-$O43,'61'!$A$14:$DW$93,E$3+$O43,FALSE))</f>
        <v>6.4776851502345254</v>
      </c>
      <c r="F43" s="329">
        <f>IF(VLOOKUP($B$3-$O43,'61'!$A$14:$DW$93,F$3+$O43,FALSE)="","-",VLOOKUP($B$3-$O43,'61'!$A$14:$DW$93,F$3+$O43,FALSE))</f>
        <v>6.2308634849281068</v>
      </c>
      <c r="G43" s="329">
        <f>IF(VLOOKUP($B$3-$O43,'61'!$A$14:$DW$93,G$3+$O43,FALSE)="","-",VLOOKUP($B$3-$O43,'61'!$A$14:$DW$93,G$3+$O43,FALSE))</f>
        <v>6.0412803047895869</v>
      </c>
      <c r="H43" s="329">
        <f>IF(VLOOKUP($B$3-$O43,'61'!$A$14:$DW$93,H$3+$O43,FALSE)="","-",VLOOKUP($B$3-$O43,'61'!$A$14:$DW$93,H$3+$O43,FALSE))</f>
        <v>5.8924876086297457</v>
      </c>
      <c r="I43" s="329">
        <f>IF(VLOOKUP($B$3-$O43,'61'!$A$14:$DW$93,I$3+$O43,FALSE)="","-",VLOOKUP($B$3-$O43,'61'!$A$14:$DW$93,I$3+$O43,FALSE))</f>
        <v>5.7473595771293065</v>
      </c>
      <c r="J43" s="329">
        <f>IF(VLOOKUP($B$3-$O43,'61'!$A$14:$DW$93,J$3+$O43,FALSE)="","-",VLOOKUP($B$3-$O43,'61'!$A$14:$DW$93,J$3+$O43,FALSE))</f>
        <v>5.6058059520470254</v>
      </c>
      <c r="K43" s="329">
        <f>IF(VLOOKUP($B$3-$O43,'61'!$A$14:$DW$93,K$3+$O43,FALSE)="","-",VLOOKUP($B$3-$O43,'61'!$A$14:$DW$93,K$3+$O43,FALSE))</f>
        <v>5.4677386981418055</v>
      </c>
      <c r="L43" s="330">
        <f>IF(VLOOKUP($B$3-$O43,'61'!$A$14:$DW$93,L$3+$O43,FALSE)="","-",VLOOKUP($B$3-$O43,'61'!$A$14:$DW$93,L$3+$O43,FALSE))</f>
        <v>4.0228888764332025</v>
      </c>
      <c r="M43" s="83"/>
      <c r="O43" s="315">
        <f>O30+1</f>
        <v>3</v>
      </c>
    </row>
    <row r="44" spans="2:15" ht="24" customHeight="1">
      <c r="B44" s="216" t="s">
        <v>34</v>
      </c>
      <c r="D44" s="485"/>
      <c r="E44" s="331">
        <f>IF(VLOOKUP($B$3-$O43,'51'!$A$14:$DW$93,E$3+$O43,FALSE)="","-",VLOOKUP($B$3-$O43,'51'!$A$14:$DW$93,E$3+$O43,FALSE))</f>
        <v>6.4815547412919239</v>
      </c>
      <c r="F44" s="332">
        <f>IF(VLOOKUP($B$3-$O43,'51'!$A$14:$DW$93,F$3+$O43,FALSE)="","-",VLOOKUP($B$3-$O43,'51'!$A$14:$DW$93,F$3+$O43,FALSE))</f>
        <v>6.2345856315070067</v>
      </c>
      <c r="G44" s="332">
        <f>IF(VLOOKUP($B$3-$O43,'51'!$A$14:$DW$93,G$3+$O43,FALSE)="","-",VLOOKUP($B$3-$O43,'51'!$A$14:$DW$93,G$3+$O43,FALSE))</f>
        <v>5.9910774468566474</v>
      </c>
      <c r="H44" s="332">
        <f>IF(VLOOKUP($B$3-$O43,'51'!$A$14:$DW$93,H$3+$O43,FALSE)="","-",VLOOKUP($B$3-$O43,'51'!$A$14:$DW$93,H$3+$O43,FALSE))</f>
        <v>5.7570801165751924</v>
      </c>
      <c r="I44" s="332">
        <f>IF(VLOOKUP($B$3-$O43,'51'!$A$14:$DW$93,I$3+$O43,FALSE)="","-",VLOOKUP($B$3-$O43,'51'!$A$14:$DW$93,I$3+$O43,FALSE))</f>
        <v>5.5322221691617655</v>
      </c>
      <c r="J44" s="332">
        <f>IF(VLOOKUP($B$3-$O43,'51'!$A$14:$DW$93,J$3+$O43,FALSE)="","-",VLOOKUP($B$3-$O43,'51'!$A$14:$DW$93,J$3+$O43,FALSE))</f>
        <v>5.3161466419146697</v>
      </c>
      <c r="K44" s="332">
        <f>IF(VLOOKUP($B$3-$O43,'51'!$A$14:$DW$93,K$3+$O43,FALSE)="","-",VLOOKUP($B$3-$O43,'51'!$A$14:$DW$93,K$3+$O43,FALSE))</f>
        <v>5.1085105142519529</v>
      </c>
      <c r="L44" s="333">
        <f>IF(VLOOKUP($B$3-$O43,'51'!$A$14:$DW$93,L$3+$O43,FALSE)="","-",VLOOKUP($B$3-$O43,'51'!$A$14:$DW$93,L$3+$O43,FALSE))</f>
        <v>4.9089841631651518</v>
      </c>
      <c r="M44" s="83"/>
    </row>
    <row r="45" spans="2:15" ht="24" customHeight="1">
      <c r="B45" s="216" t="s">
        <v>35</v>
      </c>
      <c r="D45" s="485"/>
      <c r="E45" s="331">
        <f>IF(VLOOKUP($B$3-$O43,'41'!$A$14:$DW$93,E$3+$O43,FALSE)="","-",VLOOKUP($B$3-$O43,'41'!$A$14:$DW$93,E$3+$O43,FALSE))</f>
        <v>6.4815547412919239</v>
      </c>
      <c r="F45" s="332">
        <f>IF(VLOOKUP($B$3-$O43,'41'!$A$14:$DW$93,F$3+$O43,FALSE)="","-",VLOOKUP($B$3-$O43,'41'!$A$14:$DW$93,F$3+$O43,FALSE))</f>
        <v>6.2345856315070067</v>
      </c>
      <c r="G45" s="332">
        <f>IF(VLOOKUP($B$3-$O43,'41'!$A$14:$DW$93,G$3+$O43,FALSE)="","-",VLOOKUP($B$3-$O43,'41'!$A$14:$DW$93,G$3+$O43,FALSE))</f>
        <v>5.9379025149288367</v>
      </c>
      <c r="H45" s="332">
        <f>IF(VLOOKUP($B$3-$O43,'41'!$A$14:$DW$93,H$3+$O43,FALSE)="","-",VLOOKUP($B$3-$O43,'41'!$A$14:$DW$93,H$3+$O43,FALSE))</f>
        <v>5.621824519738901</v>
      </c>
      <c r="I45" s="332">
        <f>IF(VLOOKUP($B$3-$O43,'41'!$A$14:$DW$93,I$3+$O43,FALSE)="","-",VLOOKUP($B$3-$O43,'41'!$A$14:$DW$93,I$3+$O43,FALSE))</f>
        <v>5.3225715395760851</v>
      </c>
      <c r="J45" s="332">
        <f>IF(VLOOKUP($B$3-$O43,'41'!$A$14:$DW$93,J$3+$O43,FALSE)="","-",VLOOKUP($B$3-$O43,'41'!$A$14:$DW$93,J$3+$O43,FALSE))</f>
        <v>5.039247969131047</v>
      </c>
      <c r="K45" s="332">
        <f>IF(VLOOKUP($B$3-$O43,'41'!$A$14:$DW$93,K$3+$O43,FALSE)="","-",VLOOKUP($B$3-$O43,'41'!$A$14:$DW$93,K$3+$O43,FALSE))</f>
        <v>4.7710058766845318</v>
      </c>
      <c r="L45" s="333">
        <f>IF(VLOOKUP($B$3-$O43,'41'!$A$14:$DW$93,L$3+$O43,FALSE)="","-",VLOOKUP($B$3-$O43,'41'!$A$14:$DW$93,L$3+$O43,FALSE))</f>
        <v>4.719764190945245</v>
      </c>
      <c r="M45" s="83"/>
    </row>
    <row r="46" spans="2:15" ht="24" customHeight="1">
      <c r="B46" s="216" t="s">
        <v>36</v>
      </c>
      <c r="D46" s="485"/>
      <c r="E46" s="331">
        <f>IF(VLOOKUP($B$3-$O43,'31'!$A$14:$DW$93,E$3+$O43,FALSE)="","-",VLOOKUP($B$3-$O43,'31'!$A$14:$DW$93,E$3+$O43,FALSE))</f>
        <v>6.5033575401877552</v>
      </c>
      <c r="F46" s="332">
        <f>IF(VLOOKUP($B$3-$O43,'31'!$A$14:$DW$93,F$3+$O43,FALSE)="","-",VLOOKUP($B$3-$O43,'31'!$A$14:$DW$93,F$3+$O43,FALSE))</f>
        <v>6.217844561474152</v>
      </c>
      <c r="G46" s="332">
        <f>IF(VLOOKUP($B$3-$O43,'31'!$A$14:$DW$93,G$3+$O43,FALSE)="","-",VLOOKUP($B$3-$O43,'31'!$A$14:$DW$93,G$3+$O43,FALSE))</f>
        <v>5.8769802252990218</v>
      </c>
      <c r="H46" s="332">
        <f>IF(VLOOKUP($B$3-$O43,'31'!$A$14:$DW$93,H$3+$O43,FALSE)="","-",VLOOKUP($B$3-$O43,'31'!$A$14:$DW$93,H$3+$O43,FALSE))</f>
        <v>5.5367085992150074</v>
      </c>
      <c r="I46" s="332">
        <f>IF(VLOOKUP($B$3-$O43,'31'!$A$14:$DW$93,I$3+$O43,FALSE)="","-",VLOOKUP($B$3-$O43,'31'!$A$14:$DW$93,I$3+$O43,FALSE))</f>
        <v>5.2161383801596246</v>
      </c>
      <c r="J46" s="332">
        <f>IF(VLOOKUP($B$3-$O43,'31'!$A$14:$DW$93,J$3+$O43,FALSE)="","-",VLOOKUP($B$3-$O43,'31'!$A$14:$DW$93,J$3+$O43,FALSE))</f>
        <v>4.9674357109074405</v>
      </c>
      <c r="K46" s="332">
        <f>IF(VLOOKUP($B$3-$O43,'31'!$A$14:$DW$93,K$3+$O43,FALSE)="","-",VLOOKUP($B$3-$O43,'31'!$A$14:$DW$93,K$3+$O43,FALSE))</f>
        <v>5.2181828118206743</v>
      </c>
      <c r="L46" s="333">
        <f>IF(VLOOKUP($B$3-$O43,'31'!$A$14:$DW$93,L$3+$O43,FALSE)="","-",VLOOKUP($B$3-$O43,'31'!$A$14:$DW$93,L$3+$O43,FALSE))</f>
        <v>5.5080122310805706</v>
      </c>
      <c r="M46" s="83"/>
    </row>
    <row r="47" spans="2:15" ht="24" customHeight="1">
      <c r="B47" s="216" t="s">
        <v>37</v>
      </c>
      <c r="D47" s="485"/>
      <c r="E47" s="331">
        <f>IF(VLOOKUP($B$3-$O43,'21'!$A$14:$DW$93,E$3+$O43,FALSE)="","-",VLOOKUP($B$3-$O43,'21'!$A$14:$DW$93,E$3+$O43,FALSE))</f>
        <v>6.5033575401877552</v>
      </c>
      <c r="F47" s="332">
        <f>IF(VLOOKUP($B$3-$O43,'21'!$A$14:$DW$93,F$3+$O43,FALSE)="","-",VLOOKUP($B$3-$O43,'21'!$A$14:$DW$93,F$3+$O43,FALSE))</f>
        <v>6.217844561474152</v>
      </c>
      <c r="G47" s="332">
        <f>IF(VLOOKUP($B$3-$O43,'21'!$A$14:$DW$93,G$3+$O43,FALSE)="","-",VLOOKUP($B$3-$O43,'21'!$A$14:$DW$93,G$3+$O43,FALSE))</f>
        <v>5.8723380608240641</v>
      </c>
      <c r="H47" s="332">
        <f>IF(VLOOKUP($B$3-$O43,'21'!$A$14:$DW$93,H$3+$O43,FALSE)="","-",VLOOKUP($B$3-$O43,'21'!$A$14:$DW$93,H$3+$O43,FALSE))</f>
        <v>5.4457031640399203</v>
      </c>
      <c r="I47" s="332">
        <f>IF(VLOOKUP($B$3-$O43,'21'!$A$14:$DW$93,I$3+$O43,FALSE)="","-",VLOOKUP($B$3-$O43,'21'!$A$14:$DW$93,I$3+$O43,FALSE))</f>
        <v>5.2068468382656947</v>
      </c>
      <c r="J47" s="332">
        <f>IF(VLOOKUP($B$3-$O43,'21'!$A$14:$DW$93,J$3+$O43,FALSE)="","-",VLOOKUP($B$3-$O43,'21'!$A$14:$DW$93,J$3+$O43,FALSE))</f>
        <v>5.2938045376754319</v>
      </c>
      <c r="K47" s="332">
        <f>IF(VLOOKUP($B$3-$O43,'21'!$A$14:$DW$93,K$3+$O43,FALSE)="","-",VLOOKUP($B$3-$O43,'21'!$A$14:$DW$93,K$3+$O43,FALSE))</f>
        <v>5.6687262603817841</v>
      </c>
      <c r="L47" s="333">
        <f>IF(VLOOKUP($B$3-$O43,'21'!$A$14:$DW$93,L$3+$O43,FALSE)="","-",VLOOKUP($B$3-$O43,'21'!$A$14:$DW$93,L$3+$O43,FALSE))</f>
        <v>6.0702009653821811</v>
      </c>
      <c r="M47" s="83"/>
    </row>
    <row r="48" spans="2:15" ht="24" customHeight="1">
      <c r="B48" s="217" t="s">
        <v>24</v>
      </c>
      <c r="D48" s="486"/>
      <c r="E48" s="334">
        <f>IF(VLOOKUP($B$3-$O43,'11'!$A$14:$DW$93,E$3+$O43,FALSE)="","-",VLOOKUP($B$3-$O43,'11'!$A$14:$DW$93,E$3+$O43,FALSE))</f>
        <v>6.5033575401877552</v>
      </c>
      <c r="F48" s="335">
        <f>IF(VLOOKUP($B$3-$O43,'11'!$A$14:$DW$93,F$3+$O43,FALSE)="","-",VLOOKUP($B$3-$O43,'11'!$A$14:$DW$93,F$3+$O43,FALSE))</f>
        <v>6.217844561474152</v>
      </c>
      <c r="G48" s="335">
        <f>IF(VLOOKUP($B$3-$O43,'11'!$A$14:$DW$93,G$3+$O43,FALSE)="","-",VLOOKUP($B$3-$O43,'11'!$A$14:$DW$93,G$3+$O43,FALSE))</f>
        <v>5.8723380608240623</v>
      </c>
      <c r="H48" s="335">
        <f>IF(VLOOKUP($B$3-$O43,'11'!$A$14:$DW$93,H$3+$O43,FALSE)="","-",VLOOKUP($B$3-$O43,'11'!$A$14:$DW$93,H$3+$O43,FALSE))</f>
        <v>5.4360682794357098</v>
      </c>
      <c r="I48" s="335">
        <f>IF(VLOOKUP($B$3-$O43,'11'!$A$14:$DW$93,I$3+$O43,FALSE)="","-",VLOOKUP($B$3-$O43,'11'!$A$14:$DW$93,I$3+$O43,FALSE))</f>
        <v>5.3356050197690905</v>
      </c>
      <c r="J48" s="335">
        <f>IF(VLOOKUP($B$3-$O43,'11'!$A$14:$DW$93,J$3+$O43,FALSE)="","-",VLOOKUP($B$3-$O43,'11'!$A$14:$DW$93,J$3+$O43,FALSE))</f>
        <v>5.4783943327538216</v>
      </c>
      <c r="K48" s="335">
        <f>IF(VLOOKUP($B$3-$O43,'11'!$A$14:$DW$93,K$3+$O43,FALSE)="","-",VLOOKUP($B$3-$O43,'11'!$A$14:$DW$93,K$3+$O43,FALSE))</f>
        <v>5.9217655294464491</v>
      </c>
      <c r="L48" s="336">
        <f>IF(VLOOKUP($B$3-$O43,'11'!$A$14:$DW$93,L$3+$O43,FALSE)="","-",VLOOKUP($B$3-$O43,'11'!$A$14:$DW$93,L$3+$O43,FALSE))</f>
        <v>6.4010191409702664</v>
      </c>
      <c r="M48" s="83"/>
    </row>
    <row r="49" spans="2:15" ht="24" customHeight="1">
      <c r="B49" s="219"/>
      <c r="C49" s="212"/>
      <c r="D49" s="304" t="s">
        <v>103</v>
      </c>
      <c r="E49" s="322"/>
      <c r="F49" s="323"/>
      <c r="G49" s="323"/>
      <c r="H49" s="323"/>
      <c r="I49" s="323"/>
      <c r="J49" s="323"/>
      <c r="K49" s="322"/>
      <c r="L49" s="322"/>
      <c r="M49" s="84"/>
    </row>
    <row r="50" spans="2:15" ht="33.75" customHeight="1">
      <c r="C50" s="64"/>
      <c r="F50" s="487">
        <f t="shared" ref="F50" si="15">DATE(H50,2,2)</f>
        <v>21218</v>
      </c>
      <c r="G50" s="487"/>
      <c r="H50" s="488">
        <f t="shared" ref="H50" si="16">2019-$B$3+O53</f>
        <v>1958</v>
      </c>
      <c r="I50" s="488"/>
      <c r="J50" s="316"/>
      <c r="K50" s="476"/>
      <c r="L50" s="476"/>
      <c r="M50" s="256"/>
    </row>
    <row r="51" spans="2:15" ht="24" customHeight="1">
      <c r="B51" s="430" t="s">
        <v>88</v>
      </c>
      <c r="C51" s="209"/>
      <c r="D51" s="214" t="s">
        <v>89</v>
      </c>
      <c r="E51" s="283">
        <f t="shared" ref="E51" si="17">2019-$B$3+65+O53</f>
        <v>2023</v>
      </c>
      <c r="F51" s="284">
        <f t="shared" ref="F51" si="18">E51+5</f>
        <v>2028</v>
      </c>
      <c r="G51" s="284">
        <f t="shared" ref="G51" si="19">F51+5</f>
        <v>2033</v>
      </c>
      <c r="H51" s="285">
        <f t="shared" ref="H51" si="20">G51+5</f>
        <v>2038</v>
      </c>
      <c r="I51" s="284">
        <f t="shared" ref="I51" si="21">H51+5</f>
        <v>2043</v>
      </c>
      <c r="J51" s="284">
        <f t="shared" ref="J51" si="22">I51+5</f>
        <v>2048</v>
      </c>
      <c r="K51" s="284">
        <f t="shared" ref="K51" si="23">J51+5</f>
        <v>2053</v>
      </c>
      <c r="L51" s="286">
        <f t="shared" ref="L51" si="24">K51+5</f>
        <v>2058</v>
      </c>
      <c r="M51" s="313"/>
      <c r="N51" s="77"/>
    </row>
    <row r="52" spans="2:15" ht="24" customHeight="1">
      <c r="B52" s="431"/>
      <c r="C52" s="209"/>
      <c r="D52" s="213" t="s">
        <v>90</v>
      </c>
      <c r="E52" s="287" t="s">
        <v>21</v>
      </c>
      <c r="F52" s="288" t="s">
        <v>16</v>
      </c>
      <c r="G52" s="288" t="s">
        <v>17</v>
      </c>
      <c r="H52" s="289" t="s">
        <v>18</v>
      </c>
      <c r="I52" s="288" t="s">
        <v>19</v>
      </c>
      <c r="J52" s="288" t="s">
        <v>20</v>
      </c>
      <c r="K52" s="288" t="s">
        <v>22</v>
      </c>
      <c r="L52" s="290" t="s">
        <v>23</v>
      </c>
      <c r="M52" s="81"/>
      <c r="N52" s="77"/>
    </row>
    <row r="53" spans="2:15" ht="24" customHeight="1">
      <c r="B53" s="215" t="s">
        <v>33</v>
      </c>
      <c r="D53" s="484" t="s">
        <v>38</v>
      </c>
      <c r="E53" s="328">
        <f>IF(VLOOKUP($B$3-$O53,'61'!$A$14:$DW$93,E$3+$O53,FALSE)="","-",VLOOKUP($B$3-$O53,'61'!$A$14:$DW$93,E$3+$O53,FALSE))</f>
        <v>6.4435020528588565</v>
      </c>
      <c r="F53" s="329">
        <f>IF(VLOOKUP($B$3-$O53,'61'!$A$14:$DW$93,F$3+$O53,FALSE)="","-",VLOOKUP($B$3-$O53,'61'!$A$14:$DW$93,F$3+$O53,FALSE))</f>
        <v>6.1918340863859589</v>
      </c>
      <c r="G53" s="329">
        <f>IF(VLOOKUP($B$3-$O53,'61'!$A$14:$DW$93,G$3+$O53,FALSE)="","-",VLOOKUP($B$3-$O53,'61'!$A$14:$DW$93,G$3+$O53,FALSE))</f>
        <v>6.0213591448070414</v>
      </c>
      <c r="H53" s="329">
        <f>IF(VLOOKUP($B$3-$O53,'61'!$A$14:$DW$93,H$3+$O53,FALSE)="","-",VLOOKUP($B$3-$O53,'61'!$A$14:$DW$93,H$3+$O53,FALSE))</f>
        <v>5.8730570935030704</v>
      </c>
      <c r="I53" s="329">
        <f>IF(VLOOKUP($B$3-$O53,'61'!$A$14:$DW$93,I$3+$O53,FALSE)="","-",VLOOKUP($B$3-$O53,'61'!$A$14:$DW$93,I$3+$O53,FALSE))</f>
        <v>5.7284076226036378</v>
      </c>
      <c r="J53" s="329">
        <f>IF(VLOOKUP($B$3-$O53,'61'!$A$14:$DW$93,J$3+$O53,FALSE)="","-",VLOOKUP($B$3-$O53,'61'!$A$14:$DW$93,J$3+$O53,FALSE))</f>
        <v>5.5873207714946043</v>
      </c>
      <c r="K53" s="329">
        <f>IF(VLOOKUP($B$3-$O53,'61'!$A$14:$DW$93,K$3+$O53,FALSE)="","-",VLOOKUP($B$3-$O53,'61'!$A$14:$DW$93,K$3+$O53,FALSE))</f>
        <v>3.9922203500055264</v>
      </c>
      <c r="L53" s="330">
        <f>IF(VLOOKUP($B$3-$O53,'61'!$A$14:$DW$93,L$3+$O53,FALSE)="","-",VLOOKUP($B$3-$O53,'61'!$A$14:$DW$93,L$3+$O53,FALSE))</f>
        <v>4.0295792111621953</v>
      </c>
      <c r="M53" s="83"/>
      <c r="O53" s="315">
        <f>O43+1</f>
        <v>4</v>
      </c>
    </row>
    <row r="54" spans="2:15" ht="24" customHeight="1">
      <c r="B54" s="216" t="s">
        <v>34</v>
      </c>
      <c r="D54" s="485"/>
      <c r="E54" s="331">
        <f>IF(VLOOKUP($B$3-$O53,'51'!$A$14:$DW$93,E$3+$O53,FALSE)="","-",VLOOKUP($B$3-$O53,'51'!$A$14:$DW$93,E$3+$O53,FALSE))</f>
        <v>6.449909950423276</v>
      </c>
      <c r="F54" s="332">
        <f>IF(VLOOKUP($B$3-$O53,'51'!$A$14:$DW$93,F$3+$O53,FALSE)="","-",VLOOKUP($B$3-$O53,'51'!$A$14:$DW$93,F$3+$O53,FALSE))</f>
        <v>6.1979917066110986</v>
      </c>
      <c r="G54" s="332">
        <f>IF(VLOOKUP($B$3-$O53,'51'!$A$14:$DW$93,G$3+$O53,FALSE)="","-",VLOOKUP($B$3-$O53,'51'!$A$14:$DW$93,G$3+$O53,FALSE))</f>
        <v>5.9559127942087011</v>
      </c>
      <c r="H54" s="332">
        <f>IF(VLOOKUP($B$3-$O53,'51'!$A$14:$DW$93,H$3+$O53,FALSE)="","-",VLOOKUP($B$3-$O53,'51'!$A$14:$DW$93,H$3+$O53,FALSE))</f>
        <v>5.7232889121780612</v>
      </c>
      <c r="I54" s="332">
        <f>IF(VLOOKUP($B$3-$O53,'51'!$A$14:$DW$93,I$3+$O53,FALSE)="","-",VLOOKUP($B$3-$O53,'51'!$A$14:$DW$93,I$3+$O53,FALSE))</f>
        <v>5.4997507693717473</v>
      </c>
      <c r="J54" s="332">
        <f>IF(VLOOKUP($B$3-$O53,'51'!$A$14:$DW$93,J$3+$O53,FALSE)="","-",VLOOKUP($B$3-$O53,'51'!$A$14:$DW$93,J$3+$O53,FALSE))</f>
        <v>5.2849434982820425</v>
      </c>
      <c r="K54" s="332">
        <f>IF(VLOOKUP($B$3-$O53,'51'!$A$14:$DW$93,K$3+$O53,FALSE)="","-",VLOOKUP($B$3-$O53,'51'!$A$14:$DW$93,K$3+$O53,FALSE))</f>
        <v>5.078526091687646</v>
      </c>
      <c r="L54" s="333">
        <f>IF(VLOOKUP($B$3-$O53,'51'!$A$14:$DW$93,L$3+$O53,FALSE)="","-",VLOOKUP($B$3-$O53,'51'!$A$14:$DW$93,L$3+$O53,FALSE))</f>
        <v>4.8801708613036432</v>
      </c>
      <c r="M54" s="83"/>
    </row>
    <row r="55" spans="2:15" ht="24" customHeight="1">
      <c r="B55" s="216" t="s">
        <v>35</v>
      </c>
      <c r="D55" s="485"/>
      <c r="E55" s="331">
        <f>IF(VLOOKUP($B$3-$O53,'41'!$A$14:$DW$93,E$3+$O53,FALSE)="","-",VLOOKUP($B$3-$O53,'41'!$A$14:$DW$93,E$3+$O53,FALSE))</f>
        <v>6.449909950423276</v>
      </c>
      <c r="F55" s="332">
        <f>IF(VLOOKUP($B$3-$O53,'41'!$A$14:$DW$93,F$3+$O53,FALSE)="","-",VLOOKUP($B$3-$O53,'41'!$A$14:$DW$93,F$3+$O53,FALSE))</f>
        <v>6.1979917066110986</v>
      </c>
      <c r="G55" s="332">
        <f>IF(VLOOKUP($B$3-$O53,'41'!$A$14:$DW$93,G$3+$O53,FALSE)="","-",VLOOKUP($B$3-$O53,'41'!$A$14:$DW$93,G$3+$O53,FALSE))</f>
        <v>5.8855335039911987</v>
      </c>
      <c r="H55" s="332">
        <f>IF(VLOOKUP($B$3-$O53,'41'!$A$14:$DW$93,H$3+$O53,FALSE)="","-",VLOOKUP($B$3-$O53,'41'!$A$14:$DW$93,H$3+$O53,FALSE))</f>
        <v>5.5722431416304721</v>
      </c>
      <c r="I55" s="332">
        <f>IF(VLOOKUP($B$3-$O53,'41'!$A$14:$DW$93,I$3+$O53,FALSE)="","-",VLOOKUP($B$3-$O53,'41'!$A$14:$DW$93,I$3+$O53,FALSE))</f>
        <v>5.2756294069843817</v>
      </c>
      <c r="J55" s="332">
        <f>IF(VLOOKUP($B$3-$O53,'41'!$A$14:$DW$93,J$3+$O53,FALSE)="","-",VLOOKUP($B$3-$O53,'41'!$A$14:$DW$93,J$3+$O53,FALSE))</f>
        <v>4.9948045934862968</v>
      </c>
      <c r="K55" s="332">
        <f>IF(VLOOKUP($B$3-$O53,'41'!$A$14:$DW$93,K$3+$O53,FALSE)="","-",VLOOKUP($B$3-$O53,'41'!$A$14:$DW$93,K$3+$O53,FALSE))</f>
        <v>4.7295980085868701</v>
      </c>
      <c r="L55" s="333">
        <f>IF(VLOOKUP($B$3-$O53,'41'!$A$14:$DW$93,L$3+$O53,FALSE)="","-",VLOOKUP($B$3-$O53,'41'!$A$14:$DW$93,L$3+$O53,FALSE))</f>
        <v>4.7295980085868692</v>
      </c>
      <c r="M55" s="83"/>
    </row>
    <row r="56" spans="2:15" ht="24" customHeight="1">
      <c r="B56" s="216" t="s">
        <v>36</v>
      </c>
      <c r="D56" s="485"/>
      <c r="E56" s="331">
        <f>IF(VLOOKUP($B$3-$O53,'31'!$A$14:$DW$93,E$3+$O53,FALSE)="","-",VLOOKUP($B$3-$O53,'31'!$A$14:$DW$93,E$3+$O53,FALSE))</f>
        <v>6.5071637853059965</v>
      </c>
      <c r="F56" s="332">
        <f>IF(VLOOKUP($B$3-$O53,'31'!$A$14:$DW$93,F$3+$O53,FALSE)="","-",VLOOKUP($B$3-$O53,'31'!$A$14:$DW$93,F$3+$O53,FALSE))</f>
        <v>6.2005546001243994</v>
      </c>
      <c r="G56" s="332">
        <f>IF(VLOOKUP($B$3-$O53,'31'!$A$14:$DW$93,G$3+$O53,FALSE)="","-",VLOOKUP($B$3-$O53,'31'!$A$14:$DW$93,G$3+$O53,FALSE))</f>
        <v>5.8531096177775863</v>
      </c>
      <c r="H56" s="332">
        <f>IF(VLOOKUP($B$3-$O53,'31'!$A$14:$DW$93,H$3+$O53,FALSE)="","-",VLOOKUP($B$3-$O53,'31'!$A$14:$DW$93,H$3+$O53,FALSE))</f>
        <v>5.5142200774120109</v>
      </c>
      <c r="I56" s="332">
        <f>IF(VLOOKUP($B$3-$O53,'31'!$A$14:$DW$93,I$3+$O53,FALSE)="","-",VLOOKUP($B$3-$O53,'31'!$A$14:$DW$93,I$3+$O53,FALSE))</f>
        <v>5.1949519226122112</v>
      </c>
      <c r="J56" s="332">
        <f>IF(VLOOKUP($B$3-$O53,'31'!$A$14:$DW$93,J$3+$O53,FALSE)="","-",VLOOKUP($B$3-$O53,'31'!$A$14:$DW$93,J$3+$O53,FALSE))</f>
        <v>5.0066265251946733</v>
      </c>
      <c r="K56" s="332">
        <f>IF(VLOOKUP($B$3-$O53,'31'!$A$14:$DW$93,K$3+$O53,FALSE)="","-",VLOOKUP($B$3-$O53,'31'!$A$14:$DW$93,K$3+$O53,FALSE))</f>
        <v>5.2749021902100397</v>
      </c>
      <c r="L56" s="333">
        <f>IF(VLOOKUP($B$3-$O53,'31'!$A$14:$DW$93,L$3+$O53,FALSE)="","-",VLOOKUP($B$3-$O53,'31'!$A$14:$DW$93,L$3+$O53,FALSE))</f>
        <v>5.5678819292444954</v>
      </c>
      <c r="M56" s="83"/>
    </row>
    <row r="57" spans="2:15" ht="24" customHeight="1">
      <c r="B57" s="216" t="s">
        <v>37</v>
      </c>
      <c r="D57" s="485"/>
      <c r="E57" s="331">
        <f>IF(VLOOKUP($B$3-$O53,'21'!$A$14:$DW$93,E$3+$O53,FALSE)="","-",VLOOKUP($B$3-$O53,'21'!$A$14:$DW$93,E$3+$O53,FALSE))</f>
        <v>6.5071637853059965</v>
      </c>
      <c r="F57" s="332">
        <f>IF(VLOOKUP($B$3-$O53,'21'!$A$14:$DW$93,F$3+$O53,FALSE)="","-",VLOOKUP($B$3-$O53,'21'!$A$14:$DW$93,F$3+$O53,FALSE))</f>
        <v>6.2005546001243994</v>
      </c>
      <c r="G57" s="332">
        <f>IF(VLOOKUP($B$3-$O53,'21'!$A$14:$DW$93,G$3+$O53,FALSE)="","-",VLOOKUP($B$3-$O53,'21'!$A$14:$DW$93,G$3+$O53,FALSE))</f>
        <v>5.8392542858565148</v>
      </c>
      <c r="H57" s="332">
        <f>IF(VLOOKUP($B$3-$O53,'21'!$A$14:$DW$93,H$3+$O53,FALSE)="","-",VLOOKUP($B$3-$O53,'21'!$A$14:$DW$93,H$3+$O53,FALSE))</f>
        <v>5.4022315861878498</v>
      </c>
      <c r="I57" s="332">
        <f>IF(VLOOKUP($B$3-$O53,'21'!$A$14:$DW$93,I$3+$O53,FALSE)="","-",VLOOKUP($B$3-$O53,'21'!$A$14:$DW$93,I$3+$O53,FALSE))</f>
        <v>5.1913795513073975</v>
      </c>
      <c r="J57" s="332">
        <f>IF(VLOOKUP($B$3-$O53,'21'!$A$14:$DW$93,J$3+$O53,FALSE)="","-",VLOOKUP($B$3-$O53,'21'!$A$14:$DW$93,J$3+$O53,FALSE))</f>
        <v>5.3667506631945976</v>
      </c>
      <c r="K57" s="332">
        <f>IF(VLOOKUP($B$3-$O53,'21'!$A$14:$DW$93,K$3+$O53,FALSE)="","-",VLOOKUP($B$3-$O53,'21'!$A$14:$DW$93,K$3+$O53,FALSE))</f>
        <v>5.7468386301114487</v>
      </c>
      <c r="L57" s="333">
        <f>IF(VLOOKUP($B$3-$O53,'21'!$A$14:$DW$93,L$3+$O53,FALSE)="","-",VLOOKUP($B$3-$O53,'21'!$A$14:$DW$93,L$3+$O53,FALSE))</f>
        <v>6.15384546687367</v>
      </c>
      <c r="M57" s="83"/>
    </row>
    <row r="58" spans="2:15" ht="24" customHeight="1">
      <c r="B58" s="217" t="s">
        <v>24</v>
      </c>
      <c r="D58" s="486"/>
      <c r="E58" s="334">
        <f>IF(VLOOKUP($B$3-$O53,'11'!$A$14:$DW$93,E$3+$O53,FALSE)="","-",VLOOKUP($B$3-$O53,'11'!$A$14:$DW$93,E$3+$O53,FALSE))</f>
        <v>6.5071637853059965</v>
      </c>
      <c r="F58" s="335">
        <f>IF(VLOOKUP($B$3-$O53,'11'!$A$14:$DW$93,F$3+$O53,FALSE)="","-",VLOOKUP($B$3-$O53,'11'!$A$14:$DW$93,F$3+$O53,FALSE))</f>
        <v>6.2005546001243994</v>
      </c>
      <c r="G58" s="335">
        <f>IF(VLOOKUP($B$3-$O53,'11'!$A$14:$DW$93,G$3+$O53,FALSE)="","-",VLOOKUP($B$3-$O53,'11'!$A$14:$DW$93,G$3+$O53,FALSE))</f>
        <v>5.839254285856514</v>
      </c>
      <c r="H58" s="335">
        <f>IF(VLOOKUP($B$3-$O53,'11'!$A$14:$DW$93,H$3+$O53,FALSE)="","-",VLOOKUP($B$3-$O53,'11'!$A$14:$DW$93,H$3+$O53,FALSE))</f>
        <v>5.3884307554031956</v>
      </c>
      <c r="I58" s="335">
        <f>IF(VLOOKUP($B$3-$O53,'11'!$A$14:$DW$93,I$3+$O53,FALSE)="","-",VLOOKUP($B$3-$O53,'11'!$A$14:$DW$93,I$3+$O53,FALSE))</f>
        <v>5.3297608032898065</v>
      </c>
      <c r="J58" s="335">
        <f>IF(VLOOKUP($B$3-$O53,'11'!$A$14:$DW$93,J$3+$O53,FALSE)="","-",VLOOKUP($B$3-$O53,'11'!$A$14:$DW$93,J$3+$O53,FALSE))</f>
        <v>5.5643299301303317</v>
      </c>
      <c r="K58" s="335">
        <f>IF(VLOOKUP($B$3-$O53,'11'!$A$14:$DW$93,K$3+$O53,FALSE)="","-",VLOOKUP($B$3-$O53,'11'!$A$14:$DW$93,K$3+$O53,FALSE))</f>
        <v>6.0146559691240435</v>
      </c>
      <c r="L58" s="336">
        <f>IF(VLOOKUP($B$3-$O53,'11'!$A$14:$DW$93,L$3+$O53,FALSE)="","-",VLOOKUP($B$3-$O53,'11'!$A$14:$DW$93,L$3+$O53,FALSE))</f>
        <v>6.5014272843580319</v>
      </c>
      <c r="M58" s="83"/>
    </row>
    <row r="59" spans="2:15" ht="24" customHeight="1">
      <c r="B59" s="219"/>
      <c r="C59" s="212"/>
      <c r="D59" s="304" t="s">
        <v>103</v>
      </c>
      <c r="E59" s="87"/>
      <c r="F59" s="87"/>
      <c r="G59" s="87"/>
      <c r="H59" s="87"/>
      <c r="I59" s="87"/>
      <c r="J59" s="87"/>
      <c r="K59" s="87"/>
      <c r="L59" s="87"/>
      <c r="M59" s="84"/>
    </row>
    <row r="60" spans="2:15" ht="33.75" customHeight="1">
      <c r="C60" s="64"/>
      <c r="F60" s="487">
        <f t="shared" ref="F60" si="25">DATE(H60,2,2)</f>
        <v>21583</v>
      </c>
      <c r="G60" s="487"/>
      <c r="H60" s="488">
        <f t="shared" ref="H60" si="26">2019-$B$3+O63</f>
        <v>1959</v>
      </c>
      <c r="I60" s="488"/>
      <c r="J60" s="316"/>
      <c r="K60" s="476"/>
      <c r="L60" s="476"/>
      <c r="M60" s="256"/>
    </row>
    <row r="61" spans="2:15" ht="24" customHeight="1">
      <c r="B61" s="430" t="s">
        <v>88</v>
      </c>
      <c r="C61" s="209"/>
      <c r="D61" s="214" t="s">
        <v>89</v>
      </c>
      <c r="E61" s="283">
        <f t="shared" ref="E61" si="27">2019-$B$3+65+O63</f>
        <v>2024</v>
      </c>
      <c r="F61" s="284">
        <f t="shared" ref="F61" si="28">E61+5</f>
        <v>2029</v>
      </c>
      <c r="G61" s="284">
        <f t="shared" ref="G61" si="29">F61+5</f>
        <v>2034</v>
      </c>
      <c r="H61" s="285">
        <f t="shared" ref="H61" si="30">G61+5</f>
        <v>2039</v>
      </c>
      <c r="I61" s="284">
        <f t="shared" ref="I61" si="31">H61+5</f>
        <v>2044</v>
      </c>
      <c r="J61" s="284">
        <f t="shared" ref="J61" si="32">I61+5</f>
        <v>2049</v>
      </c>
      <c r="K61" s="284">
        <f t="shared" ref="K61" si="33">J61+5</f>
        <v>2054</v>
      </c>
      <c r="L61" s="286">
        <f t="shared" ref="L61" si="34">K61+5</f>
        <v>2059</v>
      </c>
      <c r="M61" s="313"/>
      <c r="N61" s="77"/>
    </row>
    <row r="62" spans="2:15" ht="24" customHeight="1">
      <c r="B62" s="431"/>
      <c r="C62" s="209"/>
      <c r="D62" s="213" t="s">
        <v>90</v>
      </c>
      <c r="E62" s="287" t="s">
        <v>21</v>
      </c>
      <c r="F62" s="288" t="s">
        <v>16</v>
      </c>
      <c r="G62" s="288" t="s">
        <v>17</v>
      </c>
      <c r="H62" s="289" t="s">
        <v>18</v>
      </c>
      <c r="I62" s="288" t="s">
        <v>19</v>
      </c>
      <c r="J62" s="288" t="s">
        <v>20</v>
      </c>
      <c r="K62" s="288" t="s">
        <v>22</v>
      </c>
      <c r="L62" s="290" t="s">
        <v>23</v>
      </c>
      <c r="M62" s="81"/>
      <c r="N62" s="77"/>
    </row>
    <row r="63" spans="2:15" ht="24" customHeight="1">
      <c r="B63" s="215" t="s">
        <v>33</v>
      </c>
      <c r="D63" s="484" t="s">
        <v>38</v>
      </c>
      <c r="E63" s="328">
        <f>IF(VLOOKUP($B$3-$O63,'61'!$A$14:$DW$93,E$3+$O63,FALSE)="","-",VLOOKUP($B$3-$O63,'61'!$A$14:$DW$93,E$3+$O63,FALSE))</f>
        <v>6.4119852149690377</v>
      </c>
      <c r="F63" s="329">
        <f>IF(VLOOKUP($B$3-$O63,'61'!$A$14:$DW$93,F$3+$O63,FALSE)="","-",VLOOKUP($B$3-$O63,'61'!$A$14:$DW$93,F$3+$O63,FALSE))</f>
        <v>6.1615482217209978</v>
      </c>
      <c r="G63" s="329">
        <f>IF(VLOOKUP($B$3-$O63,'61'!$A$14:$DW$93,G$3+$O63,FALSE)="","-",VLOOKUP($B$3-$O63,'61'!$A$14:$DW$93,G$3+$O63,FALSE))</f>
        <v>6.0097934071493464</v>
      </c>
      <c r="H63" s="329">
        <f>IF(VLOOKUP($B$3-$O63,'61'!$A$14:$DW$93,H$3+$O63,FALSE)="","-",VLOOKUP($B$3-$O63,'61'!$A$14:$DW$93,H$3+$O63,FALSE))</f>
        <v>5.8617762122338153</v>
      </c>
      <c r="I63" s="329">
        <f>IF(VLOOKUP($B$3-$O63,'61'!$A$14:$DW$93,I$3+$O63,FALSE)="","-",VLOOKUP($B$3-$O63,'61'!$A$14:$DW$93,I$3+$O63,FALSE))</f>
        <v>5.7174045819003538</v>
      </c>
      <c r="J63" s="329">
        <f>IF(VLOOKUP($B$3-$O63,'61'!$A$14:$DW$93,J$3+$O63,FALSE)="","-",VLOOKUP($B$3-$O63,'61'!$A$14:$DW$93,J$3+$O63,FALSE))</f>
        <v>5.5765887283298596</v>
      </c>
      <c r="K63" s="329">
        <f>IF(VLOOKUP($B$3-$O63,'61'!$A$14:$DW$93,K$3+$O63,FALSE)="","-",VLOOKUP($B$3-$O63,'61'!$A$14:$DW$93,K$3+$O63,FALSE))</f>
        <v>3.9979088211615759</v>
      </c>
      <c r="L63" s="330">
        <f>IF(VLOOKUP($B$3-$O63,'61'!$A$14:$DW$93,L$3+$O63,FALSE)="","-",VLOOKUP($B$3-$O63,'61'!$A$14:$DW$93,L$3+$O63,FALSE))</f>
        <v>4.0345931841496867</v>
      </c>
      <c r="M63" s="83"/>
      <c r="O63" s="315">
        <f>O53+1</f>
        <v>5</v>
      </c>
    </row>
    <row r="64" spans="2:15" ht="24" customHeight="1">
      <c r="B64" s="216" t="s">
        <v>34</v>
      </c>
      <c r="D64" s="485"/>
      <c r="E64" s="331">
        <f>IF(VLOOKUP($B$3-$O63,'51'!$A$14:$DW$93,E$3+$O63,FALSE)="","-",VLOOKUP($B$3-$O63,'51'!$A$14:$DW$93,E$3+$O63,FALSE))</f>
        <v>6.4215410653535185</v>
      </c>
      <c r="F64" s="332">
        <f>IF(VLOOKUP($B$3-$O63,'51'!$A$14:$DW$93,F$3+$O63,FALSE)="","-",VLOOKUP($B$3-$O63,'51'!$A$14:$DW$93,F$3+$O63,FALSE))</f>
        <v>6.1707308431665524</v>
      </c>
      <c r="G64" s="332">
        <f>IF(VLOOKUP($B$3-$O63,'51'!$A$14:$DW$93,G$3+$O63,FALSE)="","-",VLOOKUP($B$3-$O63,'51'!$A$14:$DW$93,G$3+$O63,FALSE))</f>
        <v>5.9297166756825392</v>
      </c>
      <c r="H64" s="332">
        <f>IF(VLOOKUP($B$3-$O63,'51'!$A$14:$DW$93,H$3+$O63,FALSE)="","-",VLOOKUP($B$3-$O63,'51'!$A$14:$DW$93,H$3+$O63,FALSE))</f>
        <v>5.6981159521493883</v>
      </c>
      <c r="I64" s="332">
        <f>IF(VLOOKUP($B$3-$O63,'51'!$A$14:$DW$93,I$3+$O63,FALSE)="","-",VLOOKUP($B$3-$O63,'51'!$A$14:$DW$93,I$3+$O63,FALSE))</f>
        <v>5.4755610056870081</v>
      </c>
      <c r="J64" s="332">
        <f>IF(VLOOKUP($B$3-$O63,'51'!$A$14:$DW$93,J$3+$O63,FALSE)="","-",VLOOKUP($B$3-$O63,'51'!$A$14:$DW$93,J$3+$O63,FALSE))</f>
        <v>5.2616985296149856</v>
      </c>
      <c r="K64" s="332">
        <f>IF(VLOOKUP($B$3-$O63,'51'!$A$14:$DW$93,K$3+$O63,FALSE)="","-",VLOOKUP($B$3-$O63,'51'!$A$14:$DW$93,K$3+$O63,FALSE))</f>
        <v>5.0561890165770977</v>
      </c>
      <c r="L64" s="333">
        <f>IF(VLOOKUP($B$3-$O63,'51'!$A$14:$DW$93,L$3+$O63,FALSE)="","-",VLOOKUP($B$3-$O63,'51'!$A$14:$DW$93,L$3+$O63,FALSE))</f>
        <v>4.8975758693288993</v>
      </c>
      <c r="M64" s="83"/>
    </row>
    <row r="65" spans="2:15" ht="24" customHeight="1">
      <c r="B65" s="216" t="s">
        <v>35</v>
      </c>
      <c r="D65" s="485"/>
      <c r="E65" s="331">
        <f>IF(VLOOKUP($B$3-$O63,'41'!$A$14:$DW$93,E$3+$O63,FALSE)="","-",VLOOKUP($B$3-$O63,'41'!$A$14:$DW$93,E$3+$O63,FALSE))</f>
        <v>6.4215410653535185</v>
      </c>
      <c r="F65" s="332">
        <f>IF(VLOOKUP($B$3-$O63,'41'!$A$14:$DW$93,F$3+$O63,FALSE)="","-",VLOOKUP($B$3-$O63,'41'!$A$14:$DW$93,F$3+$O63,FALSE))</f>
        <v>6.1707308431665524</v>
      </c>
      <c r="G65" s="332">
        <f>IF(VLOOKUP($B$3-$O63,'41'!$A$14:$DW$93,G$3+$O63,FALSE)="","-",VLOOKUP($B$3-$O63,'41'!$A$14:$DW$93,G$3+$O63,FALSE))</f>
        <v>5.8422592610108808</v>
      </c>
      <c r="H65" s="332">
        <f>IF(VLOOKUP($B$3-$O63,'41'!$A$14:$DW$93,H$3+$O63,FALSE)="","-",VLOOKUP($B$3-$O63,'41'!$A$14:$DW$93,H$3+$O63,FALSE))</f>
        <v>5.5312724117055065</v>
      </c>
      <c r="I65" s="332">
        <f>IF(VLOOKUP($B$3-$O63,'41'!$A$14:$DW$93,I$3+$O63,FALSE)="","-",VLOOKUP($B$3-$O63,'41'!$A$14:$DW$93,I$3+$O63,FALSE))</f>
        <v>5.236839572778675</v>
      </c>
      <c r="J65" s="332">
        <f>IF(VLOOKUP($B$3-$O63,'41'!$A$14:$DW$93,J$3+$O63,FALSE)="","-",VLOOKUP($B$3-$O63,'41'!$A$14:$DW$93,J$3+$O63,FALSE))</f>
        <v>4.9580795646556632</v>
      </c>
      <c r="K65" s="332">
        <f>IF(VLOOKUP($B$3-$O63,'41'!$A$14:$DW$93,K$3+$O63,FALSE)="","-",VLOOKUP($B$3-$O63,'41'!$A$14:$DW$93,K$3+$O63,FALSE))</f>
        <v>4.7464660022770966</v>
      </c>
      <c r="L65" s="333">
        <f>IF(VLOOKUP($B$3-$O63,'41'!$A$14:$DW$93,L$3+$O63,FALSE)="","-",VLOOKUP($B$3-$O63,'41'!$A$14:$DW$93,L$3+$O63,FALSE))</f>
        <v>4.7464660022770957</v>
      </c>
      <c r="M65" s="83"/>
    </row>
    <row r="66" spans="2:15" ht="24" customHeight="1">
      <c r="B66" s="216" t="s">
        <v>36</v>
      </c>
      <c r="D66" s="485"/>
      <c r="E66" s="331">
        <f>IF(VLOOKUP($B$3-$O63,'31'!$A$14:$DW$93,E$3+$O63,FALSE)="","-",VLOOKUP($B$3-$O63,'31'!$A$14:$DW$93,E$3+$O63,FALSE))</f>
        <v>6.5271582025755324</v>
      </c>
      <c r="F66" s="332">
        <f>IF(VLOOKUP($B$3-$O63,'31'!$A$14:$DW$93,F$3+$O63,FALSE)="","-",VLOOKUP($B$3-$O63,'31'!$A$14:$DW$93,F$3+$O63,FALSE))</f>
        <v>6.2060713089935451</v>
      </c>
      <c r="G66" s="332">
        <f>IF(VLOOKUP($B$3-$O63,'31'!$A$14:$DW$93,G$3+$O63,FALSE)="","-",VLOOKUP($B$3-$O63,'31'!$A$14:$DW$93,G$3+$O63,FALSE))</f>
        <v>5.8519494645309909</v>
      </c>
      <c r="H66" s="332">
        <f>IF(VLOOKUP($B$3-$O63,'31'!$A$14:$DW$93,H$3+$O63,FALSE)="","-",VLOOKUP($B$3-$O63,'31'!$A$14:$DW$93,H$3+$O63,FALSE))</f>
        <v>5.5131270959469392</v>
      </c>
      <c r="I66" s="332">
        <f>IF(VLOOKUP($B$3-$O63,'31'!$A$14:$DW$93,I$3+$O63,FALSE)="","-",VLOOKUP($B$3-$O63,'31'!$A$14:$DW$93,I$3+$O63,FALSE))</f>
        <v>5.1939222237457088</v>
      </c>
      <c r="J66" s="332">
        <f>IF(VLOOKUP($B$3-$O63,'31'!$A$14:$DW$93,J$3+$O63,FALSE)="","-",VLOOKUP($B$3-$O63,'31'!$A$14:$DW$93,J$3+$O63,FALSE))</f>
        <v>5.0657017644300195</v>
      </c>
      <c r="K66" s="332">
        <f>IF(VLOOKUP($B$3-$O63,'31'!$A$14:$DW$93,K$3+$O63,FALSE)="","-",VLOOKUP($B$3-$O63,'31'!$A$14:$DW$93,K$3+$O63,FALSE))</f>
        <v>5.3322380835818732</v>
      </c>
      <c r="L66" s="333">
        <f>IF(VLOOKUP($B$3-$O63,'31'!$A$14:$DW$93,L$3+$O63,FALSE)="","-",VLOOKUP($B$3-$O63,'31'!$A$14:$DW$93,L$3+$O63,FALSE))</f>
        <v>5.628402384997143</v>
      </c>
      <c r="M66" s="83"/>
    </row>
    <row r="67" spans="2:15" ht="24" customHeight="1">
      <c r="B67" s="216" t="s">
        <v>37</v>
      </c>
      <c r="D67" s="485"/>
      <c r="E67" s="331">
        <f>IF(VLOOKUP($B$3-$O63,'21'!$A$14:$DW$93,E$3+$O63,FALSE)="","-",VLOOKUP($B$3-$O63,'21'!$A$14:$DW$93,E$3+$O63,FALSE))</f>
        <v>6.5271582025755324</v>
      </c>
      <c r="F67" s="332">
        <f>IF(VLOOKUP($B$3-$O63,'21'!$A$14:$DW$93,F$3+$O63,FALSE)="","-",VLOOKUP($B$3-$O63,'21'!$A$14:$DW$93,F$3+$O63,FALSE))</f>
        <v>6.2060713089935451</v>
      </c>
      <c r="G67" s="332">
        <f>IF(VLOOKUP($B$3-$O63,'21'!$A$14:$DW$93,G$3+$O63,FALSE)="","-",VLOOKUP($B$3-$O63,'21'!$A$14:$DW$93,G$3+$O63,FALSE))</f>
        <v>5.8231362521603121</v>
      </c>
      <c r="H67" s="332">
        <f>IF(VLOOKUP($B$3-$O63,'21'!$A$14:$DW$93,H$3+$O63,FALSE)="","-",VLOOKUP($B$3-$O63,'21'!$A$14:$DW$93,H$3+$O63,FALSE))</f>
        <v>5.3798963895153555</v>
      </c>
      <c r="I67" s="332">
        <f>IF(VLOOKUP($B$3-$O63,'21'!$A$14:$DW$93,I$3+$O63,FALSE)="","-",VLOOKUP($B$3-$O63,'21'!$A$14:$DW$93,I$3+$O63,FALSE))</f>
        <v>5.1749403234062399</v>
      </c>
      <c r="J67" s="332">
        <f>IF(VLOOKUP($B$3-$O63,'21'!$A$14:$DW$93,J$3+$O63,FALSE)="","-",VLOOKUP($B$3-$O63,'21'!$A$14:$DW$93,J$3+$O63,FALSE))</f>
        <v>5.4407019518606443</v>
      </c>
      <c r="K67" s="332">
        <f>IF(VLOOKUP($B$3-$O63,'21'!$A$14:$DW$93,K$3+$O63,FALSE)="","-",VLOOKUP($B$3-$O63,'21'!$A$14:$DW$93,K$3+$O63,FALSE))</f>
        <v>5.8260273513925211</v>
      </c>
      <c r="L67" s="333">
        <f>IF(VLOOKUP($B$3-$O63,'21'!$A$14:$DW$93,L$3+$O63,FALSE)="","-",VLOOKUP($B$3-$O63,'21'!$A$14:$DW$93,L$3+$O63,FALSE))</f>
        <v>6.2386425500786027</v>
      </c>
      <c r="M67" s="83"/>
    </row>
    <row r="68" spans="2:15" ht="24" customHeight="1">
      <c r="B68" s="217" t="s">
        <v>24</v>
      </c>
      <c r="D68" s="486"/>
      <c r="E68" s="334">
        <f>IF(VLOOKUP($B$3-$O63,'11'!$A$14:$DW$93,E$3+$O63,FALSE)="","-",VLOOKUP($B$3-$O63,'11'!$A$14:$DW$93,E$3+$O63,FALSE))</f>
        <v>6.5271582025755324</v>
      </c>
      <c r="F68" s="335">
        <f>IF(VLOOKUP($B$3-$O63,'11'!$A$14:$DW$93,F$3+$O63,FALSE)="","-",VLOOKUP($B$3-$O63,'11'!$A$14:$DW$93,F$3+$O63,FALSE))</f>
        <v>6.2060713089935451</v>
      </c>
      <c r="G68" s="335">
        <f>IF(VLOOKUP($B$3-$O63,'11'!$A$14:$DW$93,G$3+$O63,FALSE)="","-",VLOOKUP($B$3-$O63,'11'!$A$14:$DW$93,G$3+$O63,FALSE))</f>
        <v>5.8231362521603103</v>
      </c>
      <c r="H68" s="335">
        <f>IF(VLOOKUP($B$3-$O63,'11'!$A$14:$DW$93,H$3+$O63,FALSE)="","-",VLOOKUP($B$3-$O63,'11'!$A$14:$DW$93,H$3+$O63,FALSE))</f>
        <v>5.3645685912641623</v>
      </c>
      <c r="I68" s="335">
        <f>IF(VLOOKUP($B$3-$O63,'11'!$A$14:$DW$93,I$3+$O63,FALSE)="","-",VLOOKUP($B$3-$O63,'11'!$A$14:$DW$93,I$3+$O63,FALSE))</f>
        <v>5.3228760022829844</v>
      </c>
      <c r="J68" s="335">
        <f>IF(VLOOKUP($B$3-$O63,'11'!$A$14:$DW$93,J$3+$O63,FALSE)="","-",VLOOKUP($B$3-$O63,'11'!$A$14:$DW$93,J$3+$O63,FALSE))</f>
        <v>5.6516135368774822</v>
      </c>
      <c r="K68" s="335">
        <f>IF(VLOOKUP($B$3-$O63,'11'!$A$14:$DW$93,K$3+$O63,FALSE)="","-",VLOOKUP($B$3-$O63,'11'!$A$14:$DW$93,K$3+$O63,FALSE))</f>
        <v>6.1090035137377461</v>
      </c>
      <c r="L68" s="336">
        <f>IF(VLOOKUP($B$3-$O63,'11'!$A$14:$DW$93,L$3+$O63,FALSE)="","-",VLOOKUP($B$3-$O63,'11'!$A$14:$DW$93,L$3+$O63,FALSE))</f>
        <v>6.6034104574460128</v>
      </c>
      <c r="M68" s="83"/>
    </row>
    <row r="69" spans="2:15" ht="24" customHeight="1">
      <c r="B69" s="219"/>
      <c r="C69" s="212"/>
      <c r="D69" s="304" t="s">
        <v>103</v>
      </c>
      <c r="E69" s="87"/>
      <c r="F69" s="87"/>
      <c r="G69" s="87"/>
      <c r="H69" s="87"/>
      <c r="I69" s="87"/>
      <c r="J69" s="87"/>
      <c r="K69" s="87"/>
      <c r="L69" s="87"/>
      <c r="M69" s="84"/>
    </row>
    <row r="70" spans="2:15" ht="5.25" customHeight="1" thickBot="1">
      <c r="B70" s="219"/>
      <c r="C70" s="212"/>
      <c r="D70" s="304"/>
      <c r="E70" s="87"/>
      <c r="F70" s="87"/>
      <c r="G70" s="87"/>
      <c r="H70" s="87"/>
      <c r="I70" s="87"/>
      <c r="J70" s="87"/>
      <c r="K70" s="87"/>
      <c r="L70" s="87"/>
      <c r="M70" s="84"/>
    </row>
    <row r="71" spans="2:15" ht="33.75" customHeight="1" thickBot="1">
      <c r="B71" s="219"/>
      <c r="C71" s="212"/>
      <c r="D71" s="304"/>
      <c r="E71" s="480">
        <f>F73</f>
        <v>21948</v>
      </c>
      <c r="F71" s="481"/>
      <c r="G71" s="481">
        <f>E71+365</f>
        <v>22313</v>
      </c>
      <c r="H71" s="481"/>
      <c r="I71" s="493">
        <f>G71+365</f>
        <v>22678</v>
      </c>
      <c r="J71" s="494"/>
      <c r="K71" s="87"/>
      <c r="L71" s="87"/>
      <c r="M71" s="84"/>
    </row>
    <row r="72" spans="2:15" ht="23.25" customHeight="1">
      <c r="B72" s="219"/>
      <c r="C72" s="212"/>
      <c r="D72" s="304"/>
      <c r="E72" s="87"/>
      <c r="F72" s="87"/>
      <c r="G72" s="87"/>
      <c r="H72" s="87"/>
      <c r="I72" s="87"/>
      <c r="J72" s="87"/>
      <c r="K72" s="87"/>
      <c r="L72" s="87"/>
      <c r="M72" s="84"/>
    </row>
    <row r="73" spans="2:15" ht="34.5" customHeight="1">
      <c r="C73" s="64"/>
      <c r="F73" s="487">
        <f>DATE(H73,2,2)</f>
        <v>21948</v>
      </c>
      <c r="G73" s="487"/>
      <c r="H73" s="488">
        <f>2019-$B$3+O76</f>
        <v>1960</v>
      </c>
      <c r="I73" s="488"/>
      <c r="J73" s="316"/>
      <c r="K73" s="476"/>
      <c r="L73" s="476"/>
      <c r="M73" s="256"/>
    </row>
    <row r="74" spans="2:15" ht="24" customHeight="1">
      <c r="B74" s="430" t="s">
        <v>88</v>
      </c>
      <c r="C74" s="209"/>
      <c r="D74" s="214" t="s">
        <v>89</v>
      </c>
      <c r="E74" s="283">
        <f t="shared" ref="E74" si="35">2019-$B$3+65+O76</f>
        <v>2025</v>
      </c>
      <c r="F74" s="284">
        <f t="shared" ref="F74" si="36">E74+5</f>
        <v>2030</v>
      </c>
      <c r="G74" s="284">
        <f t="shared" ref="G74" si="37">F74+5</f>
        <v>2035</v>
      </c>
      <c r="H74" s="285">
        <f t="shared" ref="H74" si="38">G74+5</f>
        <v>2040</v>
      </c>
      <c r="I74" s="284">
        <f t="shared" ref="I74" si="39">H74+5</f>
        <v>2045</v>
      </c>
      <c r="J74" s="284">
        <f t="shared" ref="J74" si="40">I74+5</f>
        <v>2050</v>
      </c>
      <c r="K74" s="284">
        <f t="shared" ref="K74" si="41">J74+5</f>
        <v>2055</v>
      </c>
      <c r="L74" s="286">
        <f t="shared" ref="L74" si="42">K74+5</f>
        <v>2060</v>
      </c>
      <c r="M74" s="313"/>
      <c r="N74" s="77"/>
    </row>
    <row r="75" spans="2:15" ht="24" customHeight="1">
      <c r="B75" s="431"/>
      <c r="C75" s="209"/>
      <c r="D75" s="213" t="s">
        <v>90</v>
      </c>
      <c r="E75" s="287" t="s">
        <v>21</v>
      </c>
      <c r="F75" s="288" t="s">
        <v>16</v>
      </c>
      <c r="G75" s="288" t="s">
        <v>17</v>
      </c>
      <c r="H75" s="289" t="s">
        <v>18</v>
      </c>
      <c r="I75" s="288" t="s">
        <v>19</v>
      </c>
      <c r="J75" s="288" t="s">
        <v>20</v>
      </c>
      <c r="K75" s="288" t="s">
        <v>22</v>
      </c>
      <c r="L75" s="290" t="s">
        <v>23</v>
      </c>
      <c r="M75" s="81"/>
      <c r="N75" s="77"/>
    </row>
    <row r="76" spans="2:15" ht="24" customHeight="1">
      <c r="B76" s="215" t="s">
        <v>33</v>
      </c>
      <c r="D76" s="484" t="s">
        <v>38</v>
      </c>
      <c r="E76" s="328">
        <f>IF(VLOOKUP($B$3-$O76,'61'!$A$14:$DW$93,E$3+$O76,FALSE)="","-",VLOOKUP($B$3-$O76,'61'!$A$14:$DW$93,E$3+$O76,FALSE))</f>
        <v>6.3913214116739372</v>
      </c>
      <c r="F76" s="329">
        <f>IF(VLOOKUP($B$3-$O76,'61'!$A$14:$DW$93,F$3+$O76,FALSE)="","-",VLOOKUP($B$3-$O76,'61'!$A$14:$DW$93,F$3+$O76,FALSE))</f>
        <v>6.1600249052173632</v>
      </c>
      <c r="G76" s="329">
        <f>IF(VLOOKUP($B$3-$O76,'61'!$A$14:$DW$93,G$3+$O76,FALSE)="","-",VLOOKUP($B$3-$O76,'61'!$A$14:$DW$93,G$3+$O76,FALSE))</f>
        <v>6.0083076089130714</v>
      </c>
      <c r="H76" s="329">
        <f>IF(VLOOKUP($B$3-$O76,'61'!$A$14:$DW$93,H$3+$O76,FALSE)="","-",VLOOKUP($B$3-$O76,'61'!$A$14:$DW$93,H$3+$O76,FALSE))</f>
        <v>5.8603270082150551</v>
      </c>
      <c r="I76" s="329">
        <f>IF(VLOOKUP($B$3-$O76,'61'!$A$14:$DW$93,I$3+$O76,FALSE)="","-",VLOOKUP($B$3-$O76,'61'!$A$14:$DW$93,I$3+$O76,FALSE))</f>
        <v>5.7159910708079895</v>
      </c>
      <c r="J76" s="329">
        <f>IF(VLOOKUP($B$3-$O76,'61'!$A$14:$DW$93,J$3+$O76,FALSE)="","-",VLOOKUP($B$3-$O76,'61'!$A$14:$DW$93,J$3+$O76,FALSE))</f>
        <v>5.5752100310709665</v>
      </c>
      <c r="K76" s="329">
        <f>IF(VLOOKUP($B$3-$O76,'61'!$A$14:$DW$93,K$3+$O76,FALSE)="","-",VLOOKUP($B$3-$O76,'61'!$A$14:$DW$93,K$3+$O76,FALSE))</f>
        <v>4.0064534187324519</v>
      </c>
      <c r="L76" s="330">
        <f>IF(VLOOKUP($B$3-$O76,'61'!$A$14:$DW$93,L$3+$O76,FALSE)="","-",VLOOKUP($B$3-$O76,'61'!$A$14:$DW$93,L$3+$O76,FALSE))</f>
        <v>4.0387459667720584</v>
      </c>
      <c r="M76" s="83"/>
      <c r="O76" s="315">
        <f>O63+1</f>
        <v>6</v>
      </c>
    </row>
    <row r="77" spans="2:15" ht="24" customHeight="1">
      <c r="B77" s="216" t="s">
        <v>34</v>
      </c>
      <c r="D77" s="485"/>
      <c r="E77" s="331">
        <f>IF(VLOOKUP($B$3-$O76,'51'!$A$14:$DW$93,E$3+$O76,FALSE)="","-",VLOOKUP($B$3-$O76,'51'!$A$14:$DW$93,E$3+$O76,FALSE))</f>
        <v>6.4027478963556677</v>
      </c>
      <c r="F77" s="332">
        <f>IF(VLOOKUP($B$3-$O76,'51'!$A$14:$DW$93,F$3+$O76,FALSE)="","-",VLOOKUP($B$3-$O76,'51'!$A$14:$DW$93,F$3+$O76,FALSE))</f>
        <v>6.1526716909481536</v>
      </c>
      <c r="G77" s="332">
        <f>IF(VLOOKUP($B$3-$O76,'51'!$A$14:$DW$93,G$3+$O76,FALSE)="","-",VLOOKUP($B$3-$O76,'51'!$A$14:$DW$93,G$3+$O76,FALSE))</f>
        <v>5.9123628712824123</v>
      </c>
      <c r="H77" s="332">
        <f>IF(VLOOKUP($B$3-$O76,'51'!$A$14:$DW$93,H$3+$O76,FALSE)="","-",VLOOKUP($B$3-$O76,'51'!$A$14:$DW$93,H$3+$O76,FALSE))</f>
        <v>5.6814399463482408</v>
      </c>
      <c r="I77" s="332">
        <f>IF(VLOOKUP($B$3-$O76,'51'!$A$14:$DW$93,I$3+$O76,FALSE)="","-",VLOOKUP($B$3-$O76,'51'!$A$14:$DW$93,I$3+$O76,FALSE))</f>
        <v>5.459536325272965</v>
      </c>
      <c r="J77" s="332">
        <f>IF(VLOOKUP($B$3-$O76,'51'!$A$14:$DW$93,J$3+$O76,FALSE)="","-",VLOOKUP($B$3-$O76,'51'!$A$14:$DW$93,J$3+$O76,FALSE))</f>
        <v>5.2462997353572733</v>
      </c>
      <c r="K77" s="332">
        <f>IF(VLOOKUP($B$3-$O76,'51'!$A$14:$DW$93,K$3+$O76,FALSE)="","-",VLOOKUP($B$3-$O76,'51'!$A$14:$DW$93,K$3+$O76,FALSE))</f>
        <v>5.0413916628412041</v>
      </c>
      <c r="L77" s="333">
        <f>IF(VLOOKUP($B$3-$O76,'51'!$A$14:$DW$93,L$3+$O76,FALSE)="","-",VLOOKUP($B$3-$O76,'51'!$A$14:$DW$93,L$3+$O76,FALSE))</f>
        <v>4.9223086517168415</v>
      </c>
      <c r="M77" s="83"/>
    </row>
    <row r="78" spans="2:15" ht="24" customHeight="1">
      <c r="B78" s="216" t="s">
        <v>35</v>
      </c>
      <c r="D78" s="485"/>
      <c r="E78" s="331">
        <f>IF(VLOOKUP($B$3-$O76,'41'!$A$14:$DW$93,E$3+$O76,FALSE)="","-",VLOOKUP($B$3-$O76,'41'!$A$14:$DW$93,E$3+$O76,FALSE))</f>
        <v>6.4027478963556677</v>
      </c>
      <c r="F78" s="332">
        <f>IF(VLOOKUP($B$3-$O76,'41'!$A$14:$DW$93,F$3+$O76,FALSE)="","-",VLOOKUP($B$3-$O76,'41'!$A$14:$DW$93,F$3+$O76,FALSE))</f>
        <v>6.1344145049216028</v>
      </c>
      <c r="G78" s="332">
        <f>IF(VLOOKUP($B$3-$O76,'41'!$A$14:$DW$93,G$3+$O76,FALSE)="","-",VLOOKUP($B$3-$O76,'41'!$A$14:$DW$93,G$3+$O76,FALSE))</f>
        <v>5.8078760625162529</v>
      </c>
      <c r="H78" s="332">
        <f>IF(VLOOKUP($B$3-$O76,'41'!$A$14:$DW$93,H$3+$O76,FALSE)="","-",VLOOKUP($B$3-$O76,'41'!$A$14:$DW$93,H$3+$O76,FALSE))</f>
        <v>5.4987194508109516</v>
      </c>
      <c r="I78" s="332">
        <f>IF(VLOOKUP($B$3-$O76,'41'!$A$14:$DW$93,I$3+$O76,FALSE)="","-",VLOOKUP($B$3-$O76,'41'!$A$14:$DW$93,I$3+$O76,FALSE))</f>
        <v>5.2060194248750991</v>
      </c>
      <c r="J78" s="332">
        <f>IF(VLOOKUP($B$3-$O76,'41'!$A$14:$DW$93,J$3+$O76,FALSE)="","-",VLOOKUP($B$3-$O76,'41'!$A$14:$DW$93,J$3+$O76,FALSE))</f>
        <v>4.928899991102428</v>
      </c>
      <c r="K78" s="332">
        <f>IF(VLOOKUP($B$3-$O76,'41'!$A$14:$DW$93,K$3+$O76,FALSE)="","-",VLOOKUP($B$3-$O76,'41'!$A$14:$DW$93,K$3+$O76,FALSE))</f>
        <v>4.7704356790882834</v>
      </c>
      <c r="L78" s="333">
        <f>IF(VLOOKUP($B$3-$O76,'41'!$A$14:$DW$93,L$3+$O76,FALSE)="","-",VLOOKUP($B$3-$O76,'41'!$A$14:$DW$93,L$3+$O76,FALSE))</f>
        <v>4.7704356790882834</v>
      </c>
      <c r="M78" s="83"/>
    </row>
    <row r="79" spans="2:15" ht="24" customHeight="1">
      <c r="B79" s="216" t="s">
        <v>36</v>
      </c>
      <c r="D79" s="485"/>
      <c r="E79" s="331">
        <f>IF(VLOOKUP($B$3-$O76,'31'!$A$14:$DW$93,E$3+$O76,FALSE)="","-",VLOOKUP($B$3-$O76,'31'!$A$14:$DW$93,E$3+$O76,FALSE))</f>
        <v>6.5507357782031574</v>
      </c>
      <c r="F79" s="332">
        <f>IF(VLOOKUP($B$3-$O76,'31'!$A$14:$DW$93,F$3+$O76,FALSE)="","-",VLOOKUP($B$3-$O76,'31'!$A$14:$DW$93,F$3+$O76,FALSE))</f>
        <v>6.2155540904519517</v>
      </c>
      <c r="G79" s="332">
        <f>IF(VLOOKUP($B$3-$O76,'31'!$A$14:$DW$93,G$3+$O76,FALSE)="","-",VLOOKUP($B$3-$O76,'31'!$A$14:$DW$93,G$3+$O76,FALSE))</f>
        <v>5.856258037724265</v>
      </c>
      <c r="H79" s="332">
        <f>IF(VLOOKUP($B$3-$O76,'31'!$A$14:$DW$93,H$3+$O76,FALSE)="","-",VLOOKUP($B$3-$O76,'31'!$A$14:$DW$93,H$3+$O76,FALSE))</f>
        <v>5.5171862068057527</v>
      </c>
      <c r="I79" s="332">
        <f>IF(VLOOKUP($B$3-$O76,'31'!$A$14:$DW$93,I$3+$O76,FALSE)="","-",VLOOKUP($B$3-$O76,'31'!$A$14:$DW$93,I$3+$O76,FALSE))</f>
        <v>5.1977463159045376</v>
      </c>
      <c r="J79" s="332">
        <f>IF(VLOOKUP($B$3-$O76,'31'!$A$14:$DW$93,J$3+$O76,FALSE)="","-",VLOOKUP($B$3-$O76,'31'!$A$14:$DW$93,J$3+$O76,FALSE))</f>
        <v>5.130264630055092</v>
      </c>
      <c r="K79" s="332">
        <f>IF(VLOOKUP($B$3-$O76,'31'!$A$14:$DW$93,K$3+$O76,FALSE)="","-",VLOOKUP($B$3-$O76,'31'!$A$14:$DW$93,K$3+$O76,FALSE))</f>
        <v>5.3901971931860366</v>
      </c>
      <c r="L79" s="333">
        <f>IF(VLOOKUP($B$3-$O76,'31'!$A$14:$DW$93,L$3+$O76,FALSE)="","-",VLOOKUP($B$3-$O76,'31'!$A$14:$DW$93,L$3+$O76,FALSE))</f>
        <v>5.6895806717905932</v>
      </c>
      <c r="M79" s="83"/>
    </row>
    <row r="80" spans="2:15" ht="24" customHeight="1">
      <c r="B80" s="216" t="s">
        <v>37</v>
      </c>
      <c r="D80" s="485"/>
      <c r="E80" s="331">
        <f>IF(VLOOKUP($B$3-$O76,'21'!$A$14:$DW$93,E$3+$O76,FALSE)="","-",VLOOKUP($B$3-$O76,'21'!$A$14:$DW$93,E$3+$O76,FALSE))</f>
        <v>6.5507357782031574</v>
      </c>
      <c r="F80" s="332">
        <f>IF(VLOOKUP($B$3-$O76,'21'!$A$14:$DW$93,F$3+$O76,FALSE)="","-",VLOOKUP($B$3-$O76,'21'!$A$14:$DW$93,F$3+$O76,FALSE))</f>
        <v>6.2155540904519526</v>
      </c>
      <c r="G80" s="332">
        <f>IF(VLOOKUP($B$3-$O76,'21'!$A$14:$DW$93,G$3+$O76,FALSE)="","-",VLOOKUP($B$3-$O76,'21'!$A$14:$DW$93,G$3+$O76,FALSE))</f>
        <v>5.8056238379501774</v>
      </c>
      <c r="H80" s="332">
        <f>IF(VLOOKUP($B$3-$O76,'21'!$A$14:$DW$93,H$3+$O76,FALSE)="","-",VLOOKUP($B$3-$O76,'21'!$A$14:$DW$93,H$3+$O76,FALSE))</f>
        <v>5.3626611185438327</v>
      </c>
      <c r="I80" s="332">
        <f>IF(VLOOKUP($B$3-$O76,'21'!$A$14:$DW$93,I$3+$O76,FALSE)="","-",VLOOKUP($B$3-$O76,'21'!$A$14:$DW$93,I$3+$O76,FALSE))</f>
        <v>5.1575388873467212</v>
      </c>
      <c r="J80" s="332">
        <f>IF(VLOOKUP($B$3-$O76,'21'!$A$14:$DW$93,J$3+$O76,FALSE)="","-",VLOOKUP($B$3-$O76,'21'!$A$14:$DW$93,J$3+$O76,FALSE))</f>
        <v>5.5156722543469234</v>
      </c>
      <c r="K80" s="332">
        <f>IF(VLOOKUP($B$3-$O76,'21'!$A$14:$DW$93,K$3+$O76,FALSE)="","-",VLOOKUP($B$3-$O76,'21'!$A$14:$DW$93,K$3+$O76,FALSE))</f>
        <v>5.9063072558408427</v>
      </c>
      <c r="L80" s="333">
        <f>IF(VLOOKUP($B$3-$O76,'21'!$A$14:$DW$93,L$3+$O76,FALSE)="","-",VLOOKUP($B$3-$O76,'21'!$A$14:$DW$93,L$3+$O76,FALSE))</f>
        <v>6.3246080970285057</v>
      </c>
      <c r="M80" s="83"/>
    </row>
    <row r="81" spans="2:15" ht="24" customHeight="1">
      <c r="B81" s="217" t="s">
        <v>24</v>
      </c>
      <c r="D81" s="486"/>
      <c r="E81" s="334">
        <f>IF(VLOOKUP($B$3-$O76,'11'!$A$14:$DW$93,E$3+$O76,FALSE)="","-",VLOOKUP($B$3-$O76,'11'!$A$14:$DW$93,E$3+$O76,FALSE))</f>
        <v>6.5507357782031574</v>
      </c>
      <c r="F81" s="335">
        <f>IF(VLOOKUP($B$3-$O76,'11'!$A$14:$DW$93,F$3+$O76,FALSE)="","-",VLOOKUP($B$3-$O76,'11'!$A$14:$DW$93,F$3+$O76,FALSE))</f>
        <v>6.2155540904519508</v>
      </c>
      <c r="G81" s="335">
        <f>IF(VLOOKUP($B$3-$O76,'11'!$A$14:$DW$93,G$3+$O76,FALSE)="","-",VLOOKUP($B$3-$O76,'11'!$A$14:$DW$93,G$3+$O76,FALSE))</f>
        <v>5.8056238379501766</v>
      </c>
      <c r="H81" s="335">
        <f>IF(VLOOKUP($B$3-$O76,'11'!$A$14:$DW$93,H$3+$O76,FALSE)="","-",VLOOKUP($B$3-$O76,'11'!$A$14:$DW$93,H$3+$O76,FALSE))</f>
        <v>5.3463299979314138</v>
      </c>
      <c r="I81" s="335">
        <f>IF(VLOOKUP($B$3-$O76,'11'!$A$14:$DW$93,I$3+$O76,FALSE)="","-",VLOOKUP($B$3-$O76,'11'!$A$14:$DW$93,I$3+$O76,FALSE))</f>
        <v>5.3149548726272542</v>
      </c>
      <c r="J81" s="335">
        <f>IF(VLOOKUP($B$3-$O76,'11'!$A$14:$DW$93,J$3+$O76,FALSE)="","-",VLOOKUP($B$3-$O76,'11'!$A$14:$DW$93,J$3+$O76,FALSE))</f>
        <v>5.7402662982402628</v>
      </c>
      <c r="K81" s="335">
        <f>IF(VLOOKUP($B$3-$O76,'11'!$A$14:$DW$93,K$3+$O76,FALSE)="","-",VLOOKUP($B$3-$O76,'11'!$A$14:$DW$93,K$3+$O76,FALSE))</f>
        <v>6.2048310198355905</v>
      </c>
      <c r="L81" s="336">
        <f>IF(VLOOKUP($B$3-$O76,'11'!$A$14:$DW$93,L$3+$O76,FALSE)="","-",VLOOKUP($B$3-$O76,'11'!$A$14:$DW$93,L$3+$O76,FALSE))</f>
        <v>6.7069933665824228</v>
      </c>
      <c r="M81" s="83"/>
    </row>
    <row r="82" spans="2:15" ht="24" customHeight="1">
      <c r="B82" s="219"/>
      <c r="C82" s="212"/>
      <c r="D82" s="304" t="s">
        <v>103</v>
      </c>
      <c r="E82" s="322"/>
      <c r="F82" s="323"/>
      <c r="G82" s="323"/>
      <c r="H82" s="323"/>
      <c r="I82" s="323"/>
      <c r="J82" s="323"/>
      <c r="K82" s="322"/>
      <c r="L82" s="322"/>
      <c r="M82" s="84"/>
    </row>
    <row r="83" spans="2:15" ht="33.75" customHeight="1">
      <c r="C83" s="64"/>
      <c r="F83" s="487">
        <f t="shared" ref="F83" si="43">DATE(H83,2,2)</f>
        <v>22314</v>
      </c>
      <c r="G83" s="487"/>
      <c r="H83" s="488">
        <f t="shared" ref="H83" si="44">2019-$B$3+O86</f>
        <v>1961</v>
      </c>
      <c r="I83" s="488"/>
      <c r="J83" s="316"/>
      <c r="K83" s="476"/>
      <c r="L83" s="476"/>
      <c r="M83" s="256"/>
    </row>
    <row r="84" spans="2:15" ht="24" customHeight="1">
      <c r="B84" s="430" t="s">
        <v>88</v>
      </c>
      <c r="C84" s="209"/>
      <c r="D84" s="214" t="s">
        <v>89</v>
      </c>
      <c r="E84" s="283">
        <f t="shared" ref="E84" si="45">2019-$B$3+65+O86</f>
        <v>2026</v>
      </c>
      <c r="F84" s="284">
        <f t="shared" ref="F84" si="46">E84+5</f>
        <v>2031</v>
      </c>
      <c r="G84" s="284">
        <f t="shared" ref="G84" si="47">F84+5</f>
        <v>2036</v>
      </c>
      <c r="H84" s="285">
        <f t="shared" ref="H84" si="48">G84+5</f>
        <v>2041</v>
      </c>
      <c r="I84" s="284">
        <f t="shared" ref="I84" si="49">H84+5</f>
        <v>2046</v>
      </c>
      <c r="J84" s="284">
        <f t="shared" ref="J84" si="50">I84+5</f>
        <v>2051</v>
      </c>
      <c r="K84" s="284">
        <f t="shared" ref="K84" si="51">J84+5</f>
        <v>2056</v>
      </c>
      <c r="L84" s="286">
        <f t="shared" ref="L84" si="52">K84+5</f>
        <v>2061</v>
      </c>
      <c r="M84" s="313"/>
      <c r="N84" s="77"/>
    </row>
    <row r="85" spans="2:15" ht="24" customHeight="1">
      <c r="B85" s="431"/>
      <c r="C85" s="209"/>
      <c r="D85" s="213" t="s">
        <v>90</v>
      </c>
      <c r="E85" s="287" t="s">
        <v>21</v>
      </c>
      <c r="F85" s="288" t="s">
        <v>16</v>
      </c>
      <c r="G85" s="288" t="s">
        <v>17</v>
      </c>
      <c r="H85" s="289" t="s">
        <v>18</v>
      </c>
      <c r="I85" s="288" t="s">
        <v>19</v>
      </c>
      <c r="J85" s="288" t="s">
        <v>20</v>
      </c>
      <c r="K85" s="288" t="s">
        <v>22</v>
      </c>
      <c r="L85" s="290" t="s">
        <v>23</v>
      </c>
      <c r="M85" s="81"/>
      <c r="N85" s="77"/>
    </row>
    <row r="86" spans="2:15" ht="24" customHeight="1">
      <c r="B86" s="215" t="s">
        <v>33</v>
      </c>
      <c r="D86" s="484" t="s">
        <v>38</v>
      </c>
      <c r="E86" s="328">
        <f>IF(VLOOKUP($B$3-$O86,'61'!$A$14:$DW$93,E$3+$O86,FALSE)="","-",VLOOKUP($B$3-$O86,'61'!$A$14:$DW$93,E$3+$O86,FALSE))</f>
        <v>6.3663127788543683</v>
      </c>
      <c r="F86" s="329">
        <f>IF(VLOOKUP($B$3-$O86,'61'!$A$14:$DW$93,F$3+$O86,FALSE)="","-",VLOOKUP($B$3-$O86,'61'!$A$14:$DW$93,F$3+$O86,FALSE))</f>
        <v>6.1542374966552265</v>
      </c>
      <c r="G86" s="329">
        <f>IF(VLOOKUP($B$3-$O86,'61'!$A$14:$DW$93,G$3+$O86,FALSE)="","-",VLOOKUP($B$3-$O86,'61'!$A$14:$DW$93,G$3+$O86,FALSE))</f>
        <v>6.0026627403557464</v>
      </c>
      <c r="H86" s="329">
        <f>IF(VLOOKUP($B$3-$O86,'61'!$A$14:$DW$93,H$3+$O86,FALSE)="","-",VLOOKUP($B$3-$O86,'61'!$A$14:$DW$93,H$3+$O86,FALSE))</f>
        <v>5.8548211689974909</v>
      </c>
      <c r="I86" s="329">
        <f>IF(VLOOKUP($B$3-$O86,'61'!$A$14:$DW$93,I$3+$O86,FALSE)="","-",VLOOKUP($B$3-$O86,'61'!$A$14:$DW$93,I$3+$O86,FALSE))</f>
        <v>5.7106208367304756</v>
      </c>
      <c r="J86" s="329">
        <f>IF(VLOOKUP($B$3-$O86,'61'!$A$14:$DW$93,J$3+$O86,FALSE)="","-",VLOOKUP($B$3-$O86,'61'!$A$14:$DW$93,J$3+$O86,FALSE))</f>
        <v>5.5699720622695272</v>
      </c>
      <c r="K86" s="329">
        <f>IF(VLOOKUP($B$3-$O86,'61'!$A$14:$DW$93,K$3+$O86,FALSE)="","-",VLOOKUP($B$3-$O86,'61'!$A$14:$DW$93,K$3+$O86,FALSE))</f>
        <v>4.0156629859262001</v>
      </c>
      <c r="L86" s="330">
        <f>IF(VLOOKUP($B$3-$O86,'61'!$A$14:$DW$93,L$3+$O86,FALSE)="","-",VLOOKUP($B$3-$O86,'61'!$A$14:$DW$93,L$3+$O86,FALSE))</f>
        <v>4.0459213290324314</v>
      </c>
      <c r="M86" s="83"/>
      <c r="O86" s="315">
        <f>O76+1</f>
        <v>7</v>
      </c>
    </row>
    <row r="87" spans="2:15" ht="24" customHeight="1">
      <c r="B87" s="216" t="s">
        <v>34</v>
      </c>
      <c r="D87" s="485"/>
      <c r="E87" s="331">
        <f>IF(VLOOKUP($B$3-$O86,'51'!$A$14:$DW$93,E$3+$O86,FALSE)="","-",VLOOKUP($B$3-$O86,'51'!$A$14:$DW$93,E$3+$O86,FALSE))</f>
        <v>6.3802191226260963</v>
      </c>
      <c r="F87" s="332">
        <f>IF(VLOOKUP($B$3-$O86,'51'!$A$14:$DW$93,F$3+$O86,FALSE)="","-",VLOOKUP($B$3-$O86,'51'!$A$14:$DW$93,F$3+$O86,FALSE))</f>
        <v>6.1310228378929521</v>
      </c>
      <c r="G87" s="332">
        <f>IF(VLOOKUP($B$3-$O86,'51'!$A$14:$DW$93,G$3+$O86,FALSE)="","-",VLOOKUP($B$3-$O86,'51'!$A$14:$DW$93,G$3+$O86,FALSE))</f>
        <v>5.8915595712789752</v>
      </c>
      <c r="H87" s="332">
        <f>IF(VLOOKUP($B$3-$O86,'51'!$A$14:$DW$93,H$3+$O86,FALSE)="","-",VLOOKUP($B$3-$O86,'51'!$A$14:$DW$93,H$3+$O86,FALSE))</f>
        <v>5.6614491740921125</v>
      </c>
      <c r="I87" s="332">
        <f>IF(VLOOKUP($B$3-$O86,'51'!$A$14:$DW$93,I$3+$O86,FALSE)="","-",VLOOKUP($B$3-$O86,'51'!$A$14:$DW$93,I$3+$O86,FALSE))</f>
        <v>5.4403263453500514</v>
      </c>
      <c r="J87" s="332">
        <f>IF(VLOOKUP($B$3-$O86,'51'!$A$14:$DW$93,J$3+$O86,FALSE)="","-",VLOOKUP($B$3-$O86,'51'!$A$14:$DW$93,J$3+$O86,FALSE))</f>
        <v>5.227840051863784</v>
      </c>
      <c r="K87" s="332">
        <f>IF(VLOOKUP($B$3-$O86,'51'!$A$14:$DW$93,K$3+$O86,FALSE)="","-",VLOOKUP($B$3-$O86,'51'!$A$14:$DW$93,K$3+$O86,FALSE))</f>
        <v>5.0236529709712761</v>
      </c>
      <c r="L87" s="333">
        <f>IF(VLOOKUP($B$3-$O86,'51'!$A$14:$DW$93,L$3+$O86,FALSE)="","-",VLOOKUP($B$3-$O86,'51'!$A$14:$DW$93,L$3+$O86,FALSE))</f>
        <v>4.9442288782707351</v>
      </c>
      <c r="M87" s="83"/>
    </row>
    <row r="88" spans="2:15" ht="24" customHeight="1">
      <c r="B88" s="216" t="s">
        <v>35</v>
      </c>
      <c r="D88" s="485"/>
      <c r="E88" s="331">
        <f>IF(VLOOKUP($B$3-$O86,'41'!$A$14:$DW$93,E$3+$O86,FALSE)="","-",VLOOKUP($B$3-$O86,'41'!$A$14:$DW$93,E$3+$O86,FALSE))</f>
        <v>6.3802191226260963</v>
      </c>
      <c r="F88" s="332">
        <f>IF(VLOOKUP($B$3-$O86,'41'!$A$14:$DW$93,F$3+$O86,FALSE)="","-",VLOOKUP($B$3-$O86,'41'!$A$14:$DW$93,F$3+$O86,FALSE))</f>
        <v>6.0946909306832229</v>
      </c>
      <c r="G88" s="332">
        <f>IF(VLOOKUP($B$3-$O86,'41'!$A$14:$DW$93,G$3+$O86,FALSE)="","-",VLOOKUP($B$3-$O86,'41'!$A$14:$DW$93,G$3+$O86,FALSE))</f>
        <v>5.7702669971765053</v>
      </c>
      <c r="H88" s="332">
        <f>IF(VLOOKUP($B$3-$O86,'41'!$A$14:$DW$93,H$3+$O86,FALSE)="","-",VLOOKUP($B$3-$O86,'41'!$A$14:$DW$93,H$3+$O86,FALSE))</f>
        <v>5.463112337834632</v>
      </c>
      <c r="I88" s="332">
        <f>IF(VLOOKUP($B$3-$O86,'41'!$A$14:$DW$93,I$3+$O86,FALSE)="","-",VLOOKUP($B$3-$O86,'41'!$A$14:$DW$93,I$3+$O86,FALSE))</f>
        <v>5.172307699176657</v>
      </c>
      <c r="J88" s="332">
        <f>IF(VLOOKUP($B$3-$O86,'41'!$A$14:$DW$93,J$3+$O86,FALSE)="","-",VLOOKUP($B$3-$O86,'41'!$A$14:$DW$93,J$3+$O86,FALSE))</f>
        <v>4.8969827601176288</v>
      </c>
      <c r="K88" s="332">
        <f>IF(VLOOKUP($B$3-$O86,'41'!$A$14:$DW$93,K$3+$O86,FALSE)="","-",VLOOKUP($B$3-$O86,'41'!$A$14:$DW$93,K$3+$O86,FALSE))</f>
        <v>4.7916795786982647</v>
      </c>
      <c r="L88" s="333">
        <f>IF(VLOOKUP($B$3-$O86,'41'!$A$14:$DW$93,L$3+$O86,FALSE)="","-",VLOOKUP($B$3-$O86,'41'!$A$14:$DW$93,L$3+$O86,FALSE))</f>
        <v>4.7916795786982647</v>
      </c>
      <c r="M88" s="83"/>
    </row>
    <row r="89" spans="2:15" ht="24" customHeight="1">
      <c r="B89" s="216" t="s">
        <v>36</v>
      </c>
      <c r="D89" s="485"/>
      <c r="E89" s="331">
        <f>IF(VLOOKUP($B$3-$O86,'31'!$A$14:$DW$93,E$3+$O86,FALSE)="","-",VLOOKUP($B$3-$O86,'31'!$A$14:$DW$93,E$3+$O86,FALSE))</f>
        <v>6.5768523699158292</v>
      </c>
      <c r="F89" s="332">
        <f>IF(VLOOKUP($B$3-$O86,'31'!$A$14:$DW$93,F$3+$O86,FALSE)="","-",VLOOKUP($B$3-$O86,'31'!$A$14:$DW$93,F$3+$O86,FALSE))</f>
        <v>6.2267670888266293</v>
      </c>
      <c r="G89" s="332">
        <f>IF(VLOOKUP($B$3-$O86,'31'!$A$14:$DW$93,G$3+$O86,FALSE)="","-",VLOOKUP($B$3-$O86,'31'!$A$14:$DW$93,G$3+$O86,FALSE))</f>
        <v>5.8662431324177673</v>
      </c>
      <c r="H89" s="332">
        <f>IF(VLOOKUP($B$3-$O86,'31'!$A$14:$DW$93,H$3+$O86,FALSE)="","-",VLOOKUP($B$3-$O86,'31'!$A$14:$DW$93,H$3+$O86,FALSE))</f>
        <v>5.5265931739103022</v>
      </c>
      <c r="I89" s="332">
        <f>IF(VLOOKUP($B$3-$O86,'31'!$A$14:$DW$93,I$3+$O86,FALSE)="","-",VLOOKUP($B$3-$O86,'31'!$A$14:$DW$93,I$3+$O86,FALSE))</f>
        <v>5.2066086284636448</v>
      </c>
      <c r="J89" s="332">
        <f>IF(VLOOKUP($B$3-$O86,'31'!$A$14:$DW$93,J$3+$O86,FALSE)="","-",VLOOKUP($B$3-$O86,'31'!$A$14:$DW$93,J$3+$O86,FALSE))</f>
        <v>5.2006800269382198</v>
      </c>
      <c r="K89" s="332">
        <f>IF(VLOOKUP($B$3-$O86,'31'!$A$14:$DW$93,K$3+$O86,FALSE)="","-",VLOOKUP($B$3-$O86,'31'!$A$14:$DW$93,K$3+$O86,FALSE))</f>
        <v>5.4487862931119748</v>
      </c>
      <c r="L89" s="333">
        <f>IF(VLOOKUP($B$3-$O86,'31'!$A$14:$DW$93,L$3+$O86,FALSE)="","-",VLOOKUP($B$3-$O86,'31'!$A$14:$DW$93,L$3+$O86,FALSE))</f>
        <v>5.7514239399622298</v>
      </c>
      <c r="M89" s="83"/>
    </row>
    <row r="90" spans="2:15" ht="24" customHeight="1">
      <c r="B90" s="216" t="s">
        <v>37</v>
      </c>
      <c r="D90" s="485"/>
      <c r="E90" s="331">
        <f>IF(VLOOKUP($B$3-$O86,'21'!$A$14:$DW$93,E$3+$O86,FALSE)="","-",VLOOKUP($B$3-$O86,'21'!$A$14:$DW$93,E$3+$O86,FALSE))</f>
        <v>6.5768523699158292</v>
      </c>
      <c r="F90" s="332">
        <f>IF(VLOOKUP($B$3-$O86,'21'!$A$14:$DW$93,F$3+$O86,FALSE)="","-",VLOOKUP($B$3-$O86,'21'!$A$14:$DW$93,F$3+$O86,FALSE))</f>
        <v>6.2267670888266284</v>
      </c>
      <c r="G90" s="332">
        <f>IF(VLOOKUP($B$3-$O86,'21'!$A$14:$DW$93,G$3+$O86,FALSE)="","-",VLOOKUP($B$3-$O86,'21'!$A$14:$DW$93,G$3+$O86,FALSE))</f>
        <v>5.7926268415552196</v>
      </c>
      <c r="H90" s="332">
        <f>IF(VLOOKUP($B$3-$O86,'21'!$A$14:$DW$93,H$3+$O86,FALSE)="","-",VLOOKUP($B$3-$O86,'21'!$A$14:$DW$93,H$3+$O86,FALSE))</f>
        <v>5.3506557786922402</v>
      </c>
      <c r="I90" s="332">
        <f>IF(VLOOKUP($B$3-$O86,'21'!$A$14:$DW$93,I$3+$O86,FALSE)="","-",VLOOKUP($B$3-$O86,'21'!$A$14:$DW$93,I$3+$O86,FALSE))</f>
        <v>5.2218499128915088</v>
      </c>
      <c r="J90" s="332">
        <f>IF(VLOOKUP($B$3-$O86,'21'!$A$14:$DW$93,J$3+$O86,FALSE)="","-",VLOOKUP($B$3-$O86,'21'!$A$14:$DW$93,J$3+$O86,FALSE))</f>
        <v>5.5916756121824234</v>
      </c>
      <c r="K90" s="332">
        <f>IF(VLOOKUP($B$3-$O86,'21'!$A$14:$DW$93,K$3+$O86,FALSE)="","-",VLOOKUP($B$3-$O86,'21'!$A$14:$DW$93,K$3+$O86,FALSE))</f>
        <v>5.987693379444945</v>
      </c>
      <c r="L90" s="333">
        <f>IF(VLOOKUP($B$3-$O86,'21'!$A$14:$DW$93,L$3+$O86,FALSE)="","-",VLOOKUP($B$3-$O86,'21'!$A$14:$DW$93,L$3+$O86,FALSE))</f>
        <v>6.4117582086017366</v>
      </c>
      <c r="M90" s="83"/>
    </row>
    <row r="91" spans="2:15" ht="24" customHeight="1">
      <c r="B91" s="217" t="s">
        <v>24</v>
      </c>
      <c r="D91" s="486"/>
      <c r="E91" s="334">
        <f>IF(VLOOKUP($B$3-$O86,'11'!$A$14:$DW$93,E$3+$O86,FALSE)="","-",VLOOKUP($B$3-$O86,'11'!$A$14:$DW$93,E$3+$O86,FALSE))</f>
        <v>6.5768523699158292</v>
      </c>
      <c r="F91" s="335">
        <f>IF(VLOOKUP($B$3-$O86,'11'!$A$14:$DW$93,F$3+$O86,FALSE)="","-",VLOOKUP($B$3-$O86,'11'!$A$14:$DW$93,F$3+$O86,FALSE))</f>
        <v>6.2267670888266275</v>
      </c>
      <c r="G91" s="335">
        <f>IF(VLOOKUP($B$3-$O86,'11'!$A$14:$DW$93,G$3+$O86,FALSE)="","-",VLOOKUP($B$3-$O86,'11'!$A$14:$DW$93,G$3+$O86,FALSE))</f>
        <v>5.7886386062949802</v>
      </c>
      <c r="H91" s="335">
        <f>IF(VLOOKUP($B$3-$O86,'11'!$A$14:$DW$93,H$3+$O86,FALSE)="","-",VLOOKUP($B$3-$O86,'11'!$A$14:$DW$93,H$3+$O86,FALSE))</f>
        <v>5.340930324393061</v>
      </c>
      <c r="I91" s="335">
        <f>IF(VLOOKUP($B$3-$O86,'11'!$A$14:$DW$93,I$3+$O86,FALSE)="","-",VLOOKUP($B$3-$O86,'11'!$A$14:$DW$93,I$3+$O86,FALSE))</f>
        <v>5.3937859260703416</v>
      </c>
      <c r="J91" s="335">
        <f>IF(VLOOKUP($B$3-$O86,'11'!$A$14:$DW$93,J$3+$O86,FALSE)="","-",VLOOKUP($B$3-$O86,'11'!$A$14:$DW$93,J$3+$O86,FALSE))</f>
        <v>5.8303096911538352</v>
      </c>
      <c r="K91" s="335">
        <f>IF(VLOOKUP($B$3-$O86,'11'!$A$14:$DW$93,K$3+$O86,FALSE)="","-",VLOOKUP($B$3-$O86,'11'!$A$14:$DW$93,K$3+$O86,FALSE))</f>
        <v>6.3021617024996948</v>
      </c>
      <c r="L91" s="336">
        <f>IF(VLOOKUP($B$3-$O86,'11'!$A$14:$DW$93,L$3+$O86,FALSE)="","-",VLOOKUP($B$3-$O86,'11'!$A$14:$DW$93,L$3+$O86,FALSE))</f>
        <v>6.8122011056660705</v>
      </c>
      <c r="M91" s="83"/>
    </row>
    <row r="92" spans="2:15" ht="24" customHeight="1">
      <c r="B92" s="219"/>
      <c r="C92" s="212"/>
      <c r="D92" s="304" t="s">
        <v>103</v>
      </c>
      <c r="E92" s="87"/>
      <c r="F92" s="87"/>
      <c r="G92" s="87"/>
      <c r="H92" s="87"/>
      <c r="I92" s="87"/>
      <c r="J92" s="87"/>
      <c r="K92" s="87"/>
      <c r="L92" s="87"/>
      <c r="M92" s="84"/>
    </row>
    <row r="93" spans="2:15" ht="33.75" customHeight="1">
      <c r="C93" s="64"/>
      <c r="F93" s="487">
        <f t="shared" ref="F93" si="53">DATE(H93,2,2)</f>
        <v>22679</v>
      </c>
      <c r="G93" s="487"/>
      <c r="H93" s="488">
        <f t="shared" ref="H93" si="54">2019-$B$3+O96</f>
        <v>1962</v>
      </c>
      <c r="I93" s="488"/>
      <c r="J93" s="316"/>
      <c r="K93" s="476"/>
      <c r="L93" s="476"/>
      <c r="M93" s="256"/>
    </row>
    <row r="94" spans="2:15" ht="24" customHeight="1">
      <c r="B94" s="430" t="s">
        <v>88</v>
      </c>
      <c r="C94" s="209"/>
      <c r="D94" s="214" t="s">
        <v>89</v>
      </c>
      <c r="E94" s="283">
        <f t="shared" ref="E94" si="55">2019-$B$3+65+O96</f>
        <v>2027</v>
      </c>
      <c r="F94" s="284">
        <f t="shared" ref="F94" si="56">E94+5</f>
        <v>2032</v>
      </c>
      <c r="G94" s="284">
        <f t="shared" ref="G94" si="57">F94+5</f>
        <v>2037</v>
      </c>
      <c r="H94" s="285">
        <f t="shared" ref="H94" si="58">G94+5</f>
        <v>2042</v>
      </c>
      <c r="I94" s="284">
        <f t="shared" ref="I94" si="59">H94+5</f>
        <v>2047</v>
      </c>
      <c r="J94" s="284">
        <f t="shared" ref="J94" si="60">I94+5</f>
        <v>2052</v>
      </c>
      <c r="K94" s="284">
        <f t="shared" ref="K94" si="61">J94+5</f>
        <v>2057</v>
      </c>
      <c r="L94" s="286">
        <f t="shared" ref="L94" si="62">K94+5</f>
        <v>2062</v>
      </c>
      <c r="M94" s="313"/>
      <c r="N94" s="77"/>
    </row>
    <row r="95" spans="2:15" ht="24" customHeight="1">
      <c r="B95" s="431"/>
      <c r="C95" s="209"/>
      <c r="D95" s="213" t="s">
        <v>90</v>
      </c>
      <c r="E95" s="287" t="s">
        <v>21</v>
      </c>
      <c r="F95" s="288" t="s">
        <v>16</v>
      </c>
      <c r="G95" s="288" t="s">
        <v>17</v>
      </c>
      <c r="H95" s="289" t="s">
        <v>18</v>
      </c>
      <c r="I95" s="288" t="s">
        <v>19</v>
      </c>
      <c r="J95" s="288" t="s">
        <v>20</v>
      </c>
      <c r="K95" s="288" t="s">
        <v>22</v>
      </c>
      <c r="L95" s="290" t="s">
        <v>23</v>
      </c>
      <c r="M95" s="81"/>
      <c r="N95" s="77"/>
    </row>
    <row r="96" spans="2:15" ht="24" customHeight="1">
      <c r="B96" s="215" t="s">
        <v>33</v>
      </c>
      <c r="D96" s="484" t="s">
        <v>38</v>
      </c>
      <c r="E96" s="328">
        <f>IF(VLOOKUP($B$3-$O96,'61'!$A$14:$DW$93,E$3+$O96,FALSE)="","-",VLOOKUP($B$3-$O96,'61'!$A$14:$DW$93,E$3+$O96,FALSE))</f>
        <v>6.3370139227590796</v>
      </c>
      <c r="F96" s="329">
        <f>IF(VLOOKUP($B$3-$O96,'61'!$A$14:$DW$93,F$3+$O96,FALSE)="","-",VLOOKUP($B$3-$O96,'61'!$A$14:$DW$93,F$3+$O96,FALSE))</f>
        <v>6.1442009595213527</v>
      </c>
      <c r="G96" s="329">
        <f>IF(VLOOKUP($B$3-$O96,'61'!$A$14:$DW$93,G$3+$O96,FALSE)="","-",VLOOKUP($B$3-$O96,'61'!$A$14:$DW$93,G$3+$O96,FALSE))</f>
        <v>5.9928733964234642</v>
      </c>
      <c r="H96" s="329">
        <f>IF(VLOOKUP($B$3-$O96,'61'!$A$14:$DW$93,H$3+$O96,FALSE)="","-",VLOOKUP($B$3-$O96,'61'!$A$14:$DW$93,H$3+$O96,FALSE))</f>
        <v>5.845272930063472</v>
      </c>
      <c r="I96" s="329">
        <f>IF(VLOOKUP($B$3-$O96,'61'!$A$14:$DW$93,I$3+$O96,FALSE)="","-",VLOOKUP($B$3-$O96,'61'!$A$14:$DW$93,I$3+$O96,FALSE))</f>
        <v>5.7013077645397408</v>
      </c>
      <c r="J96" s="329">
        <f>IF(VLOOKUP($B$3-$O96,'61'!$A$14:$DW$93,J$3+$O96,FALSE)="","-",VLOOKUP($B$3-$O96,'61'!$A$14:$DW$93,J$3+$O96,FALSE))</f>
        <v>5.5608883648223815</v>
      </c>
      <c r="K96" s="329">
        <f>IF(VLOOKUP($B$3-$O96,'61'!$A$14:$DW$93,K$3+$O96,FALSE)="","-",VLOOKUP($B$3-$O96,'61'!$A$14:$DW$93,K$3+$O96,FALSE))</f>
        <v>4.0228888764332025</v>
      </c>
      <c r="L96" s="330">
        <f>IF(VLOOKUP($B$3-$O96,'61'!$A$14:$DW$93,L$3+$O96,FALSE)="","-",VLOOKUP($B$3-$O96,'61'!$A$14:$DW$93,L$3+$O96,FALSE))</f>
        <v>4.0518685927574358</v>
      </c>
      <c r="M96" s="83"/>
      <c r="O96" s="315">
        <f t="shared" ref="O96" si="63">O86+1</f>
        <v>8</v>
      </c>
    </row>
    <row r="97" spans="2:15" ht="24" customHeight="1">
      <c r="B97" s="216" t="s">
        <v>34</v>
      </c>
      <c r="D97" s="485"/>
      <c r="E97" s="331">
        <f>IF(VLOOKUP($B$3-$O96,'51'!$A$14:$DW$93,E$3+$O96,FALSE)="","-",VLOOKUP($B$3-$O96,'51'!$A$14:$DW$93,E$3+$O96,FALSE))</f>
        <v>6.3527402352087261</v>
      </c>
      <c r="F97" s="332">
        <f>IF(VLOOKUP($B$3-$O96,'51'!$A$14:$DW$93,F$3+$O96,FALSE)="","-",VLOOKUP($B$3-$O96,'51'!$A$14:$DW$93,F$3+$O96,FALSE))</f>
        <v>6.1046172108952339</v>
      </c>
      <c r="G97" s="332">
        <f>IF(VLOOKUP($B$3-$O96,'51'!$A$14:$DW$93,G$3+$O96,FALSE)="","-",VLOOKUP($B$3-$O96,'51'!$A$14:$DW$93,G$3+$O96,FALSE))</f>
        <v>5.8661852856846526</v>
      </c>
      <c r="H97" s="332">
        <f>IF(VLOOKUP($B$3-$O96,'51'!$A$14:$DW$93,H$3+$O96,FALSE)="","-",VLOOKUP($B$3-$O96,'51'!$A$14:$DW$93,H$3+$O96,FALSE))</f>
        <v>5.637065948142661</v>
      </c>
      <c r="I97" s="332">
        <f>IF(VLOOKUP($B$3-$O96,'51'!$A$14:$DW$93,I$3+$O96,FALSE)="","-",VLOOKUP($B$3-$O96,'51'!$A$14:$DW$93,I$3+$O96,FALSE))</f>
        <v>5.4168954705972627</v>
      </c>
      <c r="J97" s="332">
        <f>IF(VLOOKUP($B$3-$O96,'51'!$A$14:$DW$93,J$3+$O96,FALSE)="","-",VLOOKUP($B$3-$O96,'51'!$A$14:$DW$93,J$3+$O96,FALSE))</f>
        <v>5.2053243317199787</v>
      </c>
      <c r="K97" s="332">
        <f>IF(VLOOKUP($B$3-$O96,'51'!$A$14:$DW$93,K$3+$O96,FALSE)="","-",VLOOKUP($B$3-$O96,'51'!$A$14:$DW$93,K$3+$O96,FALSE))</f>
        <v>5.0020166616596216</v>
      </c>
      <c r="L97" s="333">
        <f>IF(VLOOKUP($B$3-$O96,'51'!$A$14:$DW$93,L$3+$O96,FALSE)="","-",VLOOKUP($B$3-$O96,'51'!$A$14:$DW$93,L$3+$O96,FALSE))</f>
        <v>4.9623181167258137</v>
      </c>
      <c r="M97" s="83"/>
    </row>
    <row r="98" spans="2:15" ht="24" customHeight="1">
      <c r="B98" s="216" t="s">
        <v>35</v>
      </c>
      <c r="D98" s="485"/>
      <c r="E98" s="331">
        <f>IF(VLOOKUP($B$3-$O96,'41'!$A$14:$DW$93,E$3+$O96,FALSE)="","-",VLOOKUP($B$3-$O96,'41'!$A$14:$DW$93,E$3+$O96,FALSE))</f>
        <v>6.3527402352087261</v>
      </c>
      <c r="F98" s="332">
        <f>IF(VLOOKUP($B$3-$O96,'41'!$A$14:$DW$93,F$3+$O96,FALSE)="","-",VLOOKUP($B$3-$O96,'41'!$A$14:$DW$93,F$3+$O96,FALSE))</f>
        <v>6.0504345354893276</v>
      </c>
      <c r="G98" s="332">
        <f>IF(VLOOKUP($B$3-$O96,'41'!$A$14:$DW$93,G$3+$O96,FALSE)="","-",VLOOKUP($B$3-$O96,'41'!$A$14:$DW$93,G$3+$O96,FALSE))</f>
        <v>5.728366395570001</v>
      </c>
      <c r="H98" s="332">
        <f>IF(VLOOKUP($B$3-$O96,'41'!$A$14:$DW$93,H$3+$O96,FALSE)="","-",VLOOKUP($B$3-$O96,'41'!$A$14:$DW$93,H$3+$O96,FALSE))</f>
        <v>5.423442129556368</v>
      </c>
      <c r="I98" s="332">
        <f>IF(VLOOKUP($B$3-$O96,'41'!$A$14:$DW$93,I$3+$O96,FALSE)="","-",VLOOKUP($B$3-$O96,'41'!$A$14:$DW$93,I$3+$O96,FALSE))</f>
        <v>5.1347491590960166</v>
      </c>
      <c r="J98" s="332">
        <f>IF(VLOOKUP($B$3-$O96,'41'!$A$14:$DW$93,J$3+$O96,FALSE)="","-",VLOOKUP($B$3-$O96,'41'!$A$14:$DW$93,J$3+$O96,FALSE))</f>
        <v>4.8614234829115626</v>
      </c>
      <c r="K98" s="332">
        <f>IF(VLOOKUP($B$3-$O96,'41'!$A$14:$DW$93,K$3+$O96,FALSE)="","-",VLOOKUP($B$3-$O96,'41'!$A$14:$DW$93,K$3+$O96,FALSE))</f>
        <v>4.8092106915640835</v>
      </c>
      <c r="L98" s="333">
        <f>IF(VLOOKUP($B$3-$O96,'41'!$A$14:$DW$93,L$3+$O96,FALSE)="","-",VLOOKUP($B$3-$O96,'41'!$A$14:$DW$93,L$3+$O96,FALSE))</f>
        <v>4.8112474803391674</v>
      </c>
      <c r="M98" s="83"/>
    </row>
    <row r="99" spans="2:15" ht="24" customHeight="1">
      <c r="B99" s="216" t="s">
        <v>36</v>
      </c>
      <c r="D99" s="485"/>
      <c r="E99" s="331">
        <f>IF(VLOOKUP($B$3-$O96,'31'!$A$14:$DW$93,E$3+$O96,FALSE)="","-",VLOOKUP($B$3-$O96,'31'!$A$14:$DW$93,E$3+$O96,FALSE))</f>
        <v>6.5927694725921606</v>
      </c>
      <c r="F99" s="332">
        <f>IF(VLOOKUP($B$3-$O96,'31'!$A$14:$DW$93,F$3+$O96,FALSE)="","-",VLOOKUP($B$3-$O96,'31'!$A$14:$DW$93,F$3+$O96,FALSE))</f>
        <v>6.2313516263251918</v>
      </c>
      <c r="G99" s="332">
        <f>IF(VLOOKUP($B$3-$O96,'31'!$A$14:$DW$93,G$3+$O96,FALSE)="","-",VLOOKUP($B$3-$O96,'31'!$A$14:$DW$93,G$3+$O96,FALSE))</f>
        <v>5.8705622295082147</v>
      </c>
      <c r="H99" s="332">
        <f>IF(VLOOKUP($B$3-$O96,'31'!$A$14:$DW$93,H$3+$O96,FALSE)="","-",VLOOKUP($B$3-$O96,'31'!$A$14:$DW$93,H$3+$O96,FALSE))</f>
        <v>5.5306621993425438</v>
      </c>
      <c r="I99" s="332">
        <f>IF(VLOOKUP($B$3-$O96,'31'!$A$14:$DW$93,I$3+$O96,FALSE)="","-",VLOOKUP($B$3-$O96,'31'!$A$14:$DW$93,I$3+$O96,FALSE))</f>
        <v>5.2695015206724296</v>
      </c>
      <c r="J99" s="332">
        <f>IF(VLOOKUP($B$3-$O96,'31'!$A$14:$DW$93,J$3+$O96,FALSE)="","-",VLOOKUP($B$3-$O96,'31'!$A$14:$DW$93,J$3+$O96,FALSE))</f>
        <v>5.2695015206724278</v>
      </c>
      <c r="K99" s="332">
        <f>IF(VLOOKUP($B$3-$O96,'31'!$A$14:$DW$93,K$3+$O96,FALSE)="","-",VLOOKUP($B$3-$O96,'31'!$A$14:$DW$93,K$3+$O96,FALSE))</f>
        <v>5.5080122310805706</v>
      </c>
      <c r="L99" s="333">
        <f>IF(VLOOKUP($B$3-$O96,'31'!$A$14:$DW$93,L$3+$O96,FALSE)="","-",VLOOKUP($B$3-$O96,'31'!$A$14:$DW$93,L$3+$O96,FALSE))</f>
        <v>5.8139394175705235</v>
      </c>
      <c r="M99" s="83"/>
    </row>
    <row r="100" spans="2:15" ht="24" customHeight="1">
      <c r="B100" s="216" t="s">
        <v>37</v>
      </c>
      <c r="D100" s="485"/>
      <c r="E100" s="331">
        <f>IF(VLOOKUP($B$3-$O96,'21'!$A$14:$DW$93,E$3+$O96,FALSE)="","-",VLOOKUP($B$3-$O96,'21'!$A$14:$DW$93,E$3+$O96,FALSE))</f>
        <v>6.5927694725921606</v>
      </c>
      <c r="F100" s="332">
        <f>IF(VLOOKUP($B$3-$O96,'21'!$A$14:$DW$93,F$3+$O96,FALSE)="","-",VLOOKUP($B$3-$O96,'21'!$A$14:$DW$93,F$3+$O96,FALSE))</f>
        <v>6.2264295476314135</v>
      </c>
      <c r="G100" s="332">
        <f>IF(VLOOKUP($B$3-$O96,'21'!$A$14:$DW$93,G$3+$O96,FALSE)="","-",VLOOKUP($B$3-$O96,'21'!$A$14:$DW$93,G$3+$O96,FALSE))</f>
        <v>5.7740693292868492</v>
      </c>
      <c r="H100" s="332">
        <f>IF(VLOOKUP($B$3-$O96,'21'!$A$14:$DW$93,H$3+$O96,FALSE)="","-",VLOOKUP($B$3-$O96,'21'!$A$14:$DW$93,H$3+$O96,FALSE))</f>
        <v>5.3335141842182825</v>
      </c>
      <c r="I100" s="332">
        <f>IF(VLOOKUP($B$3-$O96,'21'!$A$14:$DW$93,I$3+$O96,FALSE)="","-",VLOOKUP($B$3-$O96,'21'!$A$14:$DW$93,I$3+$O96,FALSE))</f>
        <v>5.2938045376754319</v>
      </c>
      <c r="J100" s="332">
        <f>IF(VLOOKUP($B$3-$O96,'21'!$A$14:$DW$93,J$3+$O96,FALSE)="","-",VLOOKUP($B$3-$O96,'21'!$A$14:$DW$93,J$3+$O96,FALSE))</f>
        <v>5.6687262603817841</v>
      </c>
      <c r="K100" s="332">
        <f>IF(VLOOKUP($B$3-$O96,'21'!$A$14:$DW$93,K$3+$O96,FALSE)="","-",VLOOKUP($B$3-$O96,'21'!$A$14:$DW$93,K$3+$O96,FALSE))</f>
        <v>6.0702009653821811</v>
      </c>
      <c r="L100" s="333">
        <f>IF(VLOOKUP($B$3-$O96,'21'!$A$14:$DW$93,L$3+$O96,FALSE)="","-",VLOOKUP($B$3-$O96,'21'!$A$14:$DW$93,L$3+$O96,FALSE))</f>
        <v>6.5001092075391727</v>
      </c>
      <c r="M100" s="83"/>
    </row>
    <row r="101" spans="2:15" ht="24" customHeight="1">
      <c r="B101" s="217" t="s">
        <v>24</v>
      </c>
      <c r="D101" s="486"/>
      <c r="E101" s="334">
        <f>IF(VLOOKUP($B$3-$O96,'11'!$A$14:$DW$93,E$3+$O96,FALSE)="","-",VLOOKUP($B$3-$O96,'11'!$A$14:$DW$93,E$3+$O96,FALSE))</f>
        <v>6.5927694725921606</v>
      </c>
      <c r="F101" s="335">
        <f>IF(VLOOKUP($B$3-$O96,'11'!$A$14:$DW$93,F$3+$O96,FALSE)="","-",VLOOKUP($B$3-$O96,'11'!$A$14:$DW$93,F$3+$O96,FALSE))</f>
        <v>6.2264295476314118</v>
      </c>
      <c r="G101" s="335">
        <f>IF(VLOOKUP($B$3-$O96,'11'!$A$14:$DW$93,G$3+$O96,FALSE)="","-",VLOOKUP($B$3-$O96,'11'!$A$14:$DW$93,G$3+$O96,FALSE))</f>
        <v>5.7638534783657471</v>
      </c>
      <c r="H101" s="335">
        <f>IF(VLOOKUP($B$3-$O96,'11'!$A$14:$DW$93,H$3+$O96,FALSE)="","-",VLOOKUP($B$3-$O96,'11'!$A$14:$DW$93,H$3+$O96,FALSE))</f>
        <v>5.3356050197690905</v>
      </c>
      <c r="I101" s="335">
        <f>IF(VLOOKUP($B$3-$O96,'11'!$A$14:$DW$93,I$3+$O96,FALSE)="","-",VLOOKUP($B$3-$O96,'11'!$A$14:$DW$93,I$3+$O96,FALSE))</f>
        <v>5.4783943327538216</v>
      </c>
      <c r="J101" s="335">
        <f>IF(VLOOKUP($B$3-$O96,'11'!$A$14:$DW$93,J$3+$O96,FALSE)="","-",VLOOKUP($B$3-$O96,'11'!$A$14:$DW$93,J$3+$O96,FALSE))</f>
        <v>5.9217655294464491</v>
      </c>
      <c r="K101" s="335">
        <f>IF(VLOOKUP($B$3-$O96,'11'!$A$14:$DW$93,K$3+$O96,FALSE)="","-",VLOOKUP($B$3-$O96,'11'!$A$14:$DW$93,K$3+$O96,FALSE))</f>
        <v>6.4010191409702664</v>
      </c>
      <c r="L101" s="336">
        <f>IF(VLOOKUP($B$3-$O96,'11'!$A$14:$DW$93,L$3+$O96,FALSE)="","-",VLOOKUP($B$3-$O96,'11'!$A$14:$DW$93,L$3+$O96,FALSE))</f>
        <v>6.9190591622255351</v>
      </c>
      <c r="M101" s="83"/>
    </row>
    <row r="102" spans="2:15" ht="24" customHeight="1">
      <c r="B102" s="219"/>
      <c r="C102" s="212"/>
      <c r="D102" s="304" t="s">
        <v>103</v>
      </c>
      <c r="E102" s="87"/>
      <c r="F102" s="87"/>
      <c r="G102" s="87"/>
      <c r="H102" s="87"/>
      <c r="I102" s="87"/>
      <c r="J102" s="87"/>
      <c r="K102" s="87"/>
      <c r="L102" s="87"/>
      <c r="M102" s="84"/>
    </row>
    <row r="103" spans="2:15" s="305" customFormat="1" ht="7.5" customHeight="1" thickBot="1">
      <c r="B103" s="325"/>
      <c r="C103" s="326"/>
      <c r="D103" s="304"/>
      <c r="E103" s="327"/>
      <c r="F103" s="327"/>
      <c r="G103" s="327"/>
      <c r="H103" s="327"/>
      <c r="I103" s="327"/>
      <c r="J103" s="327"/>
      <c r="K103" s="327"/>
      <c r="L103" s="327"/>
      <c r="M103" s="306"/>
    </row>
    <row r="104" spans="2:15" ht="33.75" customHeight="1" thickBot="1">
      <c r="B104" s="219"/>
      <c r="C104" s="212"/>
      <c r="D104" s="304"/>
      <c r="E104" s="480">
        <f>F106</f>
        <v>23044</v>
      </c>
      <c r="F104" s="481"/>
      <c r="G104" s="481">
        <f>E104+365</f>
        <v>23409</v>
      </c>
      <c r="H104" s="481"/>
      <c r="I104" s="493">
        <f>G104+365</f>
        <v>23774</v>
      </c>
      <c r="J104" s="494"/>
      <c r="K104" s="87"/>
      <c r="L104" s="87"/>
      <c r="M104" s="84"/>
    </row>
    <row r="105" spans="2:15" ht="21.75" customHeight="1">
      <c r="B105" s="219"/>
      <c r="C105" s="212"/>
      <c r="D105" s="304"/>
      <c r="E105" s="87"/>
      <c r="F105" s="87"/>
      <c r="G105" s="87"/>
      <c r="H105" s="87"/>
      <c r="I105" s="87"/>
      <c r="J105" s="87"/>
      <c r="K105" s="87"/>
      <c r="L105" s="87"/>
      <c r="M105" s="84"/>
    </row>
    <row r="106" spans="2:15" ht="33.75" customHeight="1">
      <c r="C106" s="64"/>
      <c r="F106" s="487">
        <f t="shared" ref="F106" si="64">DATE(H106,2,2)</f>
        <v>23044</v>
      </c>
      <c r="G106" s="487"/>
      <c r="H106" s="488">
        <f t="shared" ref="H106" si="65">2019-$B$3+O109</f>
        <v>1963</v>
      </c>
      <c r="I106" s="488"/>
      <c r="J106" s="316"/>
      <c r="K106" s="476"/>
      <c r="L106" s="476"/>
      <c r="M106" s="256"/>
    </row>
    <row r="107" spans="2:15" ht="24" customHeight="1">
      <c r="B107" s="430" t="s">
        <v>88</v>
      </c>
      <c r="C107" s="209"/>
      <c r="D107" s="214" t="s">
        <v>89</v>
      </c>
      <c r="E107" s="283">
        <f t="shared" ref="E107" si="66">2019-$B$3+65+O109</f>
        <v>2028</v>
      </c>
      <c r="F107" s="284">
        <f t="shared" ref="F107" si="67">E107+5</f>
        <v>2033</v>
      </c>
      <c r="G107" s="284">
        <f t="shared" ref="G107" si="68">F107+5</f>
        <v>2038</v>
      </c>
      <c r="H107" s="285">
        <f t="shared" ref="H107" si="69">G107+5</f>
        <v>2043</v>
      </c>
      <c r="I107" s="284">
        <f t="shared" ref="I107" si="70">H107+5</f>
        <v>2048</v>
      </c>
      <c r="J107" s="284">
        <f t="shared" ref="J107" si="71">I107+5</f>
        <v>2053</v>
      </c>
      <c r="K107" s="284">
        <f t="shared" ref="K107" si="72">J107+5</f>
        <v>2058</v>
      </c>
      <c r="L107" s="286">
        <f t="shared" ref="L107" si="73">K107+5</f>
        <v>2063</v>
      </c>
      <c r="M107" s="313"/>
      <c r="N107" s="77"/>
    </row>
    <row r="108" spans="2:15" ht="24" customHeight="1">
      <c r="B108" s="431"/>
      <c r="C108" s="209"/>
      <c r="D108" s="213" t="s">
        <v>90</v>
      </c>
      <c r="E108" s="287" t="s">
        <v>21</v>
      </c>
      <c r="F108" s="288" t="s">
        <v>16</v>
      </c>
      <c r="G108" s="288" t="s">
        <v>17</v>
      </c>
      <c r="H108" s="289" t="s">
        <v>18</v>
      </c>
      <c r="I108" s="288" t="s">
        <v>19</v>
      </c>
      <c r="J108" s="288" t="s">
        <v>20</v>
      </c>
      <c r="K108" s="288" t="s">
        <v>22</v>
      </c>
      <c r="L108" s="290" t="s">
        <v>23</v>
      </c>
      <c r="M108" s="81"/>
      <c r="N108" s="77"/>
    </row>
    <row r="109" spans="2:15" ht="24" customHeight="1">
      <c r="B109" s="215" t="s">
        <v>33</v>
      </c>
      <c r="D109" s="484" t="s">
        <v>38</v>
      </c>
      <c r="E109" s="328">
        <f>IF(VLOOKUP($B$3-$O109,'61'!$A$14:$DW$93,E$3+$O109,FALSE)="","-",VLOOKUP($B$3-$O109,'61'!$A$14:$DW$93,E$3+$O109,FALSE))</f>
        <v>6.30535668368511</v>
      </c>
      <c r="F109" s="329">
        <f>IF(VLOOKUP($B$3-$O109,'61'!$A$14:$DW$93,F$3+$O109,FALSE)="","-",VLOOKUP($B$3-$O109,'61'!$A$14:$DW$93,F$3+$O109,FALSE))</f>
        <v>6.1317562129217116</v>
      </c>
      <c r="G109" s="329">
        <f>IF(VLOOKUP($B$3-$O109,'61'!$A$14:$DW$93,G$3+$O109,FALSE)="","-",VLOOKUP($B$3-$O109,'61'!$A$14:$DW$93,G$3+$O109,FALSE))</f>
        <v>5.9807351556150126</v>
      </c>
      <c r="H109" s="329">
        <f>IF(VLOOKUP($B$3-$O109,'61'!$A$14:$DW$93,H$3+$O109,FALSE)="","-",VLOOKUP($B$3-$O109,'61'!$A$14:$DW$93,H$3+$O109,FALSE))</f>
        <v>5.8334336460134155</v>
      </c>
      <c r="I109" s="329">
        <f>IF(VLOOKUP($B$3-$O109,'61'!$A$14:$DW$93,I$3+$O109,FALSE)="","-",VLOOKUP($B$3-$O109,'61'!$A$14:$DW$93,I$3+$O109,FALSE))</f>
        <v>5.689760074142943</v>
      </c>
      <c r="J109" s="329">
        <f>IF(VLOOKUP($B$3-$O109,'61'!$A$14:$DW$93,J$3+$O109,FALSE)="","-",VLOOKUP($B$3-$O109,'61'!$A$14:$DW$93,J$3+$O109,FALSE))</f>
        <v>3.9922203500055264</v>
      </c>
      <c r="K109" s="329">
        <f>IF(VLOOKUP($B$3-$O109,'61'!$A$14:$DW$93,K$3+$O109,FALSE)="","-",VLOOKUP($B$3-$O109,'61'!$A$14:$DW$93,K$3+$O109,FALSE))</f>
        <v>4.0295792111621953</v>
      </c>
      <c r="L109" s="330">
        <f>IF(VLOOKUP($B$3-$O109,'61'!$A$14:$DW$93,L$3+$O109,FALSE)="","-",VLOOKUP($B$3-$O109,'61'!$A$14:$DW$93,L$3+$O109,FALSE))</f>
        <v>4.0596310953451429</v>
      </c>
      <c r="M109" s="83"/>
      <c r="O109" s="315">
        <f t="shared" ref="O109" si="74">O96+1</f>
        <v>9</v>
      </c>
    </row>
    <row r="110" spans="2:15" ht="24" customHeight="1">
      <c r="B110" s="216" t="s">
        <v>34</v>
      </c>
      <c r="D110" s="485"/>
      <c r="E110" s="331">
        <f>IF(VLOOKUP($B$3-$O109,'51'!$A$14:$DW$93,E$3+$O109,FALSE)="","-",VLOOKUP($B$3-$O109,'51'!$A$14:$DW$93,E$3+$O109,FALSE))</f>
        <v>6.3228788048256277</v>
      </c>
      <c r="F110" s="332">
        <f>IF(VLOOKUP($B$3-$O109,'51'!$A$14:$DW$93,F$3+$O109,FALSE)="","-",VLOOKUP($B$3-$O109,'51'!$A$14:$DW$93,F$3+$O109,FALSE))</f>
        <v>6.0759220974309232</v>
      </c>
      <c r="G110" s="332">
        <f>IF(VLOOKUP($B$3-$O109,'51'!$A$14:$DW$93,G$3+$O109,FALSE)="","-",VLOOKUP($B$3-$O109,'51'!$A$14:$DW$93,G$3+$O109,FALSE))</f>
        <v>5.8386109355558755</v>
      </c>
      <c r="H110" s="332">
        <f>IF(VLOOKUP($B$3-$O109,'51'!$A$14:$DW$93,H$3+$O109,FALSE)="","-",VLOOKUP($B$3-$O109,'51'!$A$14:$DW$93,H$3+$O109,FALSE))</f>
        <v>5.6105685869814934</v>
      </c>
      <c r="I110" s="332">
        <f>IF(VLOOKUP($B$3-$O109,'51'!$A$14:$DW$93,I$3+$O109,FALSE)="","-",VLOOKUP($B$3-$O109,'51'!$A$14:$DW$93,I$3+$O109,FALSE))</f>
        <v>5.3914330337591805</v>
      </c>
      <c r="J110" s="332">
        <f>IF(VLOOKUP($B$3-$O109,'51'!$A$14:$DW$93,J$3+$O109,FALSE)="","-",VLOOKUP($B$3-$O109,'51'!$A$14:$DW$93,J$3+$O109,FALSE))</f>
        <v>5.18085639750608</v>
      </c>
      <c r="K110" s="332">
        <f>IF(VLOOKUP($B$3-$O109,'51'!$A$14:$DW$93,K$3+$O109,FALSE)="","-",VLOOKUP($B$3-$O109,'51'!$A$14:$DW$93,K$3+$O109,FALSE))</f>
        <v>4.9785043871470585</v>
      </c>
      <c r="L110" s="333">
        <f>IF(VLOOKUP($B$3-$O109,'51'!$A$14:$DW$93,L$3+$O109,FALSE)="","-",VLOOKUP($B$3-$O109,'51'!$A$14:$DW$93,L$3+$O109,FALSE))</f>
        <v>4.9785043871470567</v>
      </c>
      <c r="M110" s="83"/>
    </row>
    <row r="111" spans="2:15" ht="24" customHeight="1">
      <c r="B111" s="216" t="s">
        <v>35</v>
      </c>
      <c r="D111" s="485"/>
      <c r="E111" s="331">
        <f>IF(VLOOKUP($B$3-$O109,'41'!$A$14:$DW$93,E$3+$O109,FALSE)="","-",VLOOKUP($B$3-$O109,'41'!$A$14:$DW$93,E$3+$O109,FALSE))</f>
        <v>6.3228788048256277</v>
      </c>
      <c r="F111" s="332">
        <f>IF(VLOOKUP($B$3-$O109,'41'!$A$14:$DW$93,F$3+$O109,FALSE)="","-",VLOOKUP($B$3-$O109,'41'!$A$14:$DW$93,F$3+$O109,FALSE))</f>
        <v>6.004124692161688</v>
      </c>
      <c r="G111" s="332">
        <f>IF(VLOOKUP($B$3-$O109,'41'!$A$14:$DW$93,G$3+$O109,FALSE)="","-",VLOOKUP($B$3-$O109,'41'!$A$14:$DW$93,G$3+$O109,FALSE))</f>
        <v>5.6845216520650279</v>
      </c>
      <c r="H111" s="332">
        <f>IF(VLOOKUP($B$3-$O109,'41'!$A$14:$DW$93,H$3+$O109,FALSE)="","-",VLOOKUP($B$3-$O109,'41'!$A$14:$DW$93,H$3+$O109,FALSE))</f>
        <v>5.381931267180609</v>
      </c>
      <c r="I111" s="332">
        <f>IF(VLOOKUP($B$3-$O109,'41'!$A$14:$DW$93,I$3+$O109,FALSE)="","-",VLOOKUP($B$3-$O109,'41'!$A$14:$DW$93,I$3+$O109,FALSE))</f>
        <v>5.0954479440031726</v>
      </c>
      <c r="J111" s="332">
        <f>IF(VLOOKUP($B$3-$O109,'41'!$A$14:$DW$93,J$3+$O109,FALSE)="","-",VLOOKUP($B$3-$O109,'41'!$A$14:$DW$93,J$3+$O109,FALSE))</f>
        <v>4.8248975505955594</v>
      </c>
      <c r="K111" s="332">
        <f>IF(VLOOKUP($B$3-$O109,'41'!$A$14:$DW$93,K$3+$O109,FALSE)="","-",VLOOKUP($B$3-$O109,'41'!$A$14:$DW$93,K$3+$O109,FALSE))</f>
        <v>4.8248975505955594</v>
      </c>
      <c r="L111" s="333">
        <f>IF(VLOOKUP($B$3-$O109,'41'!$A$14:$DW$93,L$3+$O109,FALSE)="","-",VLOOKUP($B$3-$O109,'41'!$A$14:$DW$93,L$3+$O109,FALSE))</f>
        <v>4.8588364761882081</v>
      </c>
      <c r="M111" s="83"/>
    </row>
    <row r="112" spans="2:15" ht="24" customHeight="1">
      <c r="B112" s="216" t="s">
        <v>36</v>
      </c>
      <c r="D112" s="485"/>
      <c r="E112" s="331">
        <f>IF(VLOOKUP($B$3-$O109,'31'!$A$14:$DW$93,E$3+$O109,FALSE)="","-",VLOOKUP($B$3-$O109,'31'!$A$14:$DW$93,E$3+$O109,FALSE))</f>
        <v>6.6061095932228184</v>
      </c>
      <c r="F112" s="332">
        <f>IF(VLOOKUP($B$3-$O109,'31'!$A$14:$DW$93,F$3+$O109,FALSE)="","-",VLOOKUP($B$3-$O109,'31'!$A$14:$DW$93,F$3+$O109,FALSE))</f>
        <v>6.2359395392485553</v>
      </c>
      <c r="G112" s="332">
        <f>IF(VLOOKUP($B$3-$O109,'31'!$A$14:$DW$93,G$3+$O109,FALSE)="","-",VLOOKUP($B$3-$O109,'31'!$A$14:$DW$93,G$3+$O109,FALSE))</f>
        <v>5.8748845065895443</v>
      </c>
      <c r="H112" s="332">
        <f>IF(VLOOKUP($B$3-$O109,'31'!$A$14:$DW$93,H$3+$O109,FALSE)="","-",VLOOKUP($B$3-$O109,'31'!$A$14:$DW$93,H$3+$O109,FALSE))</f>
        <v>5.5347342206471879</v>
      </c>
      <c r="I112" s="332">
        <f>IF(VLOOKUP($B$3-$O109,'31'!$A$14:$DW$93,I$3+$O109,FALSE)="","-",VLOOKUP($B$3-$O109,'31'!$A$14:$DW$93,I$3+$O109,FALSE))</f>
        <v>5.3369648361756612</v>
      </c>
      <c r="J112" s="332">
        <f>IF(VLOOKUP($B$3-$O109,'31'!$A$14:$DW$93,J$3+$O109,FALSE)="","-",VLOOKUP($B$3-$O109,'31'!$A$14:$DW$93,J$3+$O109,FALSE))</f>
        <v>5.3369648361756594</v>
      </c>
      <c r="K112" s="332">
        <f>IF(VLOOKUP($B$3-$O109,'31'!$A$14:$DW$93,K$3+$O109,FALSE)="","-",VLOOKUP($B$3-$O109,'31'!$A$14:$DW$93,K$3+$O109,FALSE))</f>
        <v>5.5678819292444954</v>
      </c>
      <c r="L112" s="333">
        <f>IF(VLOOKUP($B$3-$O109,'31'!$A$14:$DW$93,L$3+$O109,FALSE)="","-",VLOOKUP($B$3-$O109,'31'!$A$14:$DW$93,L$3+$O109,FALSE))</f>
        <v>5.8771344112397532</v>
      </c>
      <c r="M112" s="83"/>
    </row>
    <row r="113" spans="2:15" ht="24" customHeight="1">
      <c r="B113" s="216" t="s">
        <v>37</v>
      </c>
      <c r="D113" s="485"/>
      <c r="E113" s="331">
        <f>IF(VLOOKUP($B$3-$O109,'21'!$A$14:$DW$93,E$3+$O109,FALSE)="","-",VLOOKUP($B$3-$O109,'21'!$A$14:$DW$93,E$3+$O109,FALSE))</f>
        <v>6.6061095932228184</v>
      </c>
      <c r="F113" s="332">
        <f>IF(VLOOKUP($B$3-$O109,'21'!$A$14:$DW$93,F$3+$O109,FALSE)="","-",VLOOKUP($B$3-$O109,'21'!$A$14:$DW$93,F$3+$O109,FALSE))</f>
        <v>6.2211779820937751</v>
      </c>
      <c r="G113" s="332">
        <f>IF(VLOOKUP($B$3-$O109,'21'!$A$14:$DW$93,G$3+$O109,FALSE)="","-",VLOOKUP($B$3-$O109,'21'!$A$14:$DW$93,G$3+$O109,FALSE))</f>
        <v>5.7555712686750464</v>
      </c>
      <c r="H113" s="332">
        <f>IF(VLOOKUP($B$3-$O109,'21'!$A$14:$DW$93,H$3+$O109,FALSE)="","-",VLOOKUP($B$3-$O109,'21'!$A$14:$DW$93,H$3+$O109,FALSE))</f>
        <v>5.3164275053048211</v>
      </c>
      <c r="I113" s="332">
        <f>IF(VLOOKUP($B$3-$O109,'21'!$A$14:$DW$93,I$3+$O109,FALSE)="","-",VLOOKUP($B$3-$O109,'21'!$A$14:$DW$93,I$3+$O109,FALSE))</f>
        <v>5.3667506631945976</v>
      </c>
      <c r="J113" s="332">
        <f>IF(VLOOKUP($B$3-$O109,'21'!$A$14:$DW$93,J$3+$O109,FALSE)="","-",VLOOKUP($B$3-$O109,'21'!$A$14:$DW$93,J$3+$O109,FALSE))</f>
        <v>5.7468386301114487</v>
      </c>
      <c r="K113" s="332">
        <f>IF(VLOOKUP($B$3-$O109,'21'!$A$14:$DW$93,K$3+$O109,FALSE)="","-",VLOOKUP($B$3-$O109,'21'!$A$14:$DW$93,K$3+$O109,FALSE))</f>
        <v>6.15384546687367</v>
      </c>
      <c r="L113" s="333">
        <f>IF(VLOOKUP($B$3-$O109,'21'!$A$14:$DW$93,L$3+$O109,FALSE)="","-",VLOOKUP($B$3-$O109,'21'!$A$14:$DW$93,L$3+$O109,FALSE))</f>
        <v>6.5896776415013241</v>
      </c>
      <c r="M113" s="83"/>
    </row>
    <row r="114" spans="2:15" ht="24" customHeight="1">
      <c r="B114" s="217" t="s">
        <v>24</v>
      </c>
      <c r="D114" s="486"/>
      <c r="E114" s="334">
        <f>IF(VLOOKUP($B$3-$O109,'11'!$A$14:$DW$93,E$3+$O109,FALSE)="","-",VLOOKUP($B$3-$O109,'11'!$A$14:$DW$93,E$3+$O109,FALSE))</f>
        <v>6.6061095932228184</v>
      </c>
      <c r="F114" s="335">
        <f>IF(VLOOKUP($B$3-$O109,'11'!$A$14:$DW$93,F$3+$O109,FALSE)="","-",VLOOKUP($B$3-$O109,'11'!$A$14:$DW$93,F$3+$O109,FALSE))</f>
        <v>6.2211779820937725</v>
      </c>
      <c r="G114" s="335">
        <f>IF(VLOOKUP($B$3-$O109,'11'!$A$14:$DW$93,G$3+$O109,FALSE)="","-",VLOOKUP($B$3-$O109,'11'!$A$14:$DW$93,G$3+$O109,FALSE))</f>
        <v>5.7408677773713608</v>
      </c>
      <c r="H114" s="335">
        <f>IF(VLOOKUP($B$3-$O109,'11'!$A$14:$DW$93,H$3+$O109,FALSE)="","-",VLOOKUP($B$3-$O109,'11'!$A$14:$DW$93,H$3+$O109,FALSE))</f>
        <v>5.3297608032898065</v>
      </c>
      <c r="I114" s="335">
        <f>IF(VLOOKUP($B$3-$O109,'11'!$A$14:$DW$93,I$3+$O109,FALSE)="","-",VLOOKUP($B$3-$O109,'11'!$A$14:$DW$93,I$3+$O109,FALSE))</f>
        <v>5.5643299301303317</v>
      </c>
      <c r="J114" s="335">
        <f>IF(VLOOKUP($B$3-$O109,'11'!$A$14:$DW$93,J$3+$O109,FALSE)="","-",VLOOKUP($B$3-$O109,'11'!$A$14:$DW$93,J$3+$O109,FALSE))</f>
        <v>6.0146559691240435</v>
      </c>
      <c r="K114" s="335">
        <f>IF(VLOOKUP($B$3-$O109,'11'!$A$14:$DW$93,K$3+$O109,FALSE)="","-",VLOOKUP($B$3-$O109,'11'!$A$14:$DW$93,K$3+$O109,FALSE))</f>
        <v>6.5014272843580319</v>
      </c>
      <c r="L114" s="336">
        <f>IF(VLOOKUP($B$3-$O109,'11'!$A$14:$DW$93,L$3+$O109,FALSE)="","-",VLOOKUP($B$3-$O109,'11'!$A$14:$DW$93,L$3+$O109,FALSE))</f>
        <v>7.0275934235937791</v>
      </c>
      <c r="M114" s="83"/>
    </row>
    <row r="115" spans="2:15" ht="24" customHeight="1">
      <c r="B115" s="219"/>
      <c r="C115" s="212"/>
      <c r="D115" s="304" t="s">
        <v>103</v>
      </c>
      <c r="E115" s="322"/>
      <c r="F115" s="323"/>
      <c r="G115" s="323"/>
      <c r="H115" s="323"/>
      <c r="I115" s="323"/>
      <c r="J115" s="323"/>
      <c r="K115" s="322"/>
      <c r="L115" s="322"/>
      <c r="M115" s="84"/>
    </row>
    <row r="116" spans="2:15" ht="33.75" customHeight="1">
      <c r="C116" s="64"/>
      <c r="F116" s="487">
        <f t="shared" ref="F116" si="75">DATE(H116,2,2)</f>
        <v>23409</v>
      </c>
      <c r="G116" s="487"/>
      <c r="H116" s="488">
        <f t="shared" ref="H116" si="76">2019-$B$3+O119</f>
        <v>1964</v>
      </c>
      <c r="I116" s="488"/>
      <c r="J116" s="316"/>
      <c r="K116" s="476"/>
      <c r="L116" s="476"/>
      <c r="M116" s="256"/>
    </row>
    <row r="117" spans="2:15" ht="24" customHeight="1">
      <c r="B117" s="430" t="s">
        <v>88</v>
      </c>
      <c r="C117" s="209"/>
      <c r="D117" s="214" t="s">
        <v>89</v>
      </c>
      <c r="E117" s="283">
        <f t="shared" ref="E117" si="77">2019-$B$3+65+O119</f>
        <v>2029</v>
      </c>
      <c r="F117" s="284">
        <f t="shared" ref="F117" si="78">E117+5</f>
        <v>2034</v>
      </c>
      <c r="G117" s="284">
        <f t="shared" ref="G117" si="79">F117+5</f>
        <v>2039</v>
      </c>
      <c r="H117" s="285">
        <f t="shared" ref="H117" si="80">G117+5</f>
        <v>2044</v>
      </c>
      <c r="I117" s="284">
        <f t="shared" ref="I117" si="81">H117+5</f>
        <v>2049</v>
      </c>
      <c r="J117" s="284">
        <f t="shared" ref="J117" si="82">I117+5</f>
        <v>2054</v>
      </c>
      <c r="K117" s="284">
        <f t="shared" ref="K117" si="83">J117+5</f>
        <v>2059</v>
      </c>
      <c r="L117" s="286">
        <f t="shared" ref="L117" si="84">K117+5</f>
        <v>2064</v>
      </c>
      <c r="M117" s="313"/>
      <c r="N117" s="77"/>
    </row>
    <row r="118" spans="2:15" ht="24" customHeight="1">
      <c r="B118" s="431"/>
      <c r="C118" s="209"/>
      <c r="D118" s="213" t="s">
        <v>90</v>
      </c>
      <c r="E118" s="287" t="s">
        <v>21</v>
      </c>
      <c r="F118" s="288" t="s">
        <v>16</v>
      </c>
      <c r="G118" s="288" t="s">
        <v>17</v>
      </c>
      <c r="H118" s="289" t="s">
        <v>18</v>
      </c>
      <c r="I118" s="288" t="s">
        <v>19</v>
      </c>
      <c r="J118" s="288" t="s">
        <v>20</v>
      </c>
      <c r="K118" s="288" t="s">
        <v>22</v>
      </c>
      <c r="L118" s="290" t="s">
        <v>23</v>
      </c>
      <c r="M118" s="81"/>
      <c r="N118" s="77"/>
    </row>
    <row r="119" spans="2:15" ht="24" customHeight="1">
      <c r="B119" s="215" t="s">
        <v>33</v>
      </c>
      <c r="D119" s="484" t="s">
        <v>38</v>
      </c>
      <c r="E119" s="328">
        <f>IF(VLOOKUP($B$3-$O119,'61'!$A$14:$DW$93,E$3+$O119,FALSE)="","-",VLOOKUP($B$3-$O119,'61'!$A$14:$DW$93,E$3+$O119,FALSE))</f>
        <v>6.2726179439610465</v>
      </c>
      <c r="F119" s="329">
        <f>IF(VLOOKUP($B$3-$O119,'61'!$A$14:$DW$93,F$3+$O119,FALSE)="","-",VLOOKUP($B$3-$O119,'61'!$A$14:$DW$93,F$3+$O119,FALSE))</f>
        <v>6.1181275563651241</v>
      </c>
      <c r="G119" s="329">
        <f>IF(VLOOKUP($B$3-$O119,'61'!$A$14:$DW$93,G$3+$O119,FALSE)="","-",VLOOKUP($B$3-$O119,'61'!$A$14:$DW$93,G$3+$O119,FALSE))</f>
        <v>5.9674421637605697</v>
      </c>
      <c r="H119" s="329">
        <f>IF(VLOOKUP($B$3-$O119,'61'!$A$14:$DW$93,H$3+$O119,FALSE)="","-",VLOOKUP($B$3-$O119,'61'!$A$14:$DW$93,H$3+$O119,FALSE))</f>
        <v>5.8204680516638483</v>
      </c>
      <c r="I119" s="329">
        <f>IF(VLOOKUP($B$3-$O119,'61'!$A$14:$DW$93,I$3+$O119,FALSE)="","-",VLOOKUP($B$3-$O119,'61'!$A$14:$DW$93,I$3+$O119,FALSE))</f>
        <v>5.6771138137165229</v>
      </c>
      <c r="J119" s="329">
        <f>IF(VLOOKUP($B$3-$O119,'61'!$A$14:$DW$93,J$3+$O119,FALSE)="","-",VLOOKUP($B$3-$O119,'61'!$A$14:$DW$93,J$3+$O119,FALSE))</f>
        <v>3.9979088211615759</v>
      </c>
      <c r="K119" s="329">
        <f>IF(VLOOKUP($B$3-$O119,'61'!$A$14:$DW$93,K$3+$O119,FALSE)="","-",VLOOKUP($B$3-$O119,'61'!$A$14:$DW$93,K$3+$O119,FALSE))</f>
        <v>4.0345931841496867</v>
      </c>
      <c r="L119" s="330">
        <f>IF(VLOOKUP($B$3-$O119,'61'!$A$14:$DW$93,L$3+$O119,FALSE)="","-",VLOOKUP($B$3-$O119,'61'!$A$14:$DW$93,L$3+$O119,FALSE))</f>
        <v>4.0692568074597064</v>
      </c>
      <c r="M119" s="83"/>
      <c r="O119" s="315">
        <f>O109+1</f>
        <v>10</v>
      </c>
    </row>
    <row r="120" spans="2:15" ht="24" customHeight="1">
      <c r="B120" s="216" t="s">
        <v>34</v>
      </c>
      <c r="D120" s="485"/>
      <c r="E120" s="331">
        <f>IF(VLOOKUP($B$3-$O119,'51'!$A$14:$DW$93,E$3+$O119,FALSE)="","-",VLOOKUP($B$3-$O119,'51'!$A$14:$DW$93,E$3+$O119,FALSE))</f>
        <v>6.2919139098870422</v>
      </c>
      <c r="F120" s="332">
        <f>IF(VLOOKUP($B$3-$O119,'51'!$A$14:$DW$93,F$3+$O119,FALSE)="","-",VLOOKUP($B$3-$O119,'51'!$A$14:$DW$93,F$3+$O119,FALSE))</f>
        <v>6.0461666181295648</v>
      </c>
      <c r="G120" s="332">
        <f>IF(VLOOKUP($B$3-$O119,'51'!$A$14:$DW$93,G$3+$O119,FALSE)="","-",VLOOKUP($B$3-$O119,'51'!$A$14:$DW$93,G$3+$O119,FALSE))</f>
        <v>5.8100176349743782</v>
      </c>
      <c r="H120" s="332">
        <f>IF(VLOOKUP($B$3-$O119,'51'!$A$14:$DW$93,H$3+$O119,FALSE)="","-",VLOOKUP($B$3-$O119,'51'!$A$14:$DW$93,H$3+$O119,FALSE))</f>
        <v>5.5830920731648783</v>
      </c>
      <c r="I120" s="332">
        <f>IF(VLOOKUP($B$3-$O119,'51'!$A$14:$DW$93,I$3+$O119,FALSE)="","-",VLOOKUP($B$3-$O119,'51'!$A$14:$DW$93,I$3+$O119,FALSE))</f>
        <v>5.365029687654979</v>
      </c>
      <c r="J120" s="332">
        <f>IF(VLOOKUP($B$3-$O119,'51'!$A$14:$DW$93,J$3+$O119,FALSE)="","-",VLOOKUP($B$3-$O119,'51'!$A$14:$DW$93,J$3+$O119,FALSE))</f>
        <v>5.1554843037189553</v>
      </c>
      <c r="K120" s="332">
        <f>IF(VLOOKUP($B$3-$O119,'51'!$A$14:$DW$93,K$3+$O119,FALSE)="","-",VLOOKUP($B$3-$O119,'51'!$A$14:$DW$93,K$3+$O119,FALSE))</f>
        <v>4.9977218403924812</v>
      </c>
      <c r="L120" s="333">
        <f>IF(VLOOKUP($B$3-$O119,'51'!$A$14:$DW$93,L$3+$O119,FALSE)="","-",VLOOKUP($B$3-$O119,'51'!$A$14:$DW$93,L$3+$O119,FALSE))</f>
        <v>4.9977218403924812</v>
      </c>
      <c r="M120" s="83"/>
    </row>
    <row r="121" spans="2:15" ht="24" customHeight="1">
      <c r="B121" s="216" t="s">
        <v>35</v>
      </c>
      <c r="D121" s="485"/>
      <c r="E121" s="331">
        <f>IF(VLOOKUP($B$3-$O119,'41'!$A$14:$DW$93,E$3+$O119,FALSE)="","-",VLOOKUP($B$3-$O119,'41'!$A$14:$DW$93,E$3+$O119,FALSE))</f>
        <v>6.2919139098870422</v>
      </c>
      <c r="F121" s="332">
        <f>IF(VLOOKUP($B$3-$O119,'41'!$A$14:$DW$93,F$3+$O119,FALSE)="","-",VLOOKUP($B$3-$O119,'41'!$A$14:$DW$93,F$3+$O119,FALSE))</f>
        <v>5.9569916827967901</v>
      </c>
      <c r="G121" s="332">
        <f>IF(VLOOKUP($B$3-$O119,'41'!$A$14:$DW$93,G$3+$O119,FALSE)="","-",VLOOKUP($B$3-$O119,'41'!$A$14:$DW$93,G$3+$O119,FALSE))</f>
        <v>5.6398975601284418</v>
      </c>
      <c r="H121" s="332">
        <f>IF(VLOOKUP($B$3-$O119,'41'!$A$14:$DW$93,H$3+$O119,FALSE)="","-",VLOOKUP($B$3-$O119,'41'!$A$14:$DW$93,H$3+$O119,FALSE))</f>
        <v>5.3396825415423042</v>
      </c>
      <c r="I121" s="332">
        <f>IF(VLOOKUP($B$3-$O119,'41'!$A$14:$DW$93,I$3+$O119,FALSE)="","-",VLOOKUP($B$3-$O119,'41'!$A$14:$DW$93,I$3+$O119,FALSE))</f>
        <v>5.0554481425372524</v>
      </c>
      <c r="J121" s="332">
        <f>IF(VLOOKUP($B$3-$O119,'41'!$A$14:$DW$93,J$3+$O119,FALSE)="","-",VLOOKUP($B$3-$O119,'41'!$A$14:$DW$93,J$3+$O119,FALSE))</f>
        <v>4.8462129740408253</v>
      </c>
      <c r="K121" s="332">
        <f>IF(VLOOKUP($B$3-$O119,'41'!$A$14:$DW$93,K$3+$O119,FALSE)="","-",VLOOKUP($B$3-$O119,'41'!$A$14:$DW$93,K$3+$O119,FALSE))</f>
        <v>4.8462129740408244</v>
      </c>
      <c r="L121" s="333">
        <f>IF(VLOOKUP($B$3-$O119,'41'!$A$14:$DW$93,L$3+$O119,FALSE)="","-",VLOOKUP($B$3-$O119,'41'!$A$14:$DW$93,L$3+$O119,FALSE))</f>
        <v>4.9068961841623739</v>
      </c>
      <c r="M121" s="83"/>
    </row>
    <row r="122" spans="2:15" ht="24" customHeight="1">
      <c r="B122" s="216" t="s">
        <v>36</v>
      </c>
      <c r="D122" s="485"/>
      <c r="E122" s="331">
        <f>IF(VLOOKUP($B$3-$O119,'31'!$A$14:$DW$93,E$3+$O119,FALSE)="","-",VLOOKUP($B$3-$O119,'31'!$A$14:$DW$93,E$3+$O119,FALSE))</f>
        <v>6.6181670864044255</v>
      </c>
      <c r="F122" s="332">
        <f>IF(VLOOKUP($B$3-$O119,'31'!$A$14:$DW$93,F$3+$O119,FALSE)="","-",VLOOKUP($B$3-$O119,'31'!$A$14:$DW$93,F$3+$O119,FALSE))</f>
        <v>6.2405308300819078</v>
      </c>
      <c r="G122" s="332">
        <f>IF(VLOOKUP($B$3-$O119,'31'!$A$14:$DW$93,G$3+$O119,FALSE)="","-",VLOOKUP($B$3-$O119,'31'!$A$14:$DW$93,G$3+$O119,FALSE))</f>
        <v>5.8792099660030503</v>
      </c>
      <c r="H122" s="332">
        <f>IF(VLOOKUP($B$3-$O119,'31'!$A$14:$DW$93,H$3+$O119,FALSE)="","-",VLOOKUP($B$3-$O119,'31'!$A$14:$DW$93,H$3+$O119,FALSE))</f>
        <v>5.538809240029968</v>
      </c>
      <c r="I122" s="332">
        <f>IF(VLOOKUP($B$3-$O119,'31'!$A$14:$DW$93,I$3+$O119,FALSE)="","-",VLOOKUP($B$3-$O119,'31'!$A$14:$DW$93,I$3+$O119,FALSE))</f>
        <v>5.4049849762445552</v>
      </c>
      <c r="J122" s="332">
        <f>IF(VLOOKUP($B$3-$O119,'31'!$A$14:$DW$93,J$3+$O119,FALSE)="","-",VLOOKUP($B$3-$O119,'31'!$A$14:$DW$93,J$3+$O119,FALSE))</f>
        <v>5.4049849762445552</v>
      </c>
      <c r="K122" s="332">
        <f>IF(VLOOKUP($B$3-$O119,'31'!$A$14:$DW$93,K$3+$O119,FALSE)="","-",VLOOKUP($B$3-$O119,'31'!$A$14:$DW$93,K$3+$O119,FALSE))</f>
        <v>5.628402384997143</v>
      </c>
      <c r="L122" s="333">
        <f>IF(VLOOKUP($B$3-$O119,'31'!$A$14:$DW$93,L$3+$O119,FALSE)="","-",VLOOKUP($B$3-$O119,'31'!$A$14:$DW$93,L$3+$O119,FALSE))</f>
        <v>5.9410163070141122</v>
      </c>
      <c r="M122" s="83"/>
    </row>
    <row r="123" spans="2:15" ht="24" customHeight="1">
      <c r="B123" s="216" t="s">
        <v>37</v>
      </c>
      <c r="D123" s="485"/>
      <c r="E123" s="331">
        <f>IF(VLOOKUP($B$3-$O119,'21'!$A$14:$DW$93,E$3+$O119,FALSE)="","-",VLOOKUP($B$3-$O119,'21'!$A$14:$DW$93,E$3+$O119,FALSE))</f>
        <v>6.6181670864044255</v>
      </c>
      <c r="F123" s="332">
        <f>IF(VLOOKUP($B$3-$O119,'21'!$A$14:$DW$93,F$3+$O119,FALSE)="","-",VLOOKUP($B$3-$O119,'21'!$A$14:$DW$93,F$3+$O119,FALSE))</f>
        <v>6.2098043617139309</v>
      </c>
      <c r="G123" s="332">
        <f>IF(VLOOKUP($B$3-$O119,'21'!$A$14:$DW$93,G$3+$O119,FALSE)="","-",VLOOKUP($B$3-$O119,'21'!$A$14:$DW$93,G$3+$O119,FALSE))</f>
        <v>5.7371324692578654</v>
      </c>
      <c r="H123" s="332">
        <f>IF(VLOOKUP($B$3-$O119,'21'!$A$14:$DW$93,H$3+$O119,FALSE)="","-",VLOOKUP($B$3-$O119,'21'!$A$14:$DW$93,H$3+$O119,FALSE))</f>
        <v>5.2993955660219516</v>
      </c>
      <c r="I123" s="332">
        <f>IF(VLOOKUP($B$3-$O119,'21'!$A$14:$DW$93,I$3+$O119,FALSE)="","-",VLOOKUP($B$3-$O119,'21'!$A$14:$DW$93,I$3+$O119,FALSE))</f>
        <v>5.4407019518606443</v>
      </c>
      <c r="J123" s="332">
        <f>IF(VLOOKUP($B$3-$O119,'21'!$A$14:$DW$93,J$3+$O119,FALSE)="","-",VLOOKUP($B$3-$O119,'21'!$A$14:$DW$93,J$3+$O119,FALSE))</f>
        <v>5.8260273513925211</v>
      </c>
      <c r="K123" s="332">
        <f>IF(VLOOKUP($B$3-$O119,'21'!$A$14:$DW$93,K$3+$O119,FALSE)="","-",VLOOKUP($B$3-$O119,'21'!$A$14:$DW$93,K$3+$O119,FALSE))</f>
        <v>6.2386425500786027</v>
      </c>
      <c r="L123" s="333">
        <f>IF(VLOOKUP($B$3-$O119,'21'!$A$14:$DW$93,L$3+$O119,FALSE)="","-",VLOOKUP($B$3-$O119,'21'!$A$14:$DW$93,L$3+$O119,FALSE))</f>
        <v>6.6804802861676755</v>
      </c>
      <c r="M123" s="83"/>
    </row>
    <row r="124" spans="2:15" ht="24" customHeight="1">
      <c r="B124" s="217" t="s">
        <v>24</v>
      </c>
      <c r="D124" s="486"/>
      <c r="E124" s="334">
        <f>IF(VLOOKUP($B$3-$O119,'11'!$A$14:$DW$93,E$3+$O119,FALSE)="","-",VLOOKUP($B$3-$O119,'11'!$A$14:$DW$93,E$3+$O119,FALSE))</f>
        <v>6.6181670864044255</v>
      </c>
      <c r="F124" s="335">
        <f>IF(VLOOKUP($B$3-$O119,'11'!$A$14:$DW$93,F$3+$O119,FALSE)="","-",VLOOKUP($B$3-$O119,'11'!$A$14:$DW$93,F$3+$O119,FALSE))</f>
        <v>6.2098043617139291</v>
      </c>
      <c r="G124" s="335">
        <f>IF(VLOOKUP($B$3-$O119,'11'!$A$14:$DW$93,G$3+$O119,FALSE)="","-",VLOOKUP($B$3-$O119,'11'!$A$14:$DW$93,G$3+$O119,FALSE))</f>
        <v>5.7207868739782741</v>
      </c>
      <c r="H124" s="335">
        <f>IF(VLOOKUP($B$3-$O119,'11'!$A$14:$DW$93,H$3+$O119,FALSE)="","-",VLOOKUP($B$3-$O119,'11'!$A$14:$DW$93,H$3+$O119,FALSE))</f>
        <v>5.3228760022829844</v>
      </c>
      <c r="I124" s="335">
        <f>IF(VLOOKUP($B$3-$O119,'11'!$A$14:$DW$93,I$3+$O119,FALSE)="","-",VLOOKUP($B$3-$O119,'11'!$A$14:$DW$93,I$3+$O119,FALSE))</f>
        <v>5.6516135368774822</v>
      </c>
      <c r="J124" s="335">
        <f>IF(VLOOKUP($B$3-$O119,'11'!$A$14:$DW$93,J$3+$O119,FALSE)="","-",VLOOKUP($B$3-$O119,'11'!$A$14:$DW$93,J$3+$O119,FALSE))</f>
        <v>6.1090035137377461</v>
      </c>
      <c r="K124" s="335">
        <f>IF(VLOOKUP($B$3-$O119,'11'!$A$14:$DW$93,K$3+$O119,FALSE)="","-",VLOOKUP($B$3-$O119,'11'!$A$14:$DW$93,K$3+$O119,FALSE))</f>
        <v>6.6034104574460128</v>
      </c>
      <c r="L124" s="336">
        <f>IF(VLOOKUP($B$3-$O119,'11'!$A$14:$DW$93,L$3+$O119,FALSE)="","-",VLOOKUP($B$3-$O119,'11'!$A$14:$DW$93,L$3+$O119,FALSE))</f>
        <v>7.1378301831795641</v>
      </c>
      <c r="M124" s="83"/>
    </row>
    <row r="125" spans="2:15" ht="24" customHeight="1">
      <c r="B125" s="219"/>
      <c r="C125" s="212"/>
      <c r="D125" s="304" t="s">
        <v>103</v>
      </c>
      <c r="E125" s="87"/>
      <c r="F125" s="87"/>
      <c r="G125" s="87"/>
      <c r="H125" s="87"/>
      <c r="I125" s="87"/>
      <c r="J125" s="87"/>
      <c r="K125" s="87"/>
      <c r="L125" s="87"/>
      <c r="M125" s="84"/>
    </row>
    <row r="126" spans="2:15" ht="33.75" customHeight="1">
      <c r="C126" s="64"/>
      <c r="F126" s="487">
        <f t="shared" ref="F126" si="85">DATE(H126,2,2)</f>
        <v>23775</v>
      </c>
      <c r="G126" s="487"/>
      <c r="H126" s="488">
        <f t="shared" ref="H126" si="86">2019-$B$3+O129</f>
        <v>1965</v>
      </c>
      <c r="I126" s="488"/>
      <c r="J126" s="316"/>
      <c r="K126" s="476"/>
      <c r="L126" s="476"/>
      <c r="M126" s="256"/>
    </row>
    <row r="127" spans="2:15" ht="24" customHeight="1">
      <c r="B127" s="430" t="s">
        <v>88</v>
      </c>
      <c r="C127" s="209"/>
      <c r="D127" s="214" t="s">
        <v>89</v>
      </c>
      <c r="E127" s="283">
        <f t="shared" ref="E127" si="87">2019-$B$3+65+O129</f>
        <v>2030</v>
      </c>
      <c r="F127" s="284">
        <f t="shared" ref="F127" si="88">E127+5</f>
        <v>2035</v>
      </c>
      <c r="G127" s="284">
        <f t="shared" ref="G127" si="89">F127+5</f>
        <v>2040</v>
      </c>
      <c r="H127" s="285">
        <f t="shared" ref="H127" si="90">G127+5</f>
        <v>2045</v>
      </c>
      <c r="I127" s="284">
        <f t="shared" ref="I127" si="91">H127+5</f>
        <v>2050</v>
      </c>
      <c r="J127" s="284">
        <f t="shared" ref="J127" si="92">I127+5</f>
        <v>2055</v>
      </c>
      <c r="K127" s="284">
        <f t="shared" ref="K127" si="93">J127+5</f>
        <v>2060</v>
      </c>
      <c r="L127" s="286">
        <f t="shared" ref="L127" si="94">K127+5</f>
        <v>2065</v>
      </c>
      <c r="M127" s="313"/>
      <c r="N127" s="77"/>
    </row>
    <row r="128" spans="2:15" ht="24" customHeight="1">
      <c r="B128" s="431"/>
      <c r="C128" s="209"/>
      <c r="D128" s="213" t="s">
        <v>90</v>
      </c>
      <c r="E128" s="287" t="s">
        <v>21</v>
      </c>
      <c r="F128" s="288" t="s">
        <v>16</v>
      </c>
      <c r="G128" s="288" t="s">
        <v>17</v>
      </c>
      <c r="H128" s="289" t="s">
        <v>18</v>
      </c>
      <c r="I128" s="288" t="s">
        <v>19</v>
      </c>
      <c r="J128" s="288" t="s">
        <v>20</v>
      </c>
      <c r="K128" s="288" t="s">
        <v>22</v>
      </c>
      <c r="L128" s="290" t="s">
        <v>23</v>
      </c>
      <c r="M128" s="81"/>
      <c r="N128" s="77"/>
    </row>
    <row r="129" spans="2:15" ht="24" customHeight="1">
      <c r="B129" s="215" t="s">
        <v>33</v>
      </c>
      <c r="D129" s="484" t="s">
        <v>38</v>
      </c>
      <c r="E129" s="328">
        <f>IF(VLOOKUP($B$3-$O129,'61'!$A$14:$DW$93,E$3+$O129,FALSE)="","-",VLOOKUP($B$3-$O129,'61'!$A$14:$DW$93,E$3+$O129,FALSE))</f>
        <v>6.2230367926076511</v>
      </c>
      <c r="F129" s="329">
        <f>IF(VLOOKUP($B$3-$O129,'61'!$A$14:$DW$93,F$3+$O129,FALSE)="","-",VLOOKUP($B$3-$O129,'61'!$A$14:$DW$93,F$3+$O129,FALSE))</f>
        <v>6.0697675556315271</v>
      </c>
      <c r="G129" s="329">
        <f>IF(VLOOKUP($B$3-$O129,'61'!$A$14:$DW$93,G$3+$O129,FALSE)="","-",VLOOKUP($B$3-$O129,'61'!$A$14:$DW$93,G$3+$O129,FALSE))</f>
        <v>5.9202732375231735</v>
      </c>
      <c r="H129" s="329">
        <f>IF(VLOOKUP($B$3-$O129,'61'!$A$14:$DW$93,H$3+$O129,FALSE)="","-",VLOOKUP($B$3-$O129,'61'!$A$14:$DW$93,H$3+$O129,FALSE))</f>
        <v>5.7744608645538804</v>
      </c>
      <c r="I129" s="329">
        <f>IF(VLOOKUP($B$3-$O129,'61'!$A$14:$DW$93,I$3+$O129,FALSE)="","-",VLOOKUP($B$3-$O129,'61'!$A$14:$DW$93,I$3+$O129,FALSE))</f>
        <v>5.6322397528757371</v>
      </c>
      <c r="J129" s="329">
        <f>IF(VLOOKUP($B$3-$O129,'61'!$A$14:$DW$93,J$3+$O129,FALSE)="","-",VLOOKUP($B$3-$O129,'61'!$A$14:$DW$93,J$3+$O129,FALSE))</f>
        <v>4.0064534187324519</v>
      </c>
      <c r="K129" s="329">
        <f>IF(VLOOKUP($B$3-$O129,'61'!$A$14:$DW$93,K$3+$O129,FALSE)="","-",VLOOKUP($B$3-$O129,'61'!$A$14:$DW$93,K$3+$O129,FALSE))</f>
        <v>4.0387459667720584</v>
      </c>
      <c r="L129" s="330">
        <f>IF(VLOOKUP($B$3-$O129,'61'!$A$14:$DW$93,L$3+$O129,FALSE)="","-",VLOOKUP($B$3-$O129,'61'!$A$14:$DW$93,L$3+$O129,FALSE))</f>
        <v>4.0822231351141314</v>
      </c>
      <c r="M129" s="83"/>
      <c r="O129" s="315">
        <f t="shared" ref="O129" si="95">O119+1</f>
        <v>11</v>
      </c>
    </row>
    <row r="130" spans="2:15" ht="24" customHeight="1">
      <c r="B130" s="216" t="s">
        <v>34</v>
      </c>
      <c r="D130" s="485"/>
      <c r="E130" s="331">
        <f>IF(VLOOKUP($B$3-$O129,'51'!$A$14:$DW$93,E$3+$O129,FALSE)="","-",VLOOKUP($B$3-$O129,'51'!$A$14:$DW$93,E$3+$O129,FALSE))</f>
        <v>6.2641739772507901</v>
      </c>
      <c r="F130" s="332">
        <f>IF(VLOOKUP($B$3-$O129,'51'!$A$14:$DW$93,F$3+$O129,FALSE)="","-",VLOOKUP($B$3-$O129,'51'!$A$14:$DW$93,F$3+$O129,FALSE))</f>
        <v>6.019510141722451</v>
      </c>
      <c r="G130" s="332">
        <f>IF(VLOOKUP($B$3-$O129,'51'!$A$14:$DW$93,G$3+$O129,FALSE)="","-",VLOOKUP($B$3-$O129,'51'!$A$14:$DW$93,G$3+$O129,FALSE))</f>
        <v>5.7844022975559142</v>
      </c>
      <c r="H130" s="332">
        <f>IF(VLOOKUP($B$3-$O129,'51'!$A$14:$DW$93,H$3+$O129,FALSE)="","-",VLOOKUP($B$3-$O129,'51'!$A$14:$DW$93,H$3+$O129,FALSE))</f>
        <v>5.5584772103060187</v>
      </c>
      <c r="I130" s="332">
        <f>IF(VLOOKUP($B$3-$O129,'51'!$A$14:$DW$93,I$3+$O129,FALSE)="","-",VLOOKUP($B$3-$O129,'51'!$A$14:$DW$93,I$3+$O129,FALSE))</f>
        <v>5.3413762231831887</v>
      </c>
      <c r="J130" s="332">
        <f>IF(VLOOKUP($B$3-$O129,'51'!$A$14:$DW$93,J$3+$O129,FALSE)="","-",VLOOKUP($B$3-$O129,'51'!$A$14:$DW$93,J$3+$O129,FALSE))</f>
        <v>5.1327546876846801</v>
      </c>
      <c r="K130" s="332">
        <f>IF(VLOOKUP($B$3-$O129,'51'!$A$14:$DW$93,K$3+$O129,FALSE)="","-",VLOOKUP($B$3-$O129,'51'!$A$14:$DW$93,K$3+$O129,FALSE))</f>
        <v>5.0277860825324616</v>
      </c>
      <c r="L130" s="333">
        <f>IF(VLOOKUP($B$3-$O129,'51'!$A$14:$DW$93,L$3+$O129,FALSE)="","-",VLOOKUP($B$3-$O129,'51'!$A$14:$DW$93,L$3+$O129,FALSE))</f>
        <v>5.0277860825324625</v>
      </c>
      <c r="M130" s="83"/>
    </row>
    <row r="131" spans="2:15" ht="24" customHeight="1">
      <c r="B131" s="216" t="s">
        <v>35</v>
      </c>
      <c r="D131" s="485"/>
      <c r="E131" s="331">
        <f>IF(VLOOKUP($B$3-$O129,'41'!$A$14:$DW$93,E$3+$O129,FALSE)="","-",VLOOKUP($B$3-$O129,'41'!$A$14:$DW$93,E$3+$O129,FALSE))</f>
        <v>6.2763220751061546</v>
      </c>
      <c r="F131" s="332">
        <f>IF(VLOOKUP($B$3-$O129,'41'!$A$14:$DW$93,F$3+$O129,FALSE)="","-",VLOOKUP($B$3-$O129,'41'!$A$14:$DW$93,F$3+$O129,FALSE))</f>
        <v>5.9422298104254363</v>
      </c>
      <c r="G131" s="332">
        <f>IF(VLOOKUP($B$3-$O129,'41'!$A$14:$DW$93,G$3+$O129,FALSE)="","-",VLOOKUP($B$3-$O129,'41'!$A$14:$DW$93,G$3+$O129,FALSE))</f>
        <v>5.625921470786138</v>
      </c>
      <c r="H131" s="332">
        <f>IF(VLOOKUP($B$3-$O129,'41'!$A$14:$DW$93,H$3+$O129,FALSE)="","-",VLOOKUP($B$3-$O129,'41'!$A$14:$DW$93,H$3+$O129,FALSE))</f>
        <v>5.3264504075426178</v>
      </c>
      <c r="I131" s="332">
        <f>IF(VLOOKUP($B$3-$O129,'41'!$A$14:$DW$93,I$3+$O129,FALSE)="","-",VLOOKUP($B$3-$O129,'41'!$A$14:$DW$93,I$3+$O129,FALSE))</f>
        <v>5.0429203627057566</v>
      </c>
      <c r="J131" s="332">
        <f>IF(VLOOKUP($B$3-$O129,'41'!$A$14:$DW$93,J$3+$O129,FALSE)="","-",VLOOKUP($B$3-$O129,'41'!$A$14:$DW$93,J$3+$O129,FALSE))</f>
        <v>4.9049488180821417</v>
      </c>
      <c r="K131" s="332">
        <f>IF(VLOOKUP($B$3-$O129,'41'!$A$14:$DW$93,K$3+$O129,FALSE)="","-",VLOOKUP($B$3-$O129,'41'!$A$14:$DW$93,K$3+$O129,FALSE))</f>
        <v>4.9049488180821408</v>
      </c>
      <c r="L131" s="333">
        <f>IF(VLOOKUP($B$3-$O129,'41'!$A$14:$DW$93,L$3+$O129,FALSE)="","-",VLOOKUP($B$3-$O129,'41'!$A$14:$DW$93,L$3+$O129,FALSE))</f>
        <v>4.95543126016796</v>
      </c>
      <c r="M131" s="83"/>
    </row>
    <row r="132" spans="2:15" ht="24" customHeight="1">
      <c r="B132" s="216" t="s">
        <v>36</v>
      </c>
      <c r="D132" s="485"/>
      <c r="E132" s="331">
        <f>IF(VLOOKUP($B$3-$O129,'31'!$A$14:$DW$93,E$3+$O129,FALSE)="","-",VLOOKUP($B$3-$O129,'31'!$A$14:$DW$93,E$3+$O129,FALSE))</f>
        <v>6.6160044354921821</v>
      </c>
      <c r="F132" s="332">
        <f>IF(VLOOKUP($B$3-$O129,'31'!$A$14:$DW$93,F$3+$O129,FALSE)="","-",VLOOKUP($B$3-$O129,'31'!$A$14:$DW$93,F$3+$O129,FALSE))</f>
        <v>6.2335599673227549</v>
      </c>
      <c r="G132" s="332">
        <f>IF(VLOOKUP($B$3-$O129,'31'!$A$14:$DW$93,G$3+$O129,FALSE)="","-",VLOOKUP($B$3-$O129,'31'!$A$14:$DW$93,G$3+$O129,FALSE))</f>
        <v>5.8726427096395852</v>
      </c>
      <c r="H132" s="332">
        <f>IF(VLOOKUP($B$3-$O129,'31'!$A$14:$DW$93,H$3+$O129,FALSE)="","-",VLOOKUP($B$3-$O129,'31'!$A$14:$DW$93,H$3+$O129,FALSE))</f>
        <v>5.5326222216315877</v>
      </c>
      <c r="I132" s="332">
        <f>IF(VLOOKUP($B$3-$O129,'31'!$A$14:$DW$93,I$3+$O129,FALSE)="","-",VLOOKUP($B$3-$O129,'31'!$A$14:$DW$93,I$3+$O129,FALSE))</f>
        <v>5.4637348129428682</v>
      </c>
      <c r="J132" s="332">
        <f>IF(VLOOKUP($B$3-$O129,'31'!$A$14:$DW$93,J$3+$O129,FALSE)="","-",VLOOKUP($B$3-$O129,'31'!$A$14:$DW$93,J$3+$O129,FALSE))</f>
        <v>5.4637348129428673</v>
      </c>
      <c r="K132" s="332">
        <f>IF(VLOOKUP($B$3-$O129,'31'!$A$14:$DW$93,K$3+$O129,FALSE)="","-",VLOOKUP($B$3-$O129,'31'!$A$14:$DW$93,K$3+$O129,FALSE))</f>
        <v>5.6895806717905932</v>
      </c>
      <c r="L132" s="333">
        <f>IF(VLOOKUP($B$3-$O129,'31'!$A$14:$DW$93,L$3+$O129,FALSE)="","-",VLOOKUP($B$3-$O129,'31'!$A$14:$DW$93,L$3+$O129,FALSE))</f>
        <v>6.0055925712207801</v>
      </c>
      <c r="M132" s="83"/>
    </row>
    <row r="133" spans="2:15" ht="24" customHeight="1">
      <c r="B133" s="216" t="s">
        <v>37</v>
      </c>
      <c r="D133" s="485"/>
      <c r="E133" s="331">
        <f>IF(VLOOKUP($B$3-$O129,'21'!$A$14:$DW$93,E$3+$O129,FALSE)="","-",VLOOKUP($B$3-$O129,'21'!$A$14:$DW$93,E$3+$O129,FALSE))</f>
        <v>6.6350497450177546</v>
      </c>
      <c r="F133" s="332">
        <f>IF(VLOOKUP($B$3-$O129,'21'!$A$14:$DW$93,F$3+$O129,FALSE)="","-",VLOOKUP($B$3-$O129,'21'!$A$14:$DW$93,F$3+$O129,FALSE))</f>
        <v>6.1974527781576061</v>
      </c>
      <c r="G133" s="332">
        <f>IF(VLOOKUP($B$3-$O129,'21'!$A$14:$DW$93,G$3+$O129,FALSE)="","-",VLOOKUP($B$3-$O129,'21'!$A$14:$DW$93,G$3+$O129,FALSE))</f>
        <v>5.7245939411692319</v>
      </c>
      <c r="H133" s="332">
        <f>IF(VLOOKUP($B$3-$O129,'21'!$A$14:$DW$93,H$3+$O129,FALSE)="","-",VLOOKUP($B$3-$O129,'21'!$A$14:$DW$93,H$3+$O129,FALSE))</f>
        <v>5.2878137138487</v>
      </c>
      <c r="I133" s="332">
        <f>IF(VLOOKUP($B$3-$O129,'21'!$A$14:$DW$93,I$3+$O129,FALSE)="","-",VLOOKUP($B$3-$O129,'21'!$A$14:$DW$93,I$3+$O129,FALSE))</f>
        <v>5.5156722543469234</v>
      </c>
      <c r="J133" s="332">
        <f>IF(VLOOKUP($B$3-$O129,'21'!$A$14:$DW$93,J$3+$O129,FALSE)="","-",VLOOKUP($B$3-$O129,'21'!$A$14:$DW$93,J$3+$O129,FALSE))</f>
        <v>5.9063072558408427</v>
      </c>
      <c r="K133" s="332">
        <f>IF(VLOOKUP($B$3-$O129,'21'!$A$14:$DW$93,K$3+$O129,FALSE)="","-",VLOOKUP($B$3-$O129,'21'!$A$14:$DW$93,K$3+$O129,FALSE))</f>
        <v>6.3246080970285057</v>
      </c>
      <c r="L133" s="333">
        <f>IF(VLOOKUP($B$3-$O129,'21'!$A$14:$DW$93,L$3+$O129,FALSE)="","-",VLOOKUP($B$3-$O129,'21'!$A$14:$DW$93,L$3+$O129,FALSE))</f>
        <v>6.7725341483786545</v>
      </c>
      <c r="M133" s="83"/>
    </row>
    <row r="134" spans="2:15" ht="24" customHeight="1">
      <c r="B134" s="217" t="s">
        <v>24</v>
      </c>
      <c r="D134" s="486"/>
      <c r="E134" s="334">
        <f>IF(VLOOKUP($B$3-$O129,'11'!$A$14:$DW$93,E$3+$O129,FALSE)="","-",VLOOKUP($B$3-$O129,'11'!$A$14:$DW$93,E$3+$O129,FALSE))</f>
        <v>6.6475291456423351</v>
      </c>
      <c r="F134" s="335">
        <f>IF(VLOOKUP($B$3-$O129,'11'!$A$14:$DW$93,F$3+$O129,FALSE)="","-",VLOOKUP($B$3-$O129,'11'!$A$14:$DW$93,F$3+$O129,FALSE))</f>
        <v>6.2091091332781714</v>
      </c>
      <c r="G134" s="335">
        <f>IF(VLOOKUP($B$3-$O129,'11'!$A$14:$DW$93,G$3+$O129,FALSE)="","-",VLOOKUP($B$3-$O129,'11'!$A$14:$DW$93,G$3+$O129,FALSE))</f>
        <v>5.7178948113516936</v>
      </c>
      <c r="H134" s="335">
        <f>IF(VLOOKUP($B$3-$O129,'11'!$A$14:$DW$93,H$3+$O129,FALSE)="","-",VLOOKUP($B$3-$O129,'11'!$A$14:$DW$93,H$3+$O129,FALSE))</f>
        <v>5.3149548726272542</v>
      </c>
      <c r="I134" s="335">
        <f>IF(VLOOKUP($B$3-$O129,'11'!$A$14:$DW$93,I$3+$O129,FALSE)="","-",VLOOKUP($B$3-$O129,'11'!$A$14:$DW$93,I$3+$O129,FALSE))</f>
        <v>5.7402662982402628</v>
      </c>
      <c r="J134" s="335">
        <f>IF(VLOOKUP($B$3-$O129,'11'!$A$14:$DW$93,J$3+$O129,FALSE)="","-",VLOOKUP($B$3-$O129,'11'!$A$14:$DW$93,J$3+$O129,FALSE))</f>
        <v>6.2048310198355905</v>
      </c>
      <c r="K134" s="335">
        <f>IF(VLOOKUP($B$3-$O129,'11'!$A$14:$DW$93,K$3+$O129,FALSE)="","-",VLOOKUP($B$3-$O129,'11'!$A$14:$DW$93,K$3+$O129,FALSE))</f>
        <v>6.7069933665824228</v>
      </c>
      <c r="L134" s="336">
        <f>IF(VLOOKUP($B$3-$O129,'11'!$A$14:$DW$93,L$3+$O129,FALSE)="","-",VLOOKUP($B$3-$O129,'11'!$A$14:$DW$93,L$3+$O129,FALSE))</f>
        <v>7.2497961468372756</v>
      </c>
      <c r="M134" s="83"/>
    </row>
    <row r="135" spans="2:15" ht="24" customHeight="1">
      <c r="B135" s="219"/>
      <c r="C135" s="212"/>
      <c r="D135" s="304" t="s">
        <v>103</v>
      </c>
      <c r="E135" s="87"/>
      <c r="F135" s="87"/>
      <c r="G135" s="87"/>
      <c r="H135" s="87"/>
      <c r="I135" s="87"/>
      <c r="J135" s="87"/>
      <c r="K135" s="87"/>
      <c r="L135" s="87"/>
      <c r="M135" s="84"/>
    </row>
    <row r="136" spans="2:15" ht="6" customHeight="1" thickBot="1">
      <c r="B136" s="219"/>
      <c r="C136" s="212"/>
      <c r="D136" s="304"/>
      <c r="E136" s="87"/>
      <c r="F136" s="87"/>
      <c r="G136" s="87"/>
      <c r="H136" s="87"/>
      <c r="I136" s="87"/>
      <c r="J136" s="87"/>
      <c r="K136" s="87"/>
      <c r="L136" s="87"/>
      <c r="M136" s="84"/>
    </row>
    <row r="137" spans="2:15" ht="33.75" customHeight="1" thickBot="1">
      <c r="B137" s="219"/>
      <c r="C137" s="212"/>
      <c r="D137" s="304"/>
      <c r="E137" s="480">
        <f>F139</f>
        <v>24140</v>
      </c>
      <c r="F137" s="481"/>
      <c r="G137" s="481">
        <f>E137+365</f>
        <v>24505</v>
      </c>
      <c r="H137" s="481"/>
      <c r="I137" s="493">
        <f>G137+365</f>
        <v>24870</v>
      </c>
      <c r="J137" s="494"/>
      <c r="K137" s="87"/>
      <c r="L137" s="87"/>
      <c r="M137" s="84"/>
    </row>
    <row r="138" spans="2:15" ht="21.75" customHeight="1">
      <c r="B138" s="219"/>
      <c r="C138" s="212"/>
      <c r="D138" s="304"/>
      <c r="E138" s="87"/>
      <c r="F138" s="87"/>
      <c r="G138" s="87"/>
      <c r="H138" s="87"/>
      <c r="I138" s="87"/>
      <c r="J138" s="87"/>
      <c r="K138" s="87"/>
      <c r="L138" s="87"/>
      <c r="M138" s="84"/>
    </row>
    <row r="139" spans="2:15" ht="33.75" customHeight="1">
      <c r="C139" s="64"/>
      <c r="F139" s="487">
        <f t="shared" ref="F139" si="96">DATE(H139,2,2)</f>
        <v>24140</v>
      </c>
      <c r="G139" s="487"/>
      <c r="H139" s="488">
        <f t="shared" ref="H139" si="97">2019-$B$3+O142</f>
        <v>1966</v>
      </c>
      <c r="I139" s="488"/>
      <c r="J139" s="316"/>
      <c r="K139" s="476"/>
      <c r="L139" s="476"/>
      <c r="M139" s="256"/>
    </row>
    <row r="140" spans="2:15" ht="24" customHeight="1">
      <c r="B140" s="430" t="s">
        <v>88</v>
      </c>
      <c r="C140" s="209"/>
      <c r="D140" s="214" t="s">
        <v>89</v>
      </c>
      <c r="E140" s="283">
        <f t="shared" ref="E140" si="98">2019-$B$3+65+O142</f>
        <v>2031</v>
      </c>
      <c r="F140" s="284">
        <f t="shared" ref="F140" si="99">E140+5</f>
        <v>2036</v>
      </c>
      <c r="G140" s="284">
        <f t="shared" ref="G140" si="100">F140+5</f>
        <v>2041</v>
      </c>
      <c r="H140" s="285">
        <f t="shared" ref="H140" si="101">G140+5</f>
        <v>2046</v>
      </c>
      <c r="I140" s="284">
        <f t="shared" ref="I140" si="102">H140+5</f>
        <v>2051</v>
      </c>
      <c r="J140" s="284">
        <f t="shared" ref="J140" si="103">I140+5</f>
        <v>2056</v>
      </c>
      <c r="K140" s="284">
        <f t="shared" ref="K140" si="104">J140+5</f>
        <v>2061</v>
      </c>
      <c r="L140" s="286">
        <f t="shared" ref="L140" si="105">K140+5</f>
        <v>2066</v>
      </c>
      <c r="M140" s="313"/>
      <c r="N140" s="77"/>
    </row>
    <row r="141" spans="2:15" ht="24" customHeight="1">
      <c r="B141" s="431"/>
      <c r="C141" s="209"/>
      <c r="D141" s="213" t="s">
        <v>90</v>
      </c>
      <c r="E141" s="287" t="s">
        <v>21</v>
      </c>
      <c r="F141" s="288" t="s">
        <v>16</v>
      </c>
      <c r="G141" s="288" t="s">
        <v>17</v>
      </c>
      <c r="H141" s="289" t="s">
        <v>18</v>
      </c>
      <c r="I141" s="288" t="s">
        <v>19</v>
      </c>
      <c r="J141" s="288" t="s">
        <v>20</v>
      </c>
      <c r="K141" s="288" t="s">
        <v>22</v>
      </c>
      <c r="L141" s="290" t="s">
        <v>23</v>
      </c>
      <c r="M141" s="81"/>
      <c r="N141" s="77"/>
    </row>
    <row r="142" spans="2:15" ht="24" customHeight="1">
      <c r="B142" s="215" t="s">
        <v>33</v>
      </c>
      <c r="D142" s="484" t="s">
        <v>38</v>
      </c>
      <c r="E142" s="328">
        <f>IF(VLOOKUP($B$3-$O142,'61'!$A$14:$DW$93,E$3+$O142,FALSE)="","-",VLOOKUP($B$3-$O142,'61'!$A$14:$DW$93,E$3+$O142,FALSE))</f>
        <v>6.1799178660271314</v>
      </c>
      <c r="F142" s="329">
        <f>IF(VLOOKUP($B$3-$O142,'61'!$A$14:$DW$93,F$3+$O142,FALSE)="","-",VLOOKUP($B$3-$O142,'61'!$A$14:$DW$93,F$3+$O142,FALSE))</f>
        <v>6.0277106193937415</v>
      </c>
      <c r="G142" s="329">
        <f>IF(VLOOKUP($B$3-$O142,'61'!$A$14:$DW$93,G$3+$O142,FALSE)="","-",VLOOKUP($B$3-$O142,'61'!$A$14:$DW$93,G$3+$O142,FALSE))</f>
        <v>5.8792521355157685</v>
      </c>
      <c r="H142" s="329">
        <f>IF(VLOOKUP($B$3-$O142,'61'!$A$14:$DW$93,H$3+$O142,FALSE)="","-",VLOOKUP($B$3-$O142,'61'!$A$14:$DW$93,H$3+$O142,FALSE))</f>
        <v>5.7344500848720728</v>
      </c>
      <c r="I142" s="329">
        <f>IF(VLOOKUP($B$3-$O142,'61'!$A$14:$DW$93,I$3+$O142,FALSE)="","-",VLOOKUP($B$3-$O142,'61'!$A$14:$DW$93,I$3+$O142,FALSE))</f>
        <v>5.5932144119559073</v>
      </c>
      <c r="J142" s="329">
        <f>IF(VLOOKUP($B$3-$O142,'61'!$A$14:$DW$93,J$3+$O142,FALSE)="","-",VLOOKUP($B$3-$O142,'61'!$A$14:$DW$93,J$3+$O142,FALSE))</f>
        <v>4.0156629859262001</v>
      </c>
      <c r="K142" s="329">
        <f>IF(VLOOKUP($B$3-$O142,'61'!$A$14:$DW$93,K$3+$O142,FALSE)="","-",VLOOKUP($B$3-$O142,'61'!$A$14:$DW$93,K$3+$O142,FALSE))</f>
        <v>4.0459213290324314</v>
      </c>
      <c r="L142" s="330">
        <f>IF(VLOOKUP($B$3-$O142,'61'!$A$14:$DW$93,L$3+$O142,FALSE)="","-",VLOOKUP($B$3-$O142,'61'!$A$14:$DW$93,L$3+$O142,FALSE))</f>
        <v>4.0976815721732693</v>
      </c>
      <c r="M142" s="83"/>
      <c r="O142" s="315">
        <f t="shared" ref="O142" si="106">O129+1</f>
        <v>12</v>
      </c>
    </row>
    <row r="143" spans="2:15" ht="24" customHeight="1">
      <c r="B143" s="216" t="s">
        <v>34</v>
      </c>
      <c r="D143" s="485"/>
      <c r="E143" s="331">
        <f>IF(VLOOKUP($B$3-$O142,'51'!$A$14:$DW$93,E$3+$O142,FALSE)="","-",VLOOKUP($B$3-$O142,'51'!$A$14:$DW$93,E$3+$O142,FALSE))</f>
        <v>6.2316321000166868</v>
      </c>
      <c r="F143" s="332">
        <f>IF(VLOOKUP($B$3-$O142,'51'!$A$14:$DW$93,F$3+$O142,FALSE)="","-",VLOOKUP($B$3-$O142,'51'!$A$14:$DW$93,F$3+$O142,FALSE))</f>
        <v>5.9882392733281948</v>
      </c>
      <c r="G143" s="332">
        <f>IF(VLOOKUP($B$3-$O142,'51'!$A$14:$DW$93,G$3+$O142,FALSE)="","-",VLOOKUP($B$3-$O142,'51'!$A$14:$DW$93,G$3+$O142,FALSE))</f>
        <v>5.7543527953991624</v>
      </c>
      <c r="H143" s="332">
        <f>IF(VLOOKUP($B$3-$O142,'51'!$A$14:$DW$93,H$3+$O142,FALSE)="","-",VLOOKUP($B$3-$O142,'51'!$A$14:$DW$93,H$3+$O142,FALSE))</f>
        <v>5.5296013707071756</v>
      </c>
      <c r="I143" s="332">
        <f>IF(VLOOKUP($B$3-$O142,'51'!$A$14:$DW$93,I$3+$O142,FALSE)="","-",VLOOKUP($B$3-$O142,'51'!$A$14:$DW$93,I$3+$O142,FALSE))</f>
        <v>5.3136282056556938</v>
      </c>
      <c r="J143" s="332">
        <f>IF(VLOOKUP($B$3-$O142,'51'!$A$14:$DW$93,J$3+$O142,FALSE)="","-",VLOOKUP($B$3-$O142,'51'!$A$14:$DW$93,J$3+$O142,FALSE))</f>
        <v>5.1060904421630813</v>
      </c>
      <c r="K143" s="332">
        <f>IF(VLOOKUP($B$3-$O142,'51'!$A$14:$DW$93,K$3+$O142,FALSE)="","-",VLOOKUP($B$3-$O142,'51'!$A$14:$DW$93,K$3+$O142,FALSE))</f>
        <v>5.0416804775493267</v>
      </c>
      <c r="L143" s="333">
        <f>IF(VLOOKUP($B$3-$O142,'51'!$A$14:$DW$93,L$3+$O142,FALSE)="","-",VLOOKUP($B$3-$O142,'51'!$A$14:$DW$93,L$3+$O142,FALSE))</f>
        <v>5.0416804775493267</v>
      </c>
      <c r="M143" s="83"/>
    </row>
    <row r="144" spans="2:15" ht="24" customHeight="1">
      <c r="B144" s="216" t="s">
        <v>35</v>
      </c>
      <c r="D144" s="485"/>
      <c r="E144" s="331">
        <f>IF(VLOOKUP($B$3-$O142,'41'!$A$14:$DW$93,E$3+$O142,FALSE)="","-",VLOOKUP($B$3-$O142,'41'!$A$14:$DW$93,E$3+$O142,FALSE))</f>
        <v>6.2558255153471496</v>
      </c>
      <c r="F144" s="332">
        <f>IF(VLOOKUP($B$3-$O142,'41'!$A$14:$DW$93,F$3+$O142,FALSE)="","-",VLOOKUP($B$3-$O142,'41'!$A$14:$DW$93,F$3+$O142,FALSE))</f>
        <v>5.9228242944315719</v>
      </c>
      <c r="G144" s="332">
        <f>IF(VLOOKUP($B$3-$O142,'41'!$A$14:$DW$93,G$3+$O142,FALSE)="","-",VLOOKUP($B$3-$O142,'41'!$A$14:$DW$93,G$3+$O142,FALSE))</f>
        <v>5.607548921664927</v>
      </c>
      <c r="H144" s="332">
        <f>IF(VLOOKUP($B$3-$O142,'41'!$A$14:$DW$93,H$3+$O142,FALSE)="","-",VLOOKUP($B$3-$O142,'41'!$A$14:$DW$93,H$3+$O142,FALSE))</f>
        <v>5.3090558398682548</v>
      </c>
      <c r="I144" s="332">
        <f>IF(VLOOKUP($B$3-$O142,'41'!$A$14:$DW$93,I$3+$O142,FALSE)="","-",VLOOKUP($B$3-$O142,'41'!$A$14:$DW$93,I$3+$O142,FALSE))</f>
        <v>5.0264517179585306</v>
      </c>
      <c r="J144" s="332">
        <f>IF(VLOOKUP($B$3-$O142,'41'!$A$14:$DW$93,J$3+$O142,FALSE)="","-",VLOOKUP($B$3-$O142,'41'!$A$14:$DW$93,J$3+$O142,FALSE))</f>
        <v>4.9435153671788461</v>
      </c>
      <c r="K144" s="332">
        <f>IF(VLOOKUP($B$3-$O142,'41'!$A$14:$DW$93,K$3+$O142,FALSE)="","-",VLOOKUP($B$3-$O142,'41'!$A$14:$DW$93,K$3+$O142,FALSE))</f>
        <v>4.9435153671788452</v>
      </c>
      <c r="L144" s="333">
        <f>IF(VLOOKUP($B$3-$O142,'41'!$A$14:$DW$93,L$3+$O142,FALSE)="","-",VLOOKUP($B$3-$O142,'41'!$A$14:$DW$93,L$3+$O142,FALSE))</f>
        <v>5.0044464061636678</v>
      </c>
      <c r="M144" s="83"/>
    </row>
    <row r="145" spans="2:15" ht="24" customHeight="1">
      <c r="B145" s="216" t="s">
        <v>36</v>
      </c>
      <c r="D145" s="485"/>
      <c r="E145" s="331">
        <f>IF(VLOOKUP($B$3-$O142,'31'!$A$14:$DW$93,E$3+$O142,FALSE)="","-",VLOOKUP($B$3-$O142,'31'!$A$14:$DW$93,E$3+$O142,FALSE))</f>
        <v>6.6092672469436859</v>
      </c>
      <c r="F145" s="332">
        <f>IF(VLOOKUP($B$3-$O142,'31'!$A$14:$DW$93,F$3+$O142,FALSE)="","-",VLOOKUP($B$3-$O142,'31'!$A$14:$DW$93,F$3+$O142,FALSE))</f>
        <v>6.2265968912293452</v>
      </c>
      <c r="G145" s="332">
        <f>IF(VLOOKUP($B$3-$O142,'31'!$A$14:$DW$93,G$3+$O142,FALSE)="","-",VLOOKUP($B$3-$O142,'31'!$A$14:$DW$93,G$3+$O142,FALSE))</f>
        <v>5.8660827891012381</v>
      </c>
      <c r="H145" s="332">
        <f>IF(VLOOKUP($B$3-$O142,'31'!$A$14:$DW$93,H$3+$O142,FALSE)="","-",VLOOKUP($B$3-$O142,'31'!$A$14:$DW$93,H$3+$O142,FALSE))</f>
        <v>5.5264421143209521</v>
      </c>
      <c r="I145" s="332">
        <f>IF(VLOOKUP($B$3-$O142,'31'!$A$14:$DW$93,I$3+$O142,FALSE)="","-",VLOOKUP($B$3-$O142,'31'!$A$14:$DW$93,I$3+$O142,FALSE))</f>
        <v>5.5231232348226866</v>
      </c>
      <c r="J145" s="332">
        <f>IF(VLOOKUP($B$3-$O142,'31'!$A$14:$DW$93,J$3+$O142,FALSE)="","-",VLOOKUP($B$3-$O142,'31'!$A$14:$DW$93,J$3+$O142,FALSE))</f>
        <v>5.5231232348226866</v>
      </c>
      <c r="K145" s="332">
        <f>IF(VLOOKUP($B$3-$O142,'31'!$A$14:$DW$93,K$3+$O142,FALSE)="","-",VLOOKUP($B$3-$O142,'31'!$A$14:$DW$93,K$3+$O142,FALSE))</f>
        <v>5.7514239399622298</v>
      </c>
      <c r="L145" s="333">
        <f>IF(VLOOKUP($B$3-$O142,'31'!$A$14:$DW$93,L$3+$O142,FALSE)="","-",VLOOKUP($B$3-$O142,'31'!$A$14:$DW$93,L$3+$O142,FALSE))</f>
        <v>6.070870751342734</v>
      </c>
      <c r="M145" s="83"/>
    </row>
    <row r="146" spans="2:15" ht="24" customHeight="1">
      <c r="B146" s="216" t="s">
        <v>37</v>
      </c>
      <c r="D146" s="485"/>
      <c r="E146" s="331">
        <f>IF(VLOOKUP($B$3-$O142,'21'!$A$14:$DW$93,E$3+$O142,FALSE)="","-",VLOOKUP($B$3-$O142,'21'!$A$14:$DW$93,E$3+$O142,FALSE))</f>
        <v>6.647373847054971</v>
      </c>
      <c r="F146" s="332">
        <f>IF(VLOOKUP($B$3-$O142,'21'!$A$14:$DW$93,F$3+$O142,FALSE)="","-",VLOOKUP($B$3-$O142,'21'!$A$14:$DW$93,F$3+$O142,FALSE))</f>
        <v>6.1839082180218226</v>
      </c>
      <c r="G146" s="332">
        <f>IF(VLOOKUP($B$3-$O142,'21'!$A$14:$DW$93,G$3+$O142,FALSE)="","-",VLOOKUP($B$3-$O142,'21'!$A$14:$DW$93,G$3+$O142,FALSE))</f>
        <v>5.7120828160885573</v>
      </c>
      <c r="H146" s="332">
        <f>IF(VLOOKUP($B$3-$O142,'21'!$A$14:$DW$93,H$3+$O142,FALSE)="","-",VLOOKUP($B$3-$O142,'21'!$A$14:$DW$93,H$3+$O142,FALSE))</f>
        <v>5.3542615893291901</v>
      </c>
      <c r="I146" s="332">
        <f>IF(VLOOKUP($B$3-$O142,'21'!$A$14:$DW$93,I$3+$O142,FALSE)="","-",VLOOKUP($B$3-$O142,'21'!$A$14:$DW$93,I$3+$O142,FALSE))</f>
        <v>5.5916756121824234</v>
      </c>
      <c r="J146" s="332">
        <f>IF(VLOOKUP($B$3-$O142,'21'!$A$14:$DW$93,J$3+$O142,FALSE)="","-",VLOOKUP($B$3-$O142,'21'!$A$14:$DW$93,J$3+$O142,FALSE))</f>
        <v>5.987693379444945</v>
      </c>
      <c r="K146" s="332">
        <f>IF(VLOOKUP($B$3-$O142,'21'!$A$14:$DW$93,K$3+$O142,FALSE)="","-",VLOOKUP($B$3-$O142,'21'!$A$14:$DW$93,K$3+$O142,FALSE))</f>
        <v>6.4117582086017366</v>
      </c>
      <c r="L146" s="333">
        <f>IF(VLOOKUP($B$3-$O142,'21'!$A$14:$DW$93,L$3+$O142,FALSE)="","-",VLOOKUP($B$3-$O142,'21'!$A$14:$DW$93,L$3+$O142,FALSE))</f>
        <v>6.8658564693208666</v>
      </c>
      <c r="M146" s="83"/>
    </row>
    <row r="147" spans="2:15" ht="24" customHeight="1">
      <c r="B147" s="217" t="s">
        <v>24</v>
      </c>
      <c r="D147" s="486"/>
      <c r="E147" s="334">
        <f>IF(VLOOKUP($B$3-$O142,'11'!$A$14:$DW$93,E$3+$O142,FALSE)="","-",VLOOKUP($B$3-$O142,'11'!$A$14:$DW$93,E$3+$O142,FALSE))</f>
        <v>6.6724025226136892</v>
      </c>
      <c r="F147" s="335">
        <f>IF(VLOOKUP($B$3-$O142,'11'!$A$14:$DW$93,F$3+$O142,FALSE)="","-",VLOOKUP($B$3-$O142,'11'!$A$14:$DW$93,F$3+$O142,FALSE))</f>
        <v>6.202918189833877</v>
      </c>
      <c r="G147" s="335">
        <f>IF(VLOOKUP($B$3-$O142,'11'!$A$14:$DW$93,G$3+$O142,FALSE)="","-",VLOOKUP($B$3-$O142,'11'!$A$14:$DW$93,G$3+$O142,FALSE))</f>
        <v>5.7138796526768356</v>
      </c>
      <c r="H147" s="335">
        <f>IF(VLOOKUP($B$3-$O142,'11'!$A$14:$DW$93,H$3+$O142,FALSE)="","-",VLOOKUP($B$3-$O142,'11'!$A$14:$DW$93,H$3+$O142,FALSE))</f>
        <v>5.3937859260703416</v>
      </c>
      <c r="I147" s="335">
        <f>IF(VLOOKUP($B$3-$O142,'11'!$A$14:$DW$93,I$3+$O142,FALSE)="","-",VLOOKUP($B$3-$O142,'11'!$A$14:$DW$93,I$3+$O142,FALSE))</f>
        <v>5.8303096911538352</v>
      </c>
      <c r="J147" s="335">
        <f>IF(VLOOKUP($B$3-$O142,'11'!$A$14:$DW$93,J$3+$O142,FALSE)="","-",VLOOKUP($B$3-$O142,'11'!$A$14:$DW$93,J$3+$O142,FALSE))</f>
        <v>6.3021617024996948</v>
      </c>
      <c r="K147" s="335">
        <f>IF(VLOOKUP($B$3-$O142,'11'!$A$14:$DW$93,K$3+$O142,FALSE)="","-",VLOOKUP($B$3-$O142,'11'!$A$14:$DW$93,K$3+$O142,FALSE))</f>
        <v>6.8122011056660705</v>
      </c>
      <c r="L147" s="336">
        <f>IF(VLOOKUP($B$3-$O142,'11'!$A$14:$DW$93,L$3+$O142,FALSE)="","-",VLOOKUP($B$3-$O142,'11'!$A$14:$DW$93,L$3+$O142,FALSE))</f>
        <v>7.3635184393366915</v>
      </c>
      <c r="M147" s="83"/>
    </row>
    <row r="148" spans="2:15" ht="24" customHeight="1">
      <c r="B148" s="219"/>
      <c r="C148" s="212"/>
      <c r="D148" s="304" t="s">
        <v>103</v>
      </c>
      <c r="E148" s="322"/>
      <c r="F148" s="323"/>
      <c r="G148" s="323"/>
      <c r="H148" s="323"/>
      <c r="I148" s="323"/>
      <c r="J148" s="323"/>
      <c r="K148" s="322"/>
      <c r="L148" s="322"/>
      <c r="M148" s="84"/>
    </row>
    <row r="149" spans="2:15" ht="33.75" customHeight="1">
      <c r="C149" s="64"/>
      <c r="F149" s="487">
        <f t="shared" ref="F149" si="107">DATE(H149,2,2)</f>
        <v>24505</v>
      </c>
      <c r="G149" s="487"/>
      <c r="H149" s="488">
        <f t="shared" ref="H149" si="108">2019-$B$3+O152</f>
        <v>1967</v>
      </c>
      <c r="I149" s="488"/>
      <c r="J149" s="316"/>
      <c r="K149" s="476"/>
      <c r="L149" s="476"/>
      <c r="M149" s="256"/>
    </row>
    <row r="150" spans="2:15" ht="24" customHeight="1">
      <c r="B150" s="430" t="s">
        <v>88</v>
      </c>
      <c r="C150" s="209"/>
      <c r="D150" s="214" t="s">
        <v>89</v>
      </c>
      <c r="E150" s="283">
        <f t="shared" ref="E150" si="109">2019-$B$3+65+O152</f>
        <v>2032</v>
      </c>
      <c r="F150" s="284">
        <f t="shared" ref="F150" si="110">E150+5</f>
        <v>2037</v>
      </c>
      <c r="G150" s="284">
        <f t="shared" ref="G150" si="111">F150+5</f>
        <v>2042</v>
      </c>
      <c r="H150" s="285">
        <f t="shared" ref="H150" si="112">G150+5</f>
        <v>2047</v>
      </c>
      <c r="I150" s="284">
        <f t="shared" ref="I150" si="113">H150+5</f>
        <v>2052</v>
      </c>
      <c r="J150" s="284">
        <f t="shared" ref="J150" si="114">I150+5</f>
        <v>2057</v>
      </c>
      <c r="K150" s="284">
        <f t="shared" ref="K150" si="115">J150+5</f>
        <v>2062</v>
      </c>
      <c r="L150" s="286">
        <f t="shared" ref="L150" si="116">K150+5</f>
        <v>2067</v>
      </c>
      <c r="M150" s="313"/>
      <c r="N150" s="77"/>
    </row>
    <row r="151" spans="2:15" ht="24" customHeight="1">
      <c r="B151" s="431"/>
      <c r="C151" s="209"/>
      <c r="D151" s="213" t="s">
        <v>90</v>
      </c>
      <c r="E151" s="287" t="s">
        <v>21</v>
      </c>
      <c r="F151" s="288" t="s">
        <v>16</v>
      </c>
      <c r="G151" s="288" t="s">
        <v>17</v>
      </c>
      <c r="H151" s="289" t="s">
        <v>18</v>
      </c>
      <c r="I151" s="288" t="s">
        <v>19</v>
      </c>
      <c r="J151" s="288" t="s">
        <v>20</v>
      </c>
      <c r="K151" s="288" t="s">
        <v>22</v>
      </c>
      <c r="L151" s="290" t="s">
        <v>23</v>
      </c>
      <c r="M151" s="81"/>
      <c r="N151" s="77"/>
    </row>
    <row r="152" spans="2:15" ht="24" customHeight="1">
      <c r="B152" s="215" t="s">
        <v>33</v>
      </c>
      <c r="D152" s="484" t="s">
        <v>38</v>
      </c>
      <c r="E152" s="328">
        <f>IF(VLOOKUP($B$3-$O152,'61'!$A$14:$DW$93,E$3+$O152,FALSE)="","-",VLOOKUP($B$3-$O152,'61'!$A$14:$DW$93,E$3+$O152,FALSE))</f>
        <v>6.1431318900298431</v>
      </c>
      <c r="F152" s="329">
        <f>IF(VLOOKUP($B$3-$O152,'61'!$A$14:$DW$93,F$3+$O152,FALSE)="","-",VLOOKUP($B$3-$O152,'61'!$A$14:$DW$93,F$3+$O152,FALSE))</f>
        <v>5.9918306573990119</v>
      </c>
      <c r="G152" s="329">
        <f>IF(VLOOKUP($B$3-$O152,'61'!$A$14:$DW$93,G$3+$O152,FALSE)="","-",VLOOKUP($B$3-$O152,'61'!$A$14:$DW$93,G$3+$O152,FALSE))</f>
        <v>5.8442558730042631</v>
      </c>
      <c r="H152" s="329">
        <f>IF(VLOOKUP($B$3-$O152,'61'!$A$14:$DW$93,H$3+$O152,FALSE)="","-",VLOOKUP($B$3-$O152,'61'!$A$14:$DW$93,H$3+$O152,FALSE))</f>
        <v>5.7003157569161393</v>
      </c>
      <c r="I152" s="329">
        <f>IF(VLOOKUP($B$3-$O152,'61'!$A$14:$DW$93,I$3+$O152,FALSE)="","-",VLOOKUP($B$3-$O152,'61'!$A$14:$DW$93,I$3+$O152,FALSE))</f>
        <v>5.5599207896835194</v>
      </c>
      <c r="J152" s="329">
        <f>IF(VLOOKUP($B$3-$O152,'61'!$A$14:$DW$93,J$3+$O152,FALSE)="","-",VLOOKUP($B$3-$O152,'61'!$A$14:$DW$93,J$3+$O152,FALSE))</f>
        <v>4.0228888764332025</v>
      </c>
      <c r="K152" s="329">
        <f>IF(VLOOKUP($B$3-$O152,'61'!$A$14:$DW$93,K$3+$O152,FALSE)="","-",VLOOKUP($B$3-$O152,'61'!$A$14:$DW$93,K$3+$O152,FALSE))</f>
        <v>4.0518685927574358</v>
      </c>
      <c r="L152" s="330">
        <f>IF(VLOOKUP($B$3-$O152,'61'!$A$14:$DW$93,L$3+$O152,FALSE)="","-",VLOOKUP($B$3-$O152,'61'!$A$14:$DW$93,L$3+$O152,FALSE))</f>
        <v>4.1134304925535119</v>
      </c>
      <c r="M152" s="83"/>
      <c r="O152" s="315">
        <f t="shared" ref="O152" si="117">O142+1</f>
        <v>13</v>
      </c>
    </row>
    <row r="153" spans="2:15" ht="24" customHeight="1">
      <c r="B153" s="216" t="s">
        <v>34</v>
      </c>
      <c r="D153" s="485"/>
      <c r="E153" s="331">
        <f>IF(VLOOKUP($B$3-$O152,'51'!$A$14:$DW$93,E$3+$O152,FALSE)="","-",VLOOKUP($B$3-$O152,'51'!$A$14:$DW$93,E$3+$O152,FALSE))</f>
        <v>6.1937575166510612</v>
      </c>
      <c r="F153" s="332">
        <f>IF(VLOOKUP($B$3-$O152,'51'!$A$14:$DW$93,F$3+$O152,FALSE)="","-",VLOOKUP($B$3-$O152,'51'!$A$14:$DW$93,F$3+$O152,FALSE))</f>
        <v>5.9518439817046103</v>
      </c>
      <c r="G153" s="332">
        <f>IF(VLOOKUP($B$3-$O152,'51'!$A$14:$DW$93,G$3+$O152,FALSE)="","-",VLOOKUP($B$3-$O152,'51'!$A$14:$DW$93,G$3+$O152,FALSE))</f>
        <v>5.7193790178772197</v>
      </c>
      <c r="H153" s="332">
        <f>IF(VLOOKUP($B$3-$O152,'51'!$A$14:$DW$93,H$3+$O152,FALSE)="","-",VLOOKUP($B$3-$O152,'51'!$A$14:$DW$93,H$3+$O152,FALSE))</f>
        <v>5.495993586304599</v>
      </c>
      <c r="I153" s="332">
        <f>IF(VLOOKUP($B$3-$O152,'51'!$A$14:$DW$93,I$3+$O152,FALSE)="","-",VLOOKUP($B$3-$O152,'51'!$A$14:$DW$93,I$3+$O152,FALSE))</f>
        <v>5.2813330619086027</v>
      </c>
      <c r="J153" s="332">
        <f>IF(VLOOKUP($B$3-$O152,'51'!$A$14:$DW$93,J$3+$O152,FALSE)="","-",VLOOKUP($B$3-$O152,'51'!$A$14:$DW$93,J$3+$O152,FALSE))</f>
        <v>5.0750566704287738</v>
      </c>
      <c r="K153" s="332">
        <f>IF(VLOOKUP($B$3-$O152,'51'!$A$14:$DW$93,K$3+$O152,FALSE)="","-",VLOOKUP($B$3-$O152,'51'!$A$14:$DW$93,K$3+$O152,FALSE))</f>
        <v>5.0511264817967687</v>
      </c>
      <c r="L153" s="333">
        <f>IF(VLOOKUP($B$3-$O152,'51'!$A$14:$DW$93,L$3+$O152,FALSE)="","-",VLOOKUP($B$3-$O152,'51'!$A$14:$DW$93,L$3+$O152,FALSE))</f>
        <v>5.0511264817967705</v>
      </c>
      <c r="M153" s="83"/>
    </row>
    <row r="154" spans="2:15" ht="24" customHeight="1">
      <c r="B154" s="216" t="s">
        <v>35</v>
      </c>
      <c r="D154" s="485"/>
      <c r="E154" s="331">
        <f>IF(VLOOKUP($B$3-$O152,'41'!$A$14:$DW$93,E$3+$O152,FALSE)="","-",VLOOKUP($B$3-$O152,'41'!$A$14:$DW$93,E$3+$O152,FALSE))</f>
        <v>6.2298620618121712</v>
      </c>
      <c r="F154" s="332">
        <f>IF(VLOOKUP($B$3-$O152,'41'!$A$14:$DW$93,F$3+$O152,FALSE)="","-",VLOOKUP($B$3-$O152,'41'!$A$14:$DW$93,F$3+$O152,FALSE))</f>
        <v>5.8982428905885351</v>
      </c>
      <c r="G154" s="332">
        <f>IF(VLOOKUP($B$3-$O152,'41'!$A$14:$DW$93,G$3+$O152,FALSE)="","-",VLOOKUP($B$3-$O152,'41'!$A$14:$DW$93,G$3+$O152,FALSE))</f>
        <v>5.5842760002070699</v>
      </c>
      <c r="H154" s="332">
        <f>IF(VLOOKUP($B$3-$O152,'41'!$A$14:$DW$93,H$3+$O152,FALSE)="","-",VLOOKUP($B$3-$O152,'41'!$A$14:$DW$93,H$3+$O152,FALSE))</f>
        <v>5.2870217495192131</v>
      </c>
      <c r="I154" s="332">
        <f>IF(VLOOKUP($B$3-$O152,'41'!$A$14:$DW$93,I$3+$O152,FALSE)="","-",VLOOKUP($B$3-$O152,'41'!$A$14:$DW$93,I$3+$O152,FALSE))</f>
        <v>5.005590515019791</v>
      </c>
      <c r="J154" s="332">
        <f>IF(VLOOKUP($B$3-$O152,'41'!$A$14:$DW$93,J$3+$O152,FALSE)="","-",VLOOKUP($B$3-$O152,'41'!$A$14:$DW$93,J$3+$O152,FALSE))</f>
        <v>4.9771513557732066</v>
      </c>
      <c r="K154" s="332">
        <f>IF(VLOOKUP($B$3-$O152,'41'!$A$14:$DW$93,K$3+$O152,FALSE)="","-",VLOOKUP($B$3-$O152,'41'!$A$14:$DW$93,K$3+$O152,FALSE))</f>
        <v>4.9771513557732057</v>
      </c>
      <c r="L154" s="333">
        <f>IF(VLOOKUP($B$3-$O152,'41'!$A$14:$DW$93,L$3+$O152,FALSE)="","-",VLOOKUP($B$3-$O152,'41'!$A$14:$DW$93,L$3+$O152,FALSE))</f>
        <v>5.0539463706163312</v>
      </c>
      <c r="M154" s="83"/>
    </row>
    <row r="155" spans="2:15" ht="24" customHeight="1">
      <c r="B155" s="216" t="s">
        <v>36</v>
      </c>
      <c r="D155" s="485"/>
      <c r="E155" s="331">
        <f>IF(VLOOKUP($B$3-$O152,'31'!$A$14:$DW$93,E$3+$O152,FALSE)="","-",VLOOKUP($B$3-$O152,'31'!$A$14:$DW$93,E$3+$O152,FALSE))</f>
        <v>6.5966697357064596</v>
      </c>
      <c r="F155" s="332">
        <f>IF(VLOOKUP($B$3-$O152,'31'!$A$14:$DW$93,F$3+$O152,FALSE)="","-",VLOOKUP($B$3-$O152,'31'!$A$14:$DW$93,F$3+$O152,FALSE))</f>
        <v>6.2147287640412232</v>
      </c>
      <c r="G155" s="332">
        <f>IF(VLOOKUP($B$3-$O152,'31'!$A$14:$DW$93,G$3+$O152,FALSE)="","-",VLOOKUP($B$3-$O152,'31'!$A$14:$DW$93,G$3+$O152,FALSE))</f>
        <v>5.8549018153119867</v>
      </c>
      <c r="H155" s="332">
        <f>IF(VLOOKUP($B$3-$O152,'31'!$A$14:$DW$93,H$3+$O152,FALSE)="","-",VLOOKUP($B$3-$O152,'31'!$A$14:$DW$93,H$3+$O152,FALSE))</f>
        <v>5.5787471062634184</v>
      </c>
      <c r="I155" s="332">
        <f>IF(VLOOKUP($B$3-$O152,'31'!$A$14:$DW$93,I$3+$O152,FALSE)="","-",VLOOKUP($B$3-$O152,'31'!$A$14:$DW$93,I$3+$O152,FALSE))</f>
        <v>5.5787471062634175</v>
      </c>
      <c r="J155" s="332">
        <f>IF(VLOOKUP($B$3-$O152,'31'!$A$14:$DW$93,J$3+$O152,FALSE)="","-",VLOOKUP($B$3-$O152,'31'!$A$14:$DW$93,J$3+$O152,FALSE))</f>
        <v>5.5787471062634175</v>
      </c>
      <c r="K155" s="332">
        <f>IF(VLOOKUP($B$3-$O152,'31'!$A$14:$DW$93,K$3+$O152,FALSE)="","-",VLOOKUP($B$3-$O152,'31'!$A$14:$DW$93,K$3+$O152,FALSE))</f>
        <v>5.8139394175705235</v>
      </c>
      <c r="L155" s="333">
        <f>IF(VLOOKUP($B$3-$O152,'31'!$A$14:$DW$93,L$3+$O152,FALSE)="","-",VLOOKUP($B$3-$O152,'31'!$A$14:$DW$93,L$3+$O152,FALSE))</f>
        <v>6.1368584769008248</v>
      </c>
      <c r="M155" s="83"/>
    </row>
    <row r="156" spans="2:15" ht="24" customHeight="1">
      <c r="B156" s="216" t="s">
        <v>37</v>
      </c>
      <c r="D156" s="485"/>
      <c r="E156" s="331">
        <f>IF(VLOOKUP($B$3-$O152,'21'!$A$14:$DW$93,E$3+$O152,FALSE)="","-",VLOOKUP($B$3-$O152,'21'!$A$14:$DW$93,E$3+$O152,FALSE))</f>
        <v>6.6538028418007569</v>
      </c>
      <c r="F156" s="332">
        <f>IF(VLOOKUP($B$3-$O152,'21'!$A$14:$DW$93,F$3+$O152,FALSE)="","-",VLOOKUP($B$3-$O152,'21'!$A$14:$DW$93,F$3+$O152,FALSE))</f>
        <v>6.1703932595814148</v>
      </c>
      <c r="G156" s="332">
        <f>IF(VLOOKUP($B$3-$O152,'21'!$A$14:$DW$93,G$3+$O152,FALSE)="","-",VLOOKUP($B$3-$O152,'21'!$A$14:$DW$93,G$3+$O152,FALSE))</f>
        <v>5.699599034126428</v>
      </c>
      <c r="H156" s="332">
        <f>IF(VLOOKUP($B$3-$O152,'21'!$A$14:$DW$93,H$3+$O152,FALSE)="","-",VLOOKUP($B$3-$O152,'21'!$A$14:$DW$93,H$3+$O152,FALSE))</f>
        <v>5.4280407844577381</v>
      </c>
      <c r="I156" s="332">
        <f>IF(VLOOKUP($B$3-$O152,'21'!$A$14:$DW$93,I$3+$O152,FALSE)="","-",VLOOKUP($B$3-$O152,'21'!$A$14:$DW$93,I$3+$O152,FALSE))</f>
        <v>5.6687262603817841</v>
      </c>
      <c r="J156" s="332">
        <f>IF(VLOOKUP($B$3-$O152,'21'!$A$14:$DW$93,J$3+$O152,FALSE)="","-",VLOOKUP($B$3-$O152,'21'!$A$14:$DW$93,J$3+$O152,FALSE))</f>
        <v>6.0702009653821811</v>
      </c>
      <c r="K156" s="332">
        <f>IF(VLOOKUP($B$3-$O152,'21'!$A$14:$DW$93,K$3+$O152,FALSE)="","-",VLOOKUP($B$3-$O152,'21'!$A$14:$DW$93,K$3+$O152,FALSE))</f>
        <v>6.5001092075391727</v>
      </c>
      <c r="L156" s="333">
        <f>IF(VLOOKUP($B$3-$O152,'21'!$A$14:$DW$93,L$3+$O152,FALSE)="","-",VLOOKUP($B$3-$O152,'21'!$A$14:$DW$93,L$3+$O152,FALSE))</f>
        <v>6.9604647277564018</v>
      </c>
      <c r="M156" s="83"/>
    </row>
    <row r="157" spans="2:15" ht="24" customHeight="1">
      <c r="B157" s="217" t="s">
        <v>24</v>
      </c>
      <c r="D157" s="486"/>
      <c r="E157" s="334">
        <f>IF(VLOOKUP($B$3-$O152,'11'!$A$14:$DW$93,E$3+$O152,FALSE)="","-",VLOOKUP($B$3-$O152,'11'!$A$14:$DW$93,E$3+$O152,FALSE))</f>
        <v>6.6914175160182934</v>
      </c>
      <c r="F157" s="335">
        <f>IF(VLOOKUP($B$3-$O152,'11'!$A$14:$DW$93,F$3+$O152,FALSE)="","-",VLOOKUP($B$3-$O152,'11'!$A$14:$DW$93,F$3+$O152,FALSE))</f>
        <v>6.1942963989002768</v>
      </c>
      <c r="G157" s="335">
        <f>IF(VLOOKUP($B$3-$O152,'11'!$A$14:$DW$93,G$3+$O152,FALSE)="","-",VLOOKUP($B$3-$O152,'11'!$A$14:$DW$93,G$3+$O152,FALSE))</f>
        <v>5.7081824898443108</v>
      </c>
      <c r="H157" s="335">
        <f>IF(VLOOKUP($B$3-$O152,'11'!$A$14:$DW$93,H$3+$O152,FALSE)="","-",VLOOKUP($B$3-$O152,'11'!$A$14:$DW$93,H$3+$O152,FALSE))</f>
        <v>5.4783943327538216</v>
      </c>
      <c r="I157" s="335">
        <f>IF(VLOOKUP($B$3-$O152,'11'!$A$14:$DW$93,I$3+$O152,FALSE)="","-",VLOOKUP($B$3-$O152,'11'!$A$14:$DW$93,I$3+$O152,FALSE))</f>
        <v>5.9217655294464491</v>
      </c>
      <c r="J157" s="335">
        <f>IF(VLOOKUP($B$3-$O152,'11'!$A$14:$DW$93,J$3+$O152,FALSE)="","-",VLOOKUP($B$3-$O152,'11'!$A$14:$DW$93,J$3+$O152,FALSE))</f>
        <v>6.4010191409702664</v>
      </c>
      <c r="K157" s="335">
        <f>IF(VLOOKUP($B$3-$O152,'11'!$A$14:$DW$93,K$3+$O152,FALSE)="","-",VLOOKUP($B$3-$O152,'11'!$A$14:$DW$93,K$3+$O152,FALSE))</f>
        <v>6.9190591622255351</v>
      </c>
      <c r="L157" s="336">
        <f>IF(VLOOKUP($B$3-$O152,'11'!$A$14:$DW$93,L$3+$O152,FALSE)="","-",VLOOKUP($B$3-$O152,'11'!$A$14:$DW$93,L$3+$O152,FALSE))</f>
        <v>7.479024610934121</v>
      </c>
      <c r="M157" s="83"/>
    </row>
    <row r="158" spans="2:15" ht="24" customHeight="1">
      <c r="B158" s="219"/>
      <c r="C158" s="212"/>
      <c r="D158" s="304" t="s">
        <v>103</v>
      </c>
      <c r="E158" s="87"/>
      <c r="F158" s="87"/>
      <c r="G158" s="87"/>
      <c r="H158" s="87"/>
      <c r="I158" s="87"/>
      <c r="J158" s="87"/>
      <c r="K158" s="87"/>
      <c r="L158" s="87"/>
      <c r="M158" s="84"/>
    </row>
    <row r="159" spans="2:15" ht="33.75" customHeight="1">
      <c r="C159" s="64"/>
      <c r="F159" s="487">
        <f t="shared" ref="F159" si="118">DATE(H159,2,2)</f>
        <v>24870</v>
      </c>
      <c r="G159" s="487"/>
      <c r="H159" s="488">
        <f t="shared" ref="H159" si="119">2019-$B$3+O162</f>
        <v>1968</v>
      </c>
      <c r="I159" s="488"/>
      <c r="J159" s="316"/>
      <c r="K159" s="476"/>
      <c r="L159" s="476"/>
      <c r="M159" s="256"/>
    </row>
    <row r="160" spans="2:15" ht="24" customHeight="1">
      <c r="B160" s="430" t="s">
        <v>88</v>
      </c>
      <c r="C160" s="209"/>
      <c r="D160" s="214" t="s">
        <v>89</v>
      </c>
      <c r="E160" s="283">
        <f t="shared" ref="E160" si="120">2019-$B$3+65+O162</f>
        <v>2033</v>
      </c>
      <c r="F160" s="284">
        <f t="shared" ref="F160" si="121">E160+5</f>
        <v>2038</v>
      </c>
      <c r="G160" s="284">
        <f t="shared" ref="G160" si="122">F160+5</f>
        <v>2043</v>
      </c>
      <c r="H160" s="285">
        <f t="shared" ref="H160" si="123">G160+5</f>
        <v>2048</v>
      </c>
      <c r="I160" s="284">
        <f t="shared" ref="I160" si="124">H160+5</f>
        <v>2053</v>
      </c>
      <c r="J160" s="284">
        <f t="shared" ref="J160" si="125">I160+5</f>
        <v>2058</v>
      </c>
      <c r="K160" s="284">
        <f t="shared" ref="K160" si="126">J160+5</f>
        <v>2063</v>
      </c>
      <c r="L160" s="286">
        <f t="shared" ref="L160" si="127">K160+5</f>
        <v>2068</v>
      </c>
      <c r="M160" s="313"/>
      <c r="N160" s="77"/>
    </row>
    <row r="161" spans="2:15" ht="24" customHeight="1">
      <c r="B161" s="431"/>
      <c r="C161" s="209"/>
      <c r="D161" s="213" t="s">
        <v>90</v>
      </c>
      <c r="E161" s="287" t="s">
        <v>21</v>
      </c>
      <c r="F161" s="288" t="s">
        <v>16</v>
      </c>
      <c r="G161" s="288" t="s">
        <v>17</v>
      </c>
      <c r="H161" s="289" t="s">
        <v>18</v>
      </c>
      <c r="I161" s="288" t="s">
        <v>19</v>
      </c>
      <c r="J161" s="288" t="s">
        <v>20</v>
      </c>
      <c r="K161" s="288" t="s">
        <v>22</v>
      </c>
      <c r="L161" s="290" t="s">
        <v>23</v>
      </c>
      <c r="M161" s="81"/>
      <c r="N161" s="77"/>
    </row>
    <row r="162" spans="2:15" ht="24" customHeight="1">
      <c r="B162" s="215" t="s">
        <v>33</v>
      </c>
      <c r="D162" s="484" t="s">
        <v>38</v>
      </c>
      <c r="E162" s="328">
        <f>IF(VLOOKUP($B$3-$O162,'61'!$A$14:$DW$93,E$3+$O162,FALSE)="","-",VLOOKUP($B$3-$O162,'61'!$A$14:$DW$93,E$3+$O162,FALSE))</f>
        <v>6.1125690448058148</v>
      </c>
      <c r="F162" s="329">
        <f>IF(VLOOKUP($B$3-$O162,'61'!$A$14:$DW$93,F$3+$O162,FALSE)="","-",VLOOKUP($B$3-$O162,'61'!$A$14:$DW$93,F$3+$O162,FALSE))</f>
        <v>5.962020554625882</v>
      </c>
      <c r="G162" s="329">
        <f>IF(VLOOKUP($B$3-$O162,'61'!$A$14:$DW$93,G$3+$O162,FALSE)="","-",VLOOKUP($B$3-$O162,'61'!$A$14:$DW$93,G$3+$O162,FALSE))</f>
        <v>5.8151799731385703</v>
      </c>
      <c r="H162" s="329">
        <f>IF(VLOOKUP($B$3-$O162,'61'!$A$14:$DW$93,H$3+$O162,FALSE)="","-",VLOOKUP($B$3-$O162,'61'!$A$14:$DW$93,H$3+$O162,FALSE))</f>
        <v>5.6719559770309864</v>
      </c>
      <c r="I162" s="329">
        <f>IF(VLOOKUP($B$3-$O162,'61'!$A$14:$DW$93,I$3+$O162,FALSE)="","-",VLOOKUP($B$3-$O162,'61'!$A$14:$DW$93,I$3+$O162,FALSE))</f>
        <v>3.9922203500055264</v>
      </c>
      <c r="J162" s="329">
        <f>IF(VLOOKUP($B$3-$O162,'61'!$A$14:$DW$93,J$3+$O162,FALSE)="","-",VLOOKUP($B$3-$O162,'61'!$A$14:$DW$93,J$3+$O162,FALSE))</f>
        <v>4.0295792111621953</v>
      </c>
      <c r="K162" s="329">
        <f>IF(VLOOKUP($B$3-$O162,'61'!$A$14:$DW$93,K$3+$O162,FALSE)="","-",VLOOKUP($B$3-$O162,'61'!$A$14:$DW$93,K$3+$O162,FALSE))</f>
        <v>4.0596310953451429</v>
      </c>
      <c r="L162" s="330">
        <f>IF(VLOOKUP($B$3-$O162,'61'!$A$14:$DW$93,L$3+$O162,FALSE)="","-",VLOOKUP($B$3-$O162,'61'!$A$14:$DW$93,L$3+$O162,FALSE))</f>
        <v>4.1304904161635614</v>
      </c>
      <c r="M162" s="83"/>
      <c r="O162" s="315">
        <f t="shared" ref="O162" si="128">O152+1</f>
        <v>14</v>
      </c>
    </row>
    <row r="163" spans="2:15" ht="24" customHeight="1">
      <c r="B163" s="216" t="s">
        <v>34</v>
      </c>
      <c r="D163" s="485"/>
      <c r="E163" s="331">
        <f>IF(VLOOKUP($B$3-$O162,'51'!$A$14:$DW$93,E$3+$O162,FALSE)="","-",VLOOKUP($B$3-$O162,'51'!$A$14:$DW$93,E$3+$O162,FALSE))</f>
        <v>6.1518666952491152</v>
      </c>
      <c r="F163" s="332">
        <f>IF(VLOOKUP($B$3-$O162,'51'!$A$14:$DW$93,F$3+$O162,FALSE)="","-",VLOOKUP($B$3-$O162,'51'!$A$14:$DW$93,F$3+$O162,FALSE))</f>
        <v>5.9115893168134575</v>
      </c>
      <c r="G163" s="332">
        <f>IF(VLOOKUP($B$3-$O162,'51'!$A$14:$DW$93,G$3+$O162,FALSE)="","-",VLOOKUP($B$3-$O162,'51'!$A$14:$DW$93,G$3+$O162,FALSE))</f>
        <v>5.6806966050892065</v>
      </c>
      <c r="H163" s="332">
        <f>IF(VLOOKUP($B$3-$O162,'51'!$A$14:$DW$93,H$3+$O162,FALSE)="","-",VLOOKUP($B$3-$O162,'51'!$A$14:$DW$93,H$3+$O162,FALSE))</f>
        <v>5.4588220171672566</v>
      </c>
      <c r="I163" s="332">
        <f>IF(VLOOKUP($B$3-$O162,'51'!$A$14:$DW$93,I$3+$O162,FALSE)="","-",VLOOKUP($B$3-$O162,'51'!$A$14:$DW$93,I$3+$O162,FALSE))</f>
        <v>5.2456133264385212</v>
      </c>
      <c r="J163" s="332">
        <f>IF(VLOOKUP($B$3-$O162,'51'!$A$14:$DW$93,J$3+$O162,FALSE)="","-",VLOOKUP($B$3-$O162,'51'!$A$14:$DW$93,J$3+$O162,FALSE))</f>
        <v>5.0570994338840505</v>
      </c>
      <c r="K163" s="332">
        <f>IF(VLOOKUP($B$3-$O162,'51'!$A$14:$DW$93,K$3+$O162,FALSE)="","-",VLOOKUP($B$3-$O162,'51'!$A$14:$DW$93,K$3+$O162,FALSE))</f>
        <v>5.0570994338840523</v>
      </c>
      <c r="L163" s="333">
        <f>IF(VLOOKUP($B$3-$O162,'51'!$A$14:$DW$93,L$3+$O162,FALSE)="","-",VLOOKUP($B$3-$O162,'51'!$A$14:$DW$93,L$3+$O162,FALSE))</f>
        <v>5.057099433884054</v>
      </c>
      <c r="M163" s="83"/>
    </row>
    <row r="164" spans="2:15" ht="24" customHeight="1">
      <c r="B164" s="216" t="s">
        <v>35</v>
      </c>
      <c r="D164" s="485"/>
      <c r="E164" s="331">
        <f>IF(VLOOKUP($B$3-$O162,'41'!$A$14:$DW$93,E$3+$O162,FALSE)="","-",VLOOKUP($B$3-$O162,'41'!$A$14:$DW$93,E$3+$O162,FALSE))</f>
        <v>6.1997268956634883</v>
      </c>
      <c r="F164" s="332">
        <f>IF(VLOOKUP($B$3-$O162,'41'!$A$14:$DW$93,F$3+$O162,FALSE)="","-",VLOOKUP($B$3-$O162,'41'!$A$14:$DW$93,F$3+$O162,FALSE))</f>
        <v>5.8697118368140506</v>
      </c>
      <c r="G164" s="332">
        <f>IF(VLOOKUP($B$3-$O162,'41'!$A$14:$DW$93,G$3+$O162,FALSE)="","-",VLOOKUP($B$3-$O162,'41'!$A$14:$DW$93,G$3+$O162,FALSE))</f>
        <v>5.5572636709746268</v>
      </c>
      <c r="H164" s="332">
        <f>IF(VLOOKUP($B$3-$O162,'41'!$A$14:$DW$93,H$3+$O162,FALSE)="","-",VLOOKUP($B$3-$O162,'41'!$A$14:$DW$93,H$3+$O162,FALSE))</f>
        <v>5.2614473022404882</v>
      </c>
      <c r="I164" s="332">
        <f>IF(VLOOKUP($B$3-$O162,'41'!$A$14:$DW$93,I$3+$O162,FALSE)="","-",VLOOKUP($B$3-$O162,'41'!$A$14:$DW$93,I$3+$O162,FALSE))</f>
        <v>5.0075596514036498</v>
      </c>
      <c r="J164" s="332">
        <f>IF(VLOOKUP($B$3-$O162,'41'!$A$14:$DW$93,J$3+$O162,FALSE)="","-",VLOOKUP($B$3-$O162,'41'!$A$14:$DW$93,J$3+$O162,FALSE))</f>
        <v>5.0075596514036498</v>
      </c>
      <c r="K164" s="332">
        <f>IF(VLOOKUP($B$3-$O162,'41'!$A$14:$DW$93,K$3+$O162,FALSE)="","-",VLOOKUP($B$3-$O162,'41'!$A$14:$DW$93,K$3+$O162,FALSE))</f>
        <v>5.0075596514036498</v>
      </c>
      <c r="L164" s="333">
        <f>IF(VLOOKUP($B$3-$O162,'41'!$A$14:$DW$93,L$3+$O162,FALSE)="","-",VLOOKUP($B$3-$O162,'41'!$A$14:$DW$93,L$3+$O162,FALSE))</f>
        <v>5.1039359489607046</v>
      </c>
      <c r="M164" s="83"/>
    </row>
    <row r="165" spans="2:15" ht="24" customHeight="1">
      <c r="B165" s="216" t="s">
        <v>36</v>
      </c>
      <c r="D165" s="485"/>
      <c r="E165" s="331">
        <f>IF(VLOOKUP($B$3-$O162,'31'!$A$14:$DW$93,E$3+$O162,FALSE)="","-",VLOOKUP($B$3-$O162,'31'!$A$14:$DW$93,E$3+$O162,FALSE))</f>
        <v>6.5788996326127762</v>
      </c>
      <c r="F165" s="332">
        <f>IF(VLOOKUP($B$3-$O162,'31'!$A$14:$DW$93,F$3+$O162,FALSE)="","-",VLOOKUP($B$3-$O162,'31'!$A$14:$DW$93,F$3+$O162,FALSE))</f>
        <v>6.1979875331988676</v>
      </c>
      <c r="G165" s="332">
        <f>IF(VLOOKUP($B$3-$O162,'31'!$A$14:$DW$93,G$3+$O162,FALSE)="","-",VLOOKUP($B$3-$O162,'31'!$A$14:$DW$93,G$3+$O162,FALSE))</f>
        <v>5.8391298859855443</v>
      </c>
      <c r="H165" s="332">
        <f>IF(VLOOKUP($B$3-$O162,'31'!$A$14:$DW$93,H$3+$O162,FALSE)="","-",VLOOKUP($B$3-$O162,'31'!$A$14:$DW$93,H$3+$O162,FALSE))</f>
        <v>5.6304837112346915</v>
      </c>
      <c r="I165" s="332">
        <f>IF(VLOOKUP($B$3-$O162,'31'!$A$14:$DW$93,I$3+$O162,FALSE)="","-",VLOOKUP($B$3-$O162,'31'!$A$14:$DW$93,I$3+$O162,FALSE))</f>
        <v>5.6304837112346915</v>
      </c>
      <c r="J165" s="332">
        <f>IF(VLOOKUP($B$3-$O162,'31'!$A$14:$DW$93,J$3+$O162,FALSE)="","-",VLOOKUP($B$3-$O162,'31'!$A$14:$DW$93,J$3+$O162,FALSE))</f>
        <v>5.6304837112346915</v>
      </c>
      <c r="K165" s="332">
        <f>IF(VLOOKUP($B$3-$O162,'31'!$A$14:$DW$93,K$3+$O162,FALSE)="","-",VLOOKUP($B$3-$O162,'31'!$A$14:$DW$93,K$3+$O162,FALSE))</f>
        <v>5.8771344112397532</v>
      </c>
      <c r="L165" s="333">
        <f>IF(VLOOKUP($B$3-$O162,'31'!$A$14:$DW$93,L$3+$O162,FALSE)="","-",VLOOKUP($B$3-$O162,'31'!$A$14:$DW$93,L$3+$O162,FALSE))</f>
        <v>6.2035634603453831</v>
      </c>
      <c r="M165" s="83"/>
    </row>
    <row r="166" spans="2:15" ht="24" customHeight="1">
      <c r="B166" s="216" t="s">
        <v>37</v>
      </c>
      <c r="D166" s="485"/>
      <c r="E166" s="331">
        <f>IF(VLOOKUP($B$3-$O162,'21'!$A$14:$DW$93,E$3+$O162,FALSE)="","-",VLOOKUP($B$3-$O162,'21'!$A$14:$DW$93,E$3+$O162,FALSE))</f>
        <v>6.6549813550038293</v>
      </c>
      <c r="F166" s="332">
        <f>IF(VLOOKUP($B$3-$O162,'21'!$A$14:$DW$93,F$3+$O162,FALSE)="","-",VLOOKUP($B$3-$O162,'21'!$A$14:$DW$93,F$3+$O162,FALSE))</f>
        <v>6.1569078381417714</v>
      </c>
      <c r="G166" s="332">
        <f>IF(VLOOKUP($B$3-$O162,'21'!$A$14:$DW$93,G$3+$O162,FALSE)="","-",VLOOKUP($B$3-$O162,'21'!$A$14:$DW$93,G$3+$O162,FALSE))</f>
        <v>5.6871425355243588</v>
      </c>
      <c r="H166" s="332">
        <f>IF(VLOOKUP($B$3-$O162,'21'!$A$14:$DW$93,H$3+$O162,FALSE)="","-",VLOOKUP($B$3-$O162,'21'!$A$14:$DW$93,H$3+$O162,FALSE))</f>
        <v>5.5028366220388598</v>
      </c>
      <c r="I166" s="332">
        <f>IF(VLOOKUP($B$3-$O162,'21'!$A$14:$DW$93,I$3+$O162,FALSE)="","-",VLOOKUP($B$3-$O162,'21'!$A$14:$DW$93,I$3+$O162,FALSE))</f>
        <v>5.7468386301114487</v>
      </c>
      <c r="J166" s="332">
        <f>IF(VLOOKUP($B$3-$O162,'21'!$A$14:$DW$93,J$3+$O162,FALSE)="","-",VLOOKUP($B$3-$O162,'21'!$A$14:$DW$93,J$3+$O162,FALSE))</f>
        <v>6.15384546687367</v>
      </c>
      <c r="K166" s="332">
        <f>IF(VLOOKUP($B$3-$O162,'21'!$A$14:$DW$93,K$3+$O162,FALSE)="","-",VLOOKUP($B$3-$O162,'21'!$A$14:$DW$93,K$3+$O162,FALSE))</f>
        <v>6.5896776415013241</v>
      </c>
      <c r="L166" s="333">
        <f>IF(VLOOKUP($B$3-$O162,'21'!$A$14:$DW$93,L$3+$O162,FALSE)="","-",VLOOKUP($B$3-$O162,'21'!$A$14:$DW$93,L$3+$O162,FALSE))</f>
        <v>7.0563766432963515</v>
      </c>
      <c r="M166" s="83"/>
    </row>
    <row r="167" spans="2:15" ht="24" customHeight="1">
      <c r="B167" s="217" t="s">
        <v>24</v>
      </c>
      <c r="D167" s="486"/>
      <c r="E167" s="334">
        <f>IF(VLOOKUP($B$3-$O162,'11'!$A$14:$DW$93,E$3+$O162,FALSE)="","-",VLOOKUP($B$3-$O162,'11'!$A$14:$DW$93,E$3+$O162,FALSE))</f>
        <v>6.7051903394181673</v>
      </c>
      <c r="F167" s="335">
        <f>IF(VLOOKUP($B$3-$O162,'11'!$A$14:$DW$93,F$3+$O162,FALSE)="","-",VLOOKUP($B$3-$O162,'11'!$A$14:$DW$93,F$3+$O162,FALSE))</f>
        <v>6.18751163710514</v>
      </c>
      <c r="G167" s="335">
        <f>IF(VLOOKUP($B$3-$O162,'11'!$A$14:$DW$93,G$3+$O162,FALSE)="","-",VLOOKUP($B$3-$O162,'11'!$A$14:$DW$93,G$3+$O162,FALSE))</f>
        <v>5.7019301803029681</v>
      </c>
      <c r="H167" s="335">
        <f>IF(VLOOKUP($B$3-$O162,'11'!$A$14:$DW$93,H$3+$O162,FALSE)="","-",VLOOKUP($B$3-$O162,'11'!$A$14:$DW$93,H$3+$O162,FALSE))</f>
        <v>5.5643299301303317</v>
      </c>
      <c r="I167" s="335">
        <f>IF(VLOOKUP($B$3-$O162,'11'!$A$14:$DW$93,I$3+$O162,FALSE)="","-",VLOOKUP($B$3-$O162,'11'!$A$14:$DW$93,I$3+$O162,FALSE))</f>
        <v>6.0146559691240435</v>
      </c>
      <c r="J167" s="335">
        <f>IF(VLOOKUP($B$3-$O162,'11'!$A$14:$DW$93,J$3+$O162,FALSE)="","-",VLOOKUP($B$3-$O162,'11'!$A$14:$DW$93,J$3+$O162,FALSE))</f>
        <v>6.5014272843580319</v>
      </c>
      <c r="K167" s="335">
        <f>IF(VLOOKUP($B$3-$O162,'11'!$A$14:$DW$93,K$3+$O162,FALSE)="","-",VLOOKUP($B$3-$O162,'11'!$A$14:$DW$93,K$3+$O162,FALSE))</f>
        <v>7.0275934235937791</v>
      </c>
      <c r="L167" s="336">
        <f>IF(VLOOKUP($B$3-$O162,'11'!$A$14:$DW$93,L$3+$O162,FALSE)="","-",VLOOKUP($B$3-$O162,'11'!$A$14:$DW$93,L$3+$O162,FALSE))</f>
        <v>7.5963426440468149</v>
      </c>
      <c r="M167" s="83"/>
    </row>
    <row r="168" spans="2:15" ht="24" customHeight="1">
      <c r="B168" s="219"/>
      <c r="C168" s="212"/>
      <c r="D168" s="304" t="s">
        <v>103</v>
      </c>
      <c r="E168" s="87"/>
      <c r="F168" s="87"/>
      <c r="G168" s="87"/>
      <c r="H168" s="87"/>
      <c r="I168" s="87"/>
      <c r="J168" s="87"/>
      <c r="K168" s="87"/>
      <c r="L168" s="87"/>
      <c r="M168" s="84"/>
    </row>
    <row r="169" spans="2:15" ht="6.75" customHeight="1" thickBot="1">
      <c r="B169" s="219"/>
      <c r="C169" s="212"/>
      <c r="D169" s="304"/>
      <c r="E169" s="87"/>
      <c r="F169" s="87"/>
      <c r="G169" s="87"/>
      <c r="H169" s="87"/>
      <c r="I169" s="87"/>
      <c r="J169" s="87"/>
      <c r="K169" s="87"/>
      <c r="L169" s="87"/>
      <c r="M169" s="84"/>
    </row>
    <row r="170" spans="2:15" ht="33.75" customHeight="1" thickBot="1">
      <c r="B170" s="219"/>
      <c r="C170" s="212"/>
      <c r="D170" s="304"/>
      <c r="E170" s="489">
        <f>F172</f>
        <v>25236</v>
      </c>
      <c r="F170" s="490"/>
      <c r="G170" s="490">
        <f>E170+365</f>
        <v>25601</v>
      </c>
      <c r="H170" s="490"/>
      <c r="I170" s="477">
        <f>G170+365</f>
        <v>25966</v>
      </c>
      <c r="J170" s="478"/>
      <c r="K170" s="87"/>
      <c r="L170" s="87"/>
      <c r="M170" s="84"/>
    </row>
    <row r="171" spans="2:15" ht="22.5" customHeight="1">
      <c r="B171" s="219"/>
      <c r="C171" s="212"/>
      <c r="D171" s="304"/>
      <c r="E171" s="87"/>
      <c r="F171" s="87"/>
      <c r="G171" s="87"/>
      <c r="H171" s="87"/>
      <c r="I171" s="87"/>
      <c r="J171" s="87"/>
      <c r="K171" s="87"/>
      <c r="L171" s="87"/>
      <c r="M171" s="84"/>
    </row>
    <row r="172" spans="2:15" ht="34.5" customHeight="1">
      <c r="C172" s="64"/>
      <c r="F172" s="487">
        <f t="shared" ref="F172" si="129">DATE(H172,2,2)</f>
        <v>25236</v>
      </c>
      <c r="G172" s="487"/>
      <c r="H172" s="488">
        <f t="shared" ref="H172" si="130">2019-$B$3+O175</f>
        <v>1969</v>
      </c>
      <c r="I172" s="488"/>
      <c r="J172" s="316"/>
      <c r="K172" s="476"/>
      <c r="L172" s="476"/>
      <c r="M172" s="256"/>
    </row>
    <row r="173" spans="2:15" ht="24" customHeight="1">
      <c r="B173" s="430" t="s">
        <v>88</v>
      </c>
      <c r="C173" s="209"/>
      <c r="D173" s="214" t="s">
        <v>89</v>
      </c>
      <c r="E173" s="283">
        <f t="shared" ref="E173" si="131">2019-$B$3+65+O175</f>
        <v>2034</v>
      </c>
      <c r="F173" s="284">
        <f t="shared" ref="F173" si="132">E173+5</f>
        <v>2039</v>
      </c>
      <c r="G173" s="284">
        <f t="shared" ref="G173" si="133">F173+5</f>
        <v>2044</v>
      </c>
      <c r="H173" s="285">
        <f t="shared" ref="H173" si="134">G173+5</f>
        <v>2049</v>
      </c>
      <c r="I173" s="284">
        <f t="shared" ref="I173" si="135">H173+5</f>
        <v>2054</v>
      </c>
      <c r="J173" s="284">
        <f t="shared" ref="J173" si="136">I173+5</f>
        <v>2059</v>
      </c>
      <c r="K173" s="284">
        <f t="shared" ref="K173" si="137">J173+5</f>
        <v>2064</v>
      </c>
      <c r="L173" s="286">
        <f t="shared" ref="L173" si="138">K173+5</f>
        <v>2069</v>
      </c>
      <c r="M173" s="313"/>
      <c r="N173" s="77"/>
    </row>
    <row r="174" spans="2:15" ht="24" customHeight="1">
      <c r="B174" s="431"/>
      <c r="C174" s="209"/>
      <c r="D174" s="213" t="s">
        <v>90</v>
      </c>
      <c r="E174" s="287" t="s">
        <v>21</v>
      </c>
      <c r="F174" s="288" t="s">
        <v>16</v>
      </c>
      <c r="G174" s="288" t="s">
        <v>17</v>
      </c>
      <c r="H174" s="289" t="s">
        <v>18</v>
      </c>
      <c r="I174" s="288" t="s">
        <v>19</v>
      </c>
      <c r="J174" s="288" t="s">
        <v>20</v>
      </c>
      <c r="K174" s="288" t="s">
        <v>22</v>
      </c>
      <c r="L174" s="290" t="s">
        <v>23</v>
      </c>
      <c r="M174" s="81"/>
      <c r="N174" s="77"/>
    </row>
    <row r="175" spans="2:15" ht="24" customHeight="1">
      <c r="B175" s="215" t="s">
        <v>33</v>
      </c>
      <c r="D175" s="484" t="s">
        <v>38</v>
      </c>
      <c r="E175" s="328">
        <f>IF(VLOOKUP($B$3-$O175,'61'!$A$14:$DW$93,E$3+$O175,FALSE)="","-",VLOOKUP($B$3-$O175,'61'!$A$14:$DW$93,E$3+$O175,FALSE))</f>
        <v>6.0821582535381244</v>
      </c>
      <c r="F175" s="329">
        <f>IF(VLOOKUP($B$3-$O175,'61'!$A$14:$DW$93,F$3+$O175,FALSE)="","-",VLOOKUP($B$3-$O175,'61'!$A$14:$DW$93,F$3+$O175,FALSE))</f>
        <v>5.9323587608217734</v>
      </c>
      <c r="G175" s="329">
        <f>IF(VLOOKUP($B$3-$O175,'61'!$A$14:$DW$93,G$3+$O175,FALSE)="","-",VLOOKUP($B$3-$O175,'61'!$A$14:$DW$93,G$3+$O175,FALSE))</f>
        <v>5.7862487294911134</v>
      </c>
      <c r="H175" s="329">
        <f>IF(VLOOKUP($B$3-$O175,'61'!$A$14:$DW$93,H$3+$O175,FALSE)="","-",VLOOKUP($B$3-$O175,'61'!$A$14:$DW$93,H$3+$O175,FALSE))</f>
        <v>5.6437372905780929</v>
      </c>
      <c r="I175" s="329">
        <f>IF(VLOOKUP($B$3-$O175,'61'!$A$14:$DW$93,I$3+$O175,FALSE)="","-",VLOOKUP($B$3-$O175,'61'!$A$14:$DW$93,I$3+$O175,FALSE))</f>
        <v>3.9979088211615759</v>
      </c>
      <c r="J175" s="329">
        <f>IF(VLOOKUP($B$3-$O175,'61'!$A$14:$DW$93,J$3+$O175,FALSE)="","-",VLOOKUP($B$3-$O175,'61'!$A$14:$DW$93,J$3+$O175,FALSE))</f>
        <v>4.0345931841496867</v>
      </c>
      <c r="K175" s="329">
        <f>IF(VLOOKUP($B$3-$O175,'61'!$A$14:$DW$93,K$3+$O175,FALSE)="","-",VLOOKUP($B$3-$O175,'61'!$A$14:$DW$93,K$3+$O175,FALSE))</f>
        <v>4.0692568074597064</v>
      </c>
      <c r="L175" s="330">
        <f>IF(VLOOKUP($B$3-$O175,'61'!$A$14:$DW$93,L$3+$O175,FALSE)="","-",VLOOKUP($B$3-$O175,'61'!$A$14:$DW$93,L$3+$O175,FALSE))</f>
        <v>4.149774564741306</v>
      </c>
      <c r="M175" s="83"/>
      <c r="O175" s="315">
        <f t="shared" ref="O175" si="139">O162+1</f>
        <v>15</v>
      </c>
    </row>
    <row r="176" spans="2:15" ht="24" customHeight="1">
      <c r="B176" s="216" t="s">
        <v>34</v>
      </c>
      <c r="D176" s="485"/>
      <c r="E176" s="331">
        <f>IF(VLOOKUP($B$3-$O175,'51'!$A$14:$DW$93,E$3+$O175,FALSE)="","-",VLOOKUP($B$3-$O175,'51'!$A$14:$DW$93,E$3+$O175,FALSE))</f>
        <v>6.1054460753251965</v>
      </c>
      <c r="F176" s="332">
        <f>IF(VLOOKUP($B$3-$O175,'51'!$A$14:$DW$93,F$3+$O175,FALSE)="","-",VLOOKUP($B$3-$O175,'51'!$A$14:$DW$93,F$3+$O175,FALSE))</f>
        <v>5.8669817766282959</v>
      </c>
      <c r="G176" s="332">
        <f>IF(VLOOKUP($B$3-$O175,'51'!$A$14:$DW$93,G$3+$O175,FALSE)="","-",VLOOKUP($B$3-$O175,'51'!$A$14:$DW$93,G$3+$O175,FALSE))</f>
        <v>5.6378313300318696</v>
      </c>
      <c r="H176" s="332">
        <f>IF(VLOOKUP($B$3-$O175,'51'!$A$14:$DW$93,H$3+$O175,FALSE)="","-",VLOOKUP($B$3-$O175,'51'!$A$14:$DW$93,H$3+$O175,FALSE))</f>
        <v>5.417630958478207</v>
      </c>
      <c r="I176" s="332">
        <f>IF(VLOOKUP($B$3-$O175,'51'!$A$14:$DW$93,I$3+$O175,FALSE)="","-",VLOOKUP($B$3-$O175,'51'!$A$14:$DW$93,I$3+$O175,FALSE))</f>
        <v>5.2060310931819913</v>
      </c>
      <c r="J176" s="332">
        <f>IF(VLOOKUP($B$3-$O175,'51'!$A$14:$DW$93,J$3+$O175,FALSE)="","-",VLOOKUP($B$3-$O175,'51'!$A$14:$DW$93,J$3+$O175,FALSE))</f>
        <v>5.0590912020738266</v>
      </c>
      <c r="K176" s="332">
        <f>IF(VLOOKUP($B$3-$O175,'51'!$A$14:$DW$93,K$3+$O175,FALSE)="","-",VLOOKUP($B$3-$O175,'51'!$A$14:$DW$93,K$3+$O175,FALSE))</f>
        <v>5.0590912020738266</v>
      </c>
      <c r="L176" s="333">
        <f>IF(VLOOKUP($B$3-$O175,'51'!$A$14:$DW$93,L$3+$O175,FALSE)="","-",VLOOKUP($B$3-$O175,'51'!$A$14:$DW$93,L$3+$O175,FALSE))</f>
        <v>5.0590912020738257</v>
      </c>
      <c r="M176" s="83"/>
    </row>
    <row r="177" spans="2:15" ht="24" customHeight="1">
      <c r="B177" s="216" t="s">
        <v>35</v>
      </c>
      <c r="D177" s="485"/>
      <c r="E177" s="331">
        <f>IF(VLOOKUP($B$3-$O175,'41'!$A$14:$DW$93,E$3+$O175,FALSE)="","-",VLOOKUP($B$3-$O175,'41'!$A$14:$DW$93,E$3+$O175,FALSE))</f>
        <v>6.1648775253156742</v>
      </c>
      <c r="F177" s="332">
        <f>IF(VLOOKUP($B$3-$O175,'41'!$A$14:$DW$93,F$3+$O175,FALSE)="","-",VLOOKUP($B$3-$O175,'41'!$A$14:$DW$93,F$3+$O175,FALSE))</f>
        <v>5.8367175186644644</v>
      </c>
      <c r="G177" s="332">
        <f>IF(VLOOKUP($B$3-$O175,'41'!$A$14:$DW$93,G$3+$O175,FALSE)="","-",VLOOKUP($B$3-$O175,'41'!$A$14:$DW$93,G$3+$O175,FALSE))</f>
        <v>5.5260256595187194</v>
      </c>
      <c r="H177" s="332">
        <f>IF(VLOOKUP($B$3-$O175,'41'!$A$14:$DW$93,H$3+$O175,FALSE)="","-",VLOOKUP($B$3-$O175,'41'!$A$14:$DW$93,H$3+$O175,FALSE))</f>
        <v>5.2318721082542057</v>
      </c>
      <c r="I177" s="332">
        <f>IF(VLOOKUP($B$3-$O175,'41'!$A$14:$DW$93,I$3+$O175,FALSE)="","-",VLOOKUP($B$3-$O175,'41'!$A$14:$DW$93,I$3+$O175,FALSE))</f>
        <v>5.0341851162693301</v>
      </c>
      <c r="J177" s="332">
        <f>IF(VLOOKUP($B$3-$O175,'41'!$A$14:$DW$93,J$3+$O175,FALSE)="","-",VLOOKUP($B$3-$O175,'41'!$A$14:$DW$93,J$3+$O175,FALSE))</f>
        <v>5.0341851162693292</v>
      </c>
      <c r="K177" s="332">
        <f>IF(VLOOKUP($B$3-$O175,'41'!$A$14:$DW$93,K$3+$O175,FALSE)="","-",VLOOKUP($B$3-$O175,'41'!$A$14:$DW$93,K$3+$O175,FALSE))</f>
        <v>5.0341851162693327</v>
      </c>
      <c r="L177" s="333">
        <f>IF(VLOOKUP($B$3-$O175,'41'!$A$14:$DW$93,L$3+$O175,FALSE)="","-",VLOOKUP($B$3-$O175,'41'!$A$14:$DW$93,L$3+$O175,FALSE))</f>
        <v>5.1544199840641891</v>
      </c>
      <c r="M177" s="83"/>
    </row>
    <row r="178" spans="2:15" ht="24" customHeight="1">
      <c r="B178" s="216" t="s">
        <v>36</v>
      </c>
      <c r="D178" s="485"/>
      <c r="E178" s="331">
        <f>IF(VLOOKUP($B$3-$O175,'31'!$A$14:$DW$93,E$3+$O175,FALSE)="","-",VLOOKUP($B$3-$O175,'31'!$A$14:$DW$93,E$3+$O175,FALSE))</f>
        <v>6.5547106359433691</v>
      </c>
      <c r="F178" s="332">
        <f>IF(VLOOKUP($B$3-$O175,'31'!$A$14:$DW$93,F$3+$O175,FALSE)="","-",VLOOKUP($B$3-$O175,'31'!$A$14:$DW$93,F$3+$O175,FALSE))</f>
        <v>6.1751990566800288</v>
      </c>
      <c r="G178" s="332">
        <f>IF(VLOOKUP($B$3-$O175,'31'!$A$14:$DW$93,G$3+$O175,FALSE)="","-",VLOOKUP($B$3-$O175,'31'!$A$14:$DW$93,G$3+$O175,FALSE))</f>
        <v>5.8176608408181423</v>
      </c>
      <c r="H178" s="332">
        <f>IF(VLOOKUP($B$3-$O175,'31'!$A$14:$DW$93,H$3+$O175,FALSE)="","-",VLOOKUP($B$3-$O175,'31'!$A$14:$DW$93,H$3+$O175,FALSE))</f>
        <v>5.677099188441848</v>
      </c>
      <c r="I178" s="332">
        <f>IF(VLOOKUP($B$3-$O175,'31'!$A$14:$DW$93,I$3+$O175,FALSE)="","-",VLOOKUP($B$3-$O175,'31'!$A$14:$DW$93,I$3+$O175,FALSE))</f>
        <v>5.6770991884418454</v>
      </c>
      <c r="J178" s="332">
        <f>IF(VLOOKUP($B$3-$O175,'31'!$A$14:$DW$93,J$3+$O175,FALSE)="","-",VLOOKUP($B$3-$O175,'31'!$A$14:$DW$93,J$3+$O175,FALSE))</f>
        <v>5.6770991884418454</v>
      </c>
      <c r="K178" s="332">
        <f>IF(VLOOKUP($B$3-$O175,'31'!$A$14:$DW$93,K$3+$O175,FALSE)="","-",VLOOKUP($B$3-$O175,'31'!$A$14:$DW$93,K$3+$O175,FALSE))</f>
        <v>5.9410163070141122</v>
      </c>
      <c r="L178" s="333">
        <f>IF(VLOOKUP($B$3-$O175,'31'!$A$14:$DW$93,L$3+$O175,FALSE)="","-",VLOOKUP($B$3-$O175,'31'!$A$14:$DW$93,L$3+$O175,FALSE))</f>
        <v>6.2709934979578437</v>
      </c>
      <c r="M178" s="83"/>
    </row>
    <row r="179" spans="2:15" ht="24" customHeight="1">
      <c r="B179" s="216" t="s">
        <v>37</v>
      </c>
      <c r="D179" s="485"/>
      <c r="E179" s="331">
        <f>IF(VLOOKUP($B$3-$O175,'21'!$A$14:$DW$93,E$3+$O175,FALSE)="","-",VLOOKUP($B$3-$O175,'21'!$A$14:$DW$93,E$3+$O175,FALSE))</f>
        <v>6.6495996983935521</v>
      </c>
      <c r="F179" s="332">
        <f>IF(VLOOKUP($B$3-$O175,'21'!$A$14:$DW$93,F$3+$O175,FALSE)="","-",VLOOKUP($B$3-$O175,'21'!$A$14:$DW$93,F$3+$O175,FALSE))</f>
        <v>6.1434518891496115</v>
      </c>
      <c r="G179" s="332">
        <f>IF(VLOOKUP($B$3-$O175,'21'!$A$14:$DW$93,G$3+$O175,FALSE)="","-",VLOOKUP($B$3-$O175,'21'!$A$14:$DW$93,G$3+$O175,FALSE))</f>
        <v>5.6747132606544186</v>
      </c>
      <c r="H179" s="332">
        <f>IF(VLOOKUP($B$3-$O175,'21'!$A$14:$DW$93,H$3+$O175,FALSE)="","-",VLOOKUP($B$3-$O175,'21'!$A$14:$DW$93,H$3+$O175,FALSE))</f>
        <v>5.5786631109252198</v>
      </c>
      <c r="I179" s="332">
        <f>IF(VLOOKUP($B$3-$O175,'21'!$A$14:$DW$93,I$3+$O175,FALSE)="","-",VLOOKUP($B$3-$O175,'21'!$A$14:$DW$93,I$3+$O175,FALSE))</f>
        <v>5.8260273513925211</v>
      </c>
      <c r="J179" s="332">
        <f>IF(VLOOKUP($B$3-$O175,'21'!$A$14:$DW$93,J$3+$O175,FALSE)="","-",VLOOKUP($B$3-$O175,'21'!$A$14:$DW$93,J$3+$O175,FALSE))</f>
        <v>6.2386425500786027</v>
      </c>
      <c r="K179" s="332">
        <f>IF(VLOOKUP($B$3-$O175,'21'!$A$14:$DW$93,K$3+$O175,FALSE)="","-",VLOOKUP($B$3-$O175,'21'!$A$14:$DW$93,K$3+$O175,FALSE))</f>
        <v>6.6804802861676755</v>
      </c>
      <c r="L179" s="333">
        <f>IF(VLOOKUP($B$3-$O175,'21'!$A$14:$DW$93,L$3+$O175,FALSE)="","-",VLOOKUP($B$3-$O175,'21'!$A$14:$DW$93,L$3+$O175,FALSE))</f>
        <v>7.153610179719732</v>
      </c>
      <c r="M179" s="83"/>
    </row>
    <row r="180" spans="2:15" ht="24" customHeight="1">
      <c r="B180" s="217" t="s">
        <v>24</v>
      </c>
      <c r="D180" s="486"/>
      <c r="E180" s="334">
        <f>IF(VLOOKUP($B$3-$O175,'11'!$A$14:$DW$93,E$3+$O175,FALSE)="","-",VLOOKUP($B$3-$O175,'11'!$A$14:$DW$93,E$3+$O175,FALSE))</f>
        <v>6.7123692053249968</v>
      </c>
      <c r="F180" s="335">
        <f>IF(VLOOKUP($B$3-$O175,'11'!$A$14:$DW$93,F$3+$O175,FALSE)="","-",VLOOKUP($B$3-$O175,'11'!$A$14:$DW$93,F$3+$O175,FALSE))</f>
        <v>6.1837751089022479</v>
      </c>
      <c r="G180" s="335">
        <f>IF(VLOOKUP($B$3-$O175,'11'!$A$14:$DW$93,G$3+$O175,FALSE)="","-",VLOOKUP($B$3-$O175,'11'!$A$14:$DW$93,G$3+$O175,FALSE))</f>
        <v>5.6945646237432825</v>
      </c>
      <c r="H180" s="335">
        <f>IF(VLOOKUP($B$3-$O175,'11'!$A$14:$DW$93,H$3+$O175,FALSE)="","-",VLOOKUP($B$3-$O175,'11'!$A$14:$DW$93,H$3+$O175,FALSE))</f>
        <v>5.6516135368774822</v>
      </c>
      <c r="I180" s="335">
        <f>IF(VLOOKUP($B$3-$O175,'11'!$A$14:$DW$93,I$3+$O175,FALSE)="","-",VLOOKUP($B$3-$O175,'11'!$A$14:$DW$93,I$3+$O175,FALSE))</f>
        <v>6.1090035137377461</v>
      </c>
      <c r="J180" s="335">
        <f>IF(VLOOKUP($B$3-$O175,'11'!$A$14:$DW$93,J$3+$O175,FALSE)="","-",VLOOKUP($B$3-$O175,'11'!$A$14:$DW$93,J$3+$O175,FALSE))</f>
        <v>6.6034104574460128</v>
      </c>
      <c r="K180" s="335">
        <f>IF(VLOOKUP($B$3-$O175,'11'!$A$14:$DW$93,K$3+$O175,FALSE)="","-",VLOOKUP($B$3-$O175,'11'!$A$14:$DW$93,K$3+$O175,FALSE))</f>
        <v>7.1378301831795641</v>
      </c>
      <c r="L180" s="336">
        <f>IF(VLOOKUP($B$3-$O175,'11'!$A$14:$DW$93,L$3+$O175,FALSE)="","-",VLOOKUP($B$3-$O175,'11'!$A$14:$DW$93,L$3+$O175,FALSE))</f>
        <v>7.7155009600318545</v>
      </c>
      <c r="M180" s="83"/>
    </row>
    <row r="181" spans="2:15" ht="24" customHeight="1">
      <c r="B181" s="219"/>
      <c r="C181" s="212"/>
      <c r="D181" s="304" t="s">
        <v>103</v>
      </c>
      <c r="E181" s="322"/>
      <c r="F181" s="323"/>
      <c r="G181" s="323"/>
      <c r="H181" s="323"/>
      <c r="I181" s="323"/>
      <c r="J181" s="323"/>
      <c r="K181" s="322"/>
      <c r="L181" s="322"/>
      <c r="M181" s="84"/>
    </row>
    <row r="182" spans="2:15" ht="33.75" customHeight="1">
      <c r="C182" s="64"/>
      <c r="F182" s="487">
        <f t="shared" ref="F182" si="140">DATE(H182,2,2)</f>
        <v>25601</v>
      </c>
      <c r="G182" s="487"/>
      <c r="H182" s="488">
        <f t="shared" ref="H182" si="141">2019-$B$3+O185</f>
        <v>1970</v>
      </c>
      <c r="I182" s="488"/>
      <c r="J182" s="316"/>
      <c r="K182" s="476"/>
      <c r="L182" s="476"/>
      <c r="M182" s="256"/>
    </row>
    <row r="183" spans="2:15" ht="24" customHeight="1">
      <c r="B183" s="430" t="s">
        <v>88</v>
      </c>
      <c r="C183" s="209"/>
      <c r="D183" s="214" t="s">
        <v>89</v>
      </c>
      <c r="E183" s="283">
        <f t="shared" ref="E183" si="142">2019-$B$3+65+O185</f>
        <v>2035</v>
      </c>
      <c r="F183" s="284">
        <f t="shared" ref="F183" si="143">E183+5</f>
        <v>2040</v>
      </c>
      <c r="G183" s="284">
        <f t="shared" ref="G183" si="144">F183+5</f>
        <v>2045</v>
      </c>
      <c r="H183" s="285">
        <f t="shared" ref="H183" si="145">G183+5</f>
        <v>2050</v>
      </c>
      <c r="I183" s="284">
        <f t="shared" ref="I183" si="146">H183+5</f>
        <v>2055</v>
      </c>
      <c r="J183" s="284">
        <f t="shared" ref="J183" si="147">I183+5</f>
        <v>2060</v>
      </c>
      <c r="K183" s="284">
        <f t="shared" ref="K183" si="148">J183+5</f>
        <v>2065</v>
      </c>
      <c r="L183" s="286">
        <f t="shared" ref="L183" si="149">K183+5</f>
        <v>2070</v>
      </c>
      <c r="M183" s="313"/>
      <c r="N183" s="77"/>
    </row>
    <row r="184" spans="2:15" ht="24" customHeight="1">
      <c r="B184" s="431"/>
      <c r="C184" s="209"/>
      <c r="D184" s="213" t="s">
        <v>90</v>
      </c>
      <c r="E184" s="287" t="s">
        <v>21</v>
      </c>
      <c r="F184" s="288" t="s">
        <v>16</v>
      </c>
      <c r="G184" s="288" t="s">
        <v>17</v>
      </c>
      <c r="H184" s="289" t="s">
        <v>18</v>
      </c>
      <c r="I184" s="288" t="s">
        <v>19</v>
      </c>
      <c r="J184" s="288" t="s">
        <v>20</v>
      </c>
      <c r="K184" s="288" t="s">
        <v>22</v>
      </c>
      <c r="L184" s="290" t="s">
        <v>23</v>
      </c>
      <c r="M184" s="81"/>
      <c r="N184" s="77"/>
    </row>
    <row r="185" spans="2:15" ht="24" customHeight="1">
      <c r="B185" s="215" t="s">
        <v>33</v>
      </c>
      <c r="D185" s="484" t="s">
        <v>38</v>
      </c>
      <c r="E185" s="328">
        <f>IF(VLOOKUP($B$3-$O185,'61'!$A$14:$DW$93,E$3+$O185,FALSE)="","-",VLOOKUP($B$3-$O185,'61'!$A$14:$DW$93,E$3+$O185,FALSE))</f>
        <v>6.0518987597394283</v>
      </c>
      <c r="F185" s="329">
        <f>IF(VLOOKUP($B$3-$O185,'61'!$A$14:$DW$93,F$3+$O185,FALSE)="","-",VLOOKUP($B$3-$O185,'61'!$A$14:$DW$93,F$3+$O185,FALSE))</f>
        <v>5.9028445381311165</v>
      </c>
      <c r="G185" s="329">
        <f>IF(VLOOKUP($B$3-$O185,'61'!$A$14:$DW$93,G$3+$O185,FALSE)="","-",VLOOKUP($B$3-$O185,'61'!$A$14:$DW$93,G$3+$O185,FALSE))</f>
        <v>5.7574614223792127</v>
      </c>
      <c r="H185" s="329">
        <f>IF(VLOOKUP($B$3-$O185,'61'!$A$14:$DW$93,H$3+$O185,FALSE)="","-",VLOOKUP($B$3-$O185,'61'!$A$14:$DW$93,H$3+$O185,FALSE))</f>
        <v>5.6156589956000893</v>
      </c>
      <c r="I185" s="329">
        <f>IF(VLOOKUP($B$3-$O185,'61'!$A$14:$DW$93,I$3+$O185,FALSE)="","-",VLOOKUP($B$3-$O185,'61'!$A$14:$DW$93,I$3+$O185,FALSE))</f>
        <v>4.0064534187324519</v>
      </c>
      <c r="J185" s="329">
        <f>IF(VLOOKUP($B$3-$O185,'61'!$A$14:$DW$93,J$3+$O185,FALSE)="","-",VLOOKUP($B$3-$O185,'61'!$A$14:$DW$93,J$3+$O185,FALSE))</f>
        <v>4.0387459667720584</v>
      </c>
      <c r="K185" s="329">
        <f>IF(VLOOKUP($B$3-$O185,'61'!$A$14:$DW$93,K$3+$O185,FALSE)="","-",VLOOKUP($B$3-$O185,'61'!$A$14:$DW$93,K$3+$O185,FALSE))</f>
        <v>4.0822231351141314</v>
      </c>
      <c r="L185" s="330">
        <f>IF(VLOOKUP($B$3-$O185,'61'!$A$14:$DW$93,L$3+$O185,FALSE)="","-",VLOOKUP($B$3-$O185,'61'!$A$14:$DW$93,L$3+$O185,FALSE))</f>
        <v>4.1719609515577467</v>
      </c>
      <c r="M185" s="83"/>
      <c r="O185" s="315">
        <f t="shared" ref="O185" si="150">O175+1</f>
        <v>16</v>
      </c>
    </row>
    <row r="186" spans="2:15" ht="24" customHeight="1">
      <c r="B186" s="216" t="s">
        <v>34</v>
      </c>
      <c r="D186" s="485"/>
      <c r="E186" s="331">
        <f>IF(VLOOKUP($B$3-$O185,'51'!$A$14:$DW$93,E$3+$O185,FALSE)="","-",VLOOKUP($B$3-$O185,'51'!$A$14:$DW$93,E$3+$O185,FALSE))</f>
        <v>6.0569901540924569</v>
      </c>
      <c r="F186" s="332">
        <f>IF(VLOOKUP($B$3-$O185,'51'!$A$14:$DW$93,F$3+$O185,FALSE)="","-",VLOOKUP($B$3-$O185,'51'!$A$14:$DW$93,F$3+$O185,FALSE))</f>
        <v>5.8204184291947385</v>
      </c>
      <c r="G186" s="332">
        <f>IF(VLOOKUP($B$3-$O185,'51'!$A$14:$DW$93,G$3+$O185,FALSE)="","-",VLOOKUP($B$3-$O185,'51'!$A$14:$DW$93,G$3+$O185,FALSE))</f>
        <v>5.5930866369363832</v>
      </c>
      <c r="H186" s="332">
        <f>IF(VLOOKUP($B$3-$O185,'51'!$A$14:$DW$93,H$3+$O185,FALSE)="","-",VLOOKUP($B$3-$O185,'51'!$A$14:$DW$93,H$3+$O185,FALSE))</f>
        <v>5.3746338873791739</v>
      </c>
      <c r="I186" s="332">
        <f>IF(VLOOKUP($B$3-$O185,'51'!$A$14:$DW$93,I$3+$O185,FALSE)="","-",VLOOKUP($B$3-$O185,'51'!$A$14:$DW$93,I$3+$O185,FALSE))</f>
        <v>5.164713386093247</v>
      </c>
      <c r="J186" s="332">
        <f>IF(VLOOKUP($B$3-$O185,'51'!$A$14:$DW$93,J$3+$O185,FALSE)="","-",VLOOKUP($B$3-$O185,'51'!$A$14:$DW$93,J$3+$O185,FALSE))</f>
        <v>5.0590912020738257</v>
      </c>
      <c r="K186" s="332">
        <f>IF(VLOOKUP($B$3-$O185,'51'!$A$14:$DW$93,K$3+$O185,FALSE)="","-",VLOOKUP($B$3-$O185,'51'!$A$14:$DW$93,K$3+$O185,FALSE))</f>
        <v>5.0590912020738257</v>
      </c>
      <c r="L186" s="333">
        <f>IF(VLOOKUP($B$3-$O185,'51'!$A$14:$DW$93,L$3+$O185,FALSE)="","-",VLOOKUP($B$3-$O185,'51'!$A$14:$DW$93,L$3+$O185,FALSE))</f>
        <v>5.0590912020738248</v>
      </c>
      <c r="M186" s="83"/>
    </row>
    <row r="187" spans="2:15" ht="24" customHeight="1">
      <c r="B187" s="216" t="s">
        <v>35</v>
      </c>
      <c r="D187" s="485"/>
      <c r="E187" s="331">
        <f>IF(VLOOKUP($B$3-$O185,'41'!$A$14:$DW$93,E$3+$O185,FALSE)="","-",VLOOKUP($B$3-$O185,'41'!$A$14:$DW$93,E$3+$O185,FALSE))</f>
        <v>6.1241939232550671</v>
      </c>
      <c r="F187" s="332">
        <f>IF(VLOOKUP($B$3-$O185,'41'!$A$14:$DW$93,F$3+$O185,FALSE)="","-",VLOOKUP($B$3-$O185,'41'!$A$14:$DW$93,F$3+$O185,FALSE))</f>
        <v>5.7981995283403425</v>
      </c>
      <c r="G187" s="332">
        <f>IF(VLOOKUP($B$3-$O185,'41'!$A$14:$DW$93,G$3+$O185,FALSE)="","-",VLOOKUP($B$3-$O185,'41'!$A$14:$DW$93,G$3+$O185,FALSE))</f>
        <v>5.489558004162169</v>
      </c>
      <c r="H187" s="332">
        <f>IF(VLOOKUP($B$3-$O185,'41'!$A$14:$DW$93,H$3+$O185,FALSE)="","-",VLOOKUP($B$3-$O185,'41'!$A$14:$DW$93,H$3+$O185,FALSE))</f>
        <v>5.1973456473455899</v>
      </c>
      <c r="I187" s="332">
        <f>IF(VLOOKUP($B$3-$O185,'41'!$A$14:$DW$93,I$3+$O185,FALSE)="","-",VLOOKUP($B$3-$O185,'41'!$A$14:$DW$93,I$3+$O185,FALSE))</f>
        <v>5.0559738380001731</v>
      </c>
      <c r="J187" s="332">
        <f>IF(VLOOKUP($B$3-$O185,'41'!$A$14:$DW$93,J$3+$O185,FALSE)="","-",VLOOKUP($B$3-$O185,'41'!$A$14:$DW$93,J$3+$O185,FALSE))</f>
        <v>5.0559738380001731</v>
      </c>
      <c r="K187" s="332">
        <f>IF(VLOOKUP($B$3-$O185,'41'!$A$14:$DW$93,K$3+$O185,FALSE)="","-",VLOOKUP($B$3-$O185,'41'!$A$14:$DW$93,K$3+$O185,FALSE))</f>
        <v>5.055973838000174</v>
      </c>
      <c r="L187" s="333">
        <f>IF(VLOOKUP($B$3-$O185,'41'!$A$14:$DW$93,L$3+$O185,FALSE)="","-",VLOOKUP($B$3-$O185,'41'!$A$14:$DW$93,L$3+$O185,FALSE))</f>
        <v>5.2054033666958759</v>
      </c>
      <c r="M187" s="83"/>
    </row>
    <row r="188" spans="2:15" ht="24" customHeight="1">
      <c r="B188" s="216" t="s">
        <v>36</v>
      </c>
      <c r="D188" s="485"/>
      <c r="E188" s="331">
        <f>IF(VLOOKUP($B$3-$O185,'31'!$A$14:$DW$93,E$3+$O185,FALSE)="","-",VLOOKUP($B$3-$O185,'31'!$A$14:$DW$93,E$3+$O185,FALSE))</f>
        <v>6.5228957380211465</v>
      </c>
      <c r="F188" s="332">
        <f>IF(VLOOKUP($B$3-$O185,'31'!$A$14:$DW$93,F$3+$O185,FALSE)="","-",VLOOKUP($B$3-$O185,'31'!$A$14:$DW$93,F$3+$O185,FALSE))</f>
        <v>6.1452262114166016</v>
      </c>
      <c r="G188" s="332">
        <f>IF(VLOOKUP($B$3-$O185,'31'!$A$14:$DW$93,G$3+$O185,FALSE)="","-",VLOOKUP($B$3-$O185,'31'!$A$14:$DW$93,G$3+$O185,FALSE))</f>
        <v>5.7894233950975353</v>
      </c>
      <c r="H188" s="332">
        <f>IF(VLOOKUP($B$3-$O185,'31'!$A$14:$DW$93,H$3+$O185,FALSE)="","-",VLOOKUP($B$3-$O185,'31'!$A$14:$DW$93,H$3+$O185,FALSE))</f>
        <v>5.7173385211419596</v>
      </c>
      <c r="I188" s="332">
        <f>IF(VLOOKUP($B$3-$O185,'31'!$A$14:$DW$93,I$3+$O185,FALSE)="","-",VLOOKUP($B$3-$O185,'31'!$A$14:$DW$93,I$3+$O185,FALSE))</f>
        <v>5.7173385211419587</v>
      </c>
      <c r="J188" s="332">
        <f>IF(VLOOKUP($B$3-$O185,'31'!$A$14:$DW$93,J$3+$O185,FALSE)="","-",VLOOKUP($B$3-$O185,'31'!$A$14:$DW$93,J$3+$O185,FALSE))</f>
        <v>5.7173385211419587</v>
      </c>
      <c r="K188" s="332">
        <f>IF(VLOOKUP($B$3-$O185,'31'!$A$14:$DW$93,K$3+$O185,FALSE)="","-",VLOOKUP($B$3-$O185,'31'!$A$14:$DW$93,K$3+$O185,FALSE))</f>
        <v>6.0055925712207801</v>
      </c>
      <c r="L188" s="333">
        <f>IF(VLOOKUP($B$3-$O185,'31'!$A$14:$DW$93,L$3+$O185,FALSE)="","-",VLOOKUP($B$3-$O185,'31'!$A$14:$DW$93,L$3+$O185,FALSE))</f>
        <v>6.339156470761715</v>
      </c>
      <c r="M188" s="83"/>
    </row>
    <row r="189" spans="2:15" ht="24" customHeight="1">
      <c r="B189" s="216" t="s">
        <v>37</v>
      </c>
      <c r="D189" s="485"/>
      <c r="E189" s="331">
        <f>IF(VLOOKUP($B$3-$O185,'21'!$A$14:$DW$93,E$3+$O185,FALSE)="","-",VLOOKUP($B$3-$O185,'21'!$A$14:$DW$93,E$3+$O185,FALSE))</f>
        <v>6.6363733418923658</v>
      </c>
      <c r="F189" s="332">
        <f>IF(VLOOKUP($B$3-$O185,'21'!$A$14:$DW$93,F$3+$O185,FALSE)="","-",VLOOKUP($B$3-$O185,'21'!$A$14:$DW$93,F$3+$O185,FALSE))</f>
        <v>6.1300253481928051</v>
      </c>
      <c r="G189" s="332">
        <f>IF(VLOOKUP($B$3-$O185,'21'!$A$14:$DW$93,G$3+$O185,FALSE)="","-",VLOOKUP($B$3-$O185,'21'!$A$14:$DW$93,G$3+$O185,FALSE))</f>
        <v>5.6623111500190539</v>
      </c>
      <c r="H189" s="332">
        <f>IF(VLOOKUP($B$3-$O185,'21'!$A$14:$DW$93,H$3+$O185,FALSE)="","-",VLOOKUP($B$3-$O185,'21'!$A$14:$DW$93,H$3+$O185,FALSE))</f>
        <v>5.6555344530049094</v>
      </c>
      <c r="I189" s="332">
        <f>IF(VLOOKUP($B$3-$O185,'21'!$A$14:$DW$93,I$3+$O185,FALSE)="","-",VLOOKUP($B$3-$O185,'21'!$A$14:$DW$93,I$3+$O185,FALSE))</f>
        <v>5.9063072558408427</v>
      </c>
      <c r="J189" s="332">
        <f>IF(VLOOKUP($B$3-$O185,'21'!$A$14:$DW$93,J$3+$O185,FALSE)="","-",VLOOKUP($B$3-$O185,'21'!$A$14:$DW$93,J$3+$O185,FALSE))</f>
        <v>6.3246080970285057</v>
      </c>
      <c r="K189" s="332">
        <f>IF(VLOOKUP($B$3-$O185,'21'!$A$14:$DW$93,K$3+$O185,FALSE)="","-",VLOOKUP($B$3-$O185,'21'!$A$14:$DW$93,K$3+$O185,FALSE))</f>
        <v>6.7725341483786545</v>
      </c>
      <c r="L189" s="333">
        <f>IF(VLOOKUP($B$3-$O185,'21'!$A$14:$DW$93,L$3+$O185,FALSE)="","-",VLOOKUP($B$3-$O185,'21'!$A$14:$DW$93,L$3+$O185,FALSE))</f>
        <v>7.2521835483379142</v>
      </c>
      <c r="M189" s="83"/>
    </row>
    <row r="190" spans="2:15" ht="24" customHeight="1">
      <c r="B190" s="217" t="s">
        <v>24</v>
      </c>
      <c r="D190" s="486"/>
      <c r="E190" s="334">
        <f>IF(VLOOKUP($B$3-$O185,'11'!$A$14:$DW$93,E$3+$O185,FALSE)="","-",VLOOKUP($B$3-$O185,'11'!$A$14:$DW$93,E$3+$O185,FALSE))</f>
        <v>6.7116177114499633</v>
      </c>
      <c r="F190" s="335">
        <f>IF(VLOOKUP($B$3-$O185,'11'!$A$14:$DW$93,F$3+$O185,FALSE)="","-",VLOOKUP($B$3-$O185,'11'!$A$14:$DW$93,F$3+$O185,FALSE))</f>
        <v>6.1806489891432514</v>
      </c>
      <c r="G190" s="335">
        <f>IF(VLOOKUP($B$3-$O185,'11'!$A$14:$DW$93,G$3+$O185,FALSE)="","-",VLOOKUP($B$3-$O185,'11'!$A$14:$DW$93,G$3+$O185,FALSE))</f>
        <v>5.6860903732256487</v>
      </c>
      <c r="H190" s="335">
        <f>IF(VLOOKUP($B$3-$O185,'11'!$A$14:$DW$93,H$3+$O185,FALSE)="","-",VLOOKUP($B$3-$O185,'11'!$A$14:$DW$93,H$3+$O185,FALSE))</f>
        <v>5.7402662982402628</v>
      </c>
      <c r="I190" s="335">
        <f>IF(VLOOKUP($B$3-$O185,'11'!$A$14:$DW$93,I$3+$O185,FALSE)="","-",VLOOKUP($B$3-$O185,'11'!$A$14:$DW$93,I$3+$O185,FALSE))</f>
        <v>6.2048310198355905</v>
      </c>
      <c r="J190" s="335">
        <f>IF(VLOOKUP($B$3-$O185,'11'!$A$14:$DW$93,J$3+$O185,FALSE)="","-",VLOOKUP($B$3-$O185,'11'!$A$14:$DW$93,J$3+$O185,FALSE))</f>
        <v>6.7069933665824228</v>
      </c>
      <c r="K190" s="335">
        <f>IF(VLOOKUP($B$3-$O185,'11'!$A$14:$DW$93,K$3+$O185,FALSE)="","-",VLOOKUP($B$3-$O185,'11'!$A$14:$DW$93,K$3+$O185,FALSE))</f>
        <v>7.2497961468372756</v>
      </c>
      <c r="L190" s="336">
        <f>IF(VLOOKUP($B$3-$O185,'11'!$A$14:$DW$93,L$3+$O185,FALSE)="","-",VLOOKUP($B$3-$O185,'11'!$A$14:$DW$93,L$3+$O185,FALSE))</f>
        <v>7.8365284260715748</v>
      </c>
      <c r="M190" s="83"/>
    </row>
    <row r="191" spans="2:15" ht="24" customHeight="1">
      <c r="B191" s="219"/>
      <c r="C191" s="212"/>
      <c r="D191" s="304" t="s">
        <v>103</v>
      </c>
      <c r="E191" s="87"/>
      <c r="F191" s="87"/>
      <c r="G191" s="87"/>
      <c r="H191" s="87"/>
      <c r="I191" s="87"/>
      <c r="J191" s="87"/>
      <c r="K191" s="87"/>
      <c r="L191" s="87"/>
      <c r="M191" s="84"/>
    </row>
    <row r="192" spans="2:15" ht="33.75" customHeight="1">
      <c r="C192" s="64"/>
      <c r="F192" s="487">
        <f t="shared" ref="F192" si="151">DATE(H192,2,2)</f>
        <v>25966</v>
      </c>
      <c r="G192" s="487"/>
      <c r="H192" s="488">
        <f t="shared" ref="H192" si="152">2019-$B$3+O195</f>
        <v>1971</v>
      </c>
      <c r="I192" s="488"/>
      <c r="J192" s="316"/>
      <c r="K192" s="476"/>
      <c r="L192" s="476"/>
      <c r="M192" s="256"/>
    </row>
    <row r="193" spans="2:15" ht="24" customHeight="1">
      <c r="B193" s="430" t="s">
        <v>88</v>
      </c>
      <c r="C193" s="209"/>
      <c r="D193" s="214" t="s">
        <v>89</v>
      </c>
      <c r="E193" s="283">
        <f t="shared" ref="E193" si="153">2019-$B$3+65+O195</f>
        <v>2036</v>
      </c>
      <c r="F193" s="284">
        <f t="shared" ref="F193" si="154">E193+5</f>
        <v>2041</v>
      </c>
      <c r="G193" s="284">
        <f t="shared" ref="G193" si="155">F193+5</f>
        <v>2046</v>
      </c>
      <c r="H193" s="285">
        <f t="shared" ref="H193" si="156">G193+5</f>
        <v>2051</v>
      </c>
      <c r="I193" s="284">
        <f t="shared" ref="I193" si="157">H193+5</f>
        <v>2056</v>
      </c>
      <c r="J193" s="284">
        <f t="shared" ref="J193" si="158">I193+5</f>
        <v>2061</v>
      </c>
      <c r="K193" s="284">
        <f t="shared" ref="K193" si="159">J193+5</f>
        <v>2066</v>
      </c>
      <c r="L193" s="286">
        <f t="shared" ref="L193" si="160">K193+5</f>
        <v>2071</v>
      </c>
      <c r="M193" s="313"/>
      <c r="N193" s="77"/>
    </row>
    <row r="194" spans="2:15" ht="24" customHeight="1">
      <c r="B194" s="431"/>
      <c r="C194" s="209"/>
      <c r="D194" s="213" t="s">
        <v>90</v>
      </c>
      <c r="E194" s="287" t="s">
        <v>21</v>
      </c>
      <c r="F194" s="288" t="s">
        <v>16</v>
      </c>
      <c r="G194" s="288" t="s">
        <v>17</v>
      </c>
      <c r="H194" s="289" t="s">
        <v>18</v>
      </c>
      <c r="I194" s="288" t="s">
        <v>19</v>
      </c>
      <c r="J194" s="288" t="s">
        <v>20</v>
      </c>
      <c r="K194" s="288" t="s">
        <v>22</v>
      </c>
      <c r="L194" s="290" t="s">
        <v>23</v>
      </c>
      <c r="M194" s="81"/>
      <c r="N194" s="77"/>
    </row>
    <row r="195" spans="2:15" ht="24" customHeight="1">
      <c r="B195" s="215" t="s">
        <v>33</v>
      </c>
      <c r="D195" s="484" t="s">
        <v>38</v>
      </c>
      <c r="E195" s="328">
        <f>IF(VLOOKUP($B$3-$O195,'61'!$A$14:$DW$93,E$3+$O195,FALSE)="","-",VLOOKUP($B$3-$O195,'61'!$A$14:$DW$93,E$3+$O195,FALSE))</f>
        <v>6.0217898106859984</v>
      </c>
      <c r="F195" s="329">
        <f>IF(VLOOKUP($B$3-$O195,'61'!$A$14:$DW$93,F$3+$O195,FALSE)="","-",VLOOKUP($B$3-$O195,'61'!$A$14:$DW$93,F$3+$O195,FALSE))</f>
        <v>5.8734771523692739</v>
      </c>
      <c r="G195" s="329">
        <f>IF(VLOOKUP($B$3-$O195,'61'!$A$14:$DW$93,G$3+$O195,FALSE)="","-",VLOOKUP($B$3-$O195,'61'!$A$14:$DW$93,G$3+$O195,FALSE))</f>
        <v>5.7288173357007119</v>
      </c>
      <c r="H195" s="329">
        <f>IF(VLOOKUP($B$3-$O195,'61'!$A$14:$DW$93,H$3+$O195,FALSE)="","-",VLOOKUP($B$3-$O195,'61'!$A$14:$DW$93,H$3+$O195,FALSE))</f>
        <v>5.5877203936319404</v>
      </c>
      <c r="I195" s="329">
        <f>IF(VLOOKUP($B$3-$O195,'61'!$A$14:$DW$93,I$3+$O195,FALSE)="","-",VLOOKUP($B$3-$O195,'61'!$A$14:$DW$93,I$3+$O195,FALSE))</f>
        <v>4.0156629859262001</v>
      </c>
      <c r="J195" s="329">
        <f>IF(VLOOKUP($B$3-$O195,'61'!$A$14:$DW$93,J$3+$O195,FALSE)="","-",VLOOKUP($B$3-$O195,'61'!$A$14:$DW$93,J$3+$O195,FALSE))</f>
        <v>4.0459213290324314</v>
      </c>
      <c r="K195" s="329">
        <f>IF(VLOOKUP($B$3-$O195,'61'!$A$14:$DW$93,K$3+$O195,FALSE)="","-",VLOOKUP($B$3-$O195,'61'!$A$14:$DW$93,K$3+$O195,FALSE))</f>
        <v>4.0976815721732693</v>
      </c>
      <c r="L195" s="330">
        <f>IF(VLOOKUP($B$3-$O195,'61'!$A$14:$DW$93,L$3+$O195,FALSE)="","-",VLOOKUP($B$3-$O195,'61'!$A$14:$DW$93,L$3+$O195,FALSE))</f>
        <v>4.1946699118744206</v>
      </c>
      <c r="M195" s="83"/>
      <c r="O195" s="315">
        <f t="shared" ref="O195" si="161">O185+1</f>
        <v>17</v>
      </c>
    </row>
    <row r="196" spans="2:15" ht="24" customHeight="1">
      <c r="B196" s="216" t="s">
        <v>34</v>
      </c>
      <c r="D196" s="485"/>
      <c r="E196" s="331">
        <f>IF(VLOOKUP($B$3-$O195,'51'!$A$14:$DW$93,E$3+$O195,FALSE)="","-",VLOOKUP($B$3-$O195,'51'!$A$14:$DW$93,E$3+$O195,FALSE))</f>
        <v>6.0089188036631516</v>
      </c>
      <c r="F196" s="332">
        <f>IF(VLOOKUP($B$3-$O195,'51'!$A$14:$DW$93,F$3+$O195,FALSE)="","-",VLOOKUP($B$3-$O195,'51'!$A$14:$DW$93,F$3+$O195,FALSE))</f>
        <v>5.7742246321376332</v>
      </c>
      <c r="G196" s="332">
        <f>IF(VLOOKUP($B$3-$O195,'51'!$A$14:$DW$93,G$3+$O195,FALSE)="","-",VLOOKUP($B$3-$O195,'51'!$A$14:$DW$93,G$3+$O195,FALSE))</f>
        <v>5.5486970604527501</v>
      </c>
      <c r="H196" s="332">
        <f>IF(VLOOKUP($B$3-$O195,'51'!$A$14:$DW$93,H$3+$O195,FALSE)="","-",VLOOKUP($B$3-$O195,'51'!$A$14:$DW$93,H$3+$O195,FALSE))</f>
        <v>5.3319780628761553</v>
      </c>
      <c r="I196" s="332">
        <f>IF(VLOOKUP($B$3-$O195,'51'!$A$14:$DW$93,I$3+$O195,FALSE)="","-",VLOOKUP($B$3-$O195,'51'!$A$14:$DW$93,I$3+$O195,FALSE))</f>
        <v>5.1237235973147186</v>
      </c>
      <c r="J196" s="332">
        <f>IF(VLOOKUP($B$3-$O195,'51'!$A$14:$DW$93,J$3+$O195,FALSE)="","-",VLOOKUP($B$3-$O195,'51'!$A$14:$DW$93,J$3+$O195,FALSE))</f>
        <v>5.0590912020738177</v>
      </c>
      <c r="K196" s="332">
        <f>IF(VLOOKUP($B$3-$O195,'51'!$A$14:$DW$93,K$3+$O195,FALSE)="","-",VLOOKUP($B$3-$O195,'51'!$A$14:$DW$93,K$3+$O195,FALSE))</f>
        <v>5.0590912020738186</v>
      </c>
      <c r="L196" s="333">
        <f>IF(VLOOKUP($B$3-$O195,'51'!$A$14:$DW$93,L$3+$O195,FALSE)="","-",VLOOKUP($B$3-$O195,'51'!$A$14:$DW$93,L$3+$O195,FALSE))</f>
        <v>5.0590912020738168</v>
      </c>
      <c r="M196" s="83"/>
    </row>
    <row r="197" spans="2:15" ht="24" customHeight="1">
      <c r="B197" s="216" t="s">
        <v>35</v>
      </c>
      <c r="D197" s="485"/>
      <c r="E197" s="331">
        <f>IF(VLOOKUP($B$3-$O195,'41'!$A$14:$DW$93,E$3+$O195,FALSE)="","-",VLOOKUP($B$3-$O195,'41'!$A$14:$DW$93,E$3+$O195,FALSE))</f>
        <v>6.0789950175000795</v>
      </c>
      <c r="F197" s="332">
        <f>IF(VLOOKUP($B$3-$O195,'41'!$A$14:$DW$93,F$3+$O195,FALSE)="","-",VLOOKUP($B$3-$O195,'41'!$A$14:$DW$93,F$3+$O195,FALSE))</f>
        <v>5.7554065865566209</v>
      </c>
      <c r="G197" s="332">
        <f>IF(VLOOKUP($B$3-$O195,'41'!$A$14:$DW$93,G$3+$O195,FALSE)="","-",VLOOKUP($B$3-$O195,'41'!$A$14:$DW$93,G$3+$O195,FALSE))</f>
        <v>5.4490429554919251</v>
      </c>
      <c r="H197" s="332">
        <f>IF(VLOOKUP($B$3-$O195,'41'!$A$14:$DW$93,H$3+$O195,FALSE)="","-",VLOOKUP($B$3-$O195,'41'!$A$14:$DW$93,H$3+$O195,FALSE))</f>
        <v>5.1589872382170894</v>
      </c>
      <c r="I197" s="332">
        <f>IF(VLOOKUP($B$3-$O195,'41'!$A$14:$DW$93,I$3+$O195,FALSE)="","-",VLOOKUP($B$3-$O195,'41'!$A$14:$DW$93,I$3+$O195,FALSE))</f>
        <v>5.0738640540575757</v>
      </c>
      <c r="J197" s="332">
        <f>IF(VLOOKUP($B$3-$O195,'41'!$A$14:$DW$93,J$3+$O195,FALSE)="","-",VLOOKUP($B$3-$O195,'41'!$A$14:$DW$93,J$3+$O195,FALSE))</f>
        <v>5.0738640540575748</v>
      </c>
      <c r="K197" s="332">
        <f>IF(VLOOKUP($B$3-$O195,'41'!$A$14:$DW$93,K$3+$O195,FALSE)="","-",VLOOKUP($B$3-$O195,'41'!$A$14:$DW$93,K$3+$O195,FALSE))</f>
        <v>5.0738640540575766</v>
      </c>
      <c r="L197" s="333">
        <f>IF(VLOOKUP($B$3-$O195,'41'!$A$14:$DW$93,L$3+$O195,FALSE)="","-",VLOOKUP($B$3-$O195,'41'!$A$14:$DW$93,L$3+$O195,FALSE))</f>
        <v>5.256891036000483</v>
      </c>
      <c r="M197" s="83"/>
    </row>
    <row r="198" spans="2:15" ht="24" customHeight="1">
      <c r="B198" s="216" t="s">
        <v>36</v>
      </c>
      <c r="D198" s="485"/>
      <c r="E198" s="331">
        <f>IF(VLOOKUP($B$3-$O195,'31'!$A$14:$DW$93,E$3+$O195,FALSE)="","-",VLOOKUP($B$3-$O195,'31'!$A$14:$DW$93,E$3+$O195,FALSE))</f>
        <v>6.4854891105063519</v>
      </c>
      <c r="F198" s="332">
        <f>IF(VLOOKUP($B$3-$O195,'31'!$A$14:$DW$93,F$3+$O195,FALSE)="","-",VLOOKUP($B$3-$O195,'31'!$A$14:$DW$93,F$3+$O195,FALSE))</f>
        <v>6.1099853924434049</v>
      </c>
      <c r="G198" s="332">
        <f>IF(VLOOKUP($B$3-$O195,'31'!$A$14:$DW$93,G$3+$O195,FALSE)="","-",VLOOKUP($B$3-$O195,'31'!$A$14:$DW$93,G$3+$O195,FALSE))</f>
        <v>5.7562229863889351</v>
      </c>
      <c r="H198" s="332">
        <f>IF(VLOOKUP($B$3-$O195,'31'!$A$14:$DW$93,H$3+$O195,FALSE)="","-",VLOOKUP($B$3-$O195,'31'!$A$14:$DW$93,H$3+$O195,FALSE))</f>
        <v>5.7527661130404386</v>
      </c>
      <c r="I198" s="332">
        <f>IF(VLOOKUP($B$3-$O195,'31'!$A$14:$DW$93,I$3+$O195,FALSE)="","-",VLOOKUP($B$3-$O195,'31'!$A$14:$DW$93,I$3+$O195,FALSE))</f>
        <v>5.7527661130404386</v>
      </c>
      <c r="J198" s="332">
        <f>IF(VLOOKUP($B$3-$O195,'31'!$A$14:$DW$93,J$3+$O195,FALSE)="","-",VLOOKUP($B$3-$O195,'31'!$A$14:$DW$93,J$3+$O195,FALSE))</f>
        <v>5.7527661130404386</v>
      </c>
      <c r="K198" s="332">
        <f>IF(VLOOKUP($B$3-$O195,'31'!$A$14:$DW$93,K$3+$O195,FALSE)="","-",VLOOKUP($B$3-$O195,'31'!$A$14:$DW$93,K$3+$O195,FALSE))</f>
        <v>6.070870751342734</v>
      </c>
      <c r="L198" s="333">
        <f>IF(VLOOKUP($B$3-$O195,'31'!$A$14:$DW$93,L$3+$O195,FALSE)="","-",VLOOKUP($B$3-$O195,'31'!$A$14:$DW$93,L$3+$O195,FALSE))</f>
        <v>6.4080603454439169</v>
      </c>
      <c r="M198" s="83"/>
    </row>
    <row r="199" spans="2:15" ht="24" customHeight="1">
      <c r="B199" s="216" t="s">
        <v>37</v>
      </c>
      <c r="D199" s="485"/>
      <c r="E199" s="331">
        <f>IF(VLOOKUP($B$3-$O195,'21'!$A$14:$DW$93,E$3+$O195,FALSE)="","-",VLOOKUP($B$3-$O195,'21'!$A$14:$DW$93,E$3+$O195,FALSE))</f>
        <v>6.6173103484303528</v>
      </c>
      <c r="F199" s="332">
        <f>IF(VLOOKUP($B$3-$O195,'21'!$A$14:$DW$93,F$3+$O195,FALSE)="","-",VLOOKUP($B$3-$O195,'21'!$A$14:$DW$93,F$3+$O195,FALSE))</f>
        <v>6.1124168401848422</v>
      </c>
      <c r="G199" s="332">
        <f>IF(VLOOKUP($B$3-$O195,'21'!$A$14:$DW$93,G$3+$O195,FALSE)="","-",VLOOKUP($B$3-$O195,'21'!$A$14:$DW$93,G$3+$O195,FALSE))</f>
        <v>5.7295175436166517</v>
      </c>
      <c r="H199" s="332">
        <f>IF(VLOOKUP($B$3-$O195,'21'!$A$14:$DW$93,H$3+$O195,FALSE)="","-",VLOOKUP($B$3-$O195,'21'!$A$14:$DW$93,H$3+$O195,FALSE))</f>
        <v>5.7295175436166534</v>
      </c>
      <c r="I199" s="332">
        <f>IF(VLOOKUP($B$3-$O195,'21'!$A$14:$DW$93,I$3+$O195,FALSE)="","-",VLOOKUP($B$3-$O195,'21'!$A$14:$DW$93,I$3+$O195,FALSE))</f>
        <v>5.987693379444945</v>
      </c>
      <c r="J199" s="332">
        <f>IF(VLOOKUP($B$3-$O195,'21'!$A$14:$DW$93,J$3+$O195,FALSE)="","-",VLOOKUP($B$3-$O195,'21'!$A$14:$DW$93,J$3+$O195,FALSE))</f>
        <v>6.4117582086017366</v>
      </c>
      <c r="K199" s="332">
        <f>IF(VLOOKUP($B$3-$O195,'21'!$A$14:$DW$93,K$3+$O195,FALSE)="","-",VLOOKUP($B$3-$O195,'21'!$A$14:$DW$93,K$3+$O195,FALSE))</f>
        <v>6.8658564693208666</v>
      </c>
      <c r="L199" s="333">
        <f>IF(VLOOKUP($B$3-$O195,'21'!$A$14:$DW$93,L$3+$O195,FALSE)="","-",VLOOKUP($B$3-$O195,'21'!$A$14:$DW$93,L$3+$O195,FALSE))</f>
        <v>7.3521152114055655</v>
      </c>
      <c r="M199" s="83"/>
    </row>
    <row r="200" spans="2:15" ht="24" customHeight="1">
      <c r="B200" s="217" t="s">
        <v>24</v>
      </c>
      <c r="D200" s="486"/>
      <c r="E200" s="334">
        <f>IF(VLOOKUP($B$3-$O195,'11'!$A$14:$DW$93,E$3+$O195,FALSE)="","-",VLOOKUP($B$3-$O195,'11'!$A$14:$DW$93,E$3+$O195,FALSE))</f>
        <v>6.7049257295924409</v>
      </c>
      <c r="F200" s="335">
        <f>IF(VLOOKUP($B$3-$O195,'11'!$A$14:$DW$93,F$3+$O195,FALSE)="","-",VLOOKUP($B$3-$O195,'11'!$A$14:$DW$93,F$3+$O195,FALSE))</f>
        <v>6.1763088802004109</v>
      </c>
      <c r="G200" s="335">
        <f>IF(VLOOKUP($B$3-$O195,'11'!$A$14:$DW$93,G$3+$O195,FALSE)="","-",VLOOKUP($B$3-$O195,'11'!$A$14:$DW$93,G$3+$O195,FALSE))</f>
        <v>5.7704260834689363</v>
      </c>
      <c r="H200" s="335">
        <f>IF(VLOOKUP($B$3-$O195,'11'!$A$14:$DW$93,H$3+$O195,FALSE)="","-",VLOOKUP($B$3-$O195,'11'!$A$14:$DW$93,H$3+$O195,FALSE))</f>
        <v>5.8303096911538352</v>
      </c>
      <c r="I200" s="335">
        <f>IF(VLOOKUP($B$3-$O195,'11'!$A$14:$DW$93,I$3+$O195,FALSE)="","-",VLOOKUP($B$3-$O195,'11'!$A$14:$DW$93,I$3+$O195,FALSE))</f>
        <v>6.3021617024996948</v>
      </c>
      <c r="J200" s="335">
        <f>IF(VLOOKUP($B$3-$O195,'11'!$A$14:$DW$93,J$3+$O195,FALSE)="","-",VLOOKUP($B$3-$O195,'11'!$A$14:$DW$93,J$3+$O195,FALSE))</f>
        <v>6.8122011056660705</v>
      </c>
      <c r="K200" s="335">
        <f>IF(VLOOKUP($B$3-$O195,'11'!$A$14:$DW$93,K$3+$O195,FALSE)="","-",VLOOKUP($B$3-$O195,'11'!$A$14:$DW$93,K$3+$O195,FALSE))</f>
        <v>7.3635184393366915</v>
      </c>
      <c r="L200" s="336">
        <f>IF(VLOOKUP($B$3-$O195,'11'!$A$14:$DW$93,L$3+$O195,FALSE)="","-",VLOOKUP($B$3-$O195,'11'!$A$14:$DW$93,L$3+$O195,FALSE))</f>
        <v>7.959454362166821</v>
      </c>
      <c r="M200" s="83"/>
    </row>
    <row r="201" spans="2:15" ht="24" customHeight="1">
      <c r="B201" s="219"/>
      <c r="C201" s="212"/>
      <c r="D201" s="304" t="s">
        <v>103</v>
      </c>
      <c r="E201" s="87"/>
      <c r="F201" s="87"/>
      <c r="G201" s="87"/>
      <c r="H201" s="87"/>
      <c r="I201" s="87"/>
      <c r="J201" s="87"/>
      <c r="K201" s="87"/>
      <c r="L201" s="87"/>
      <c r="M201" s="84"/>
    </row>
    <row r="202" spans="2:15" ht="7.5" customHeight="1" thickBot="1">
      <c r="B202" s="219"/>
      <c r="C202" s="212"/>
      <c r="D202" s="304"/>
      <c r="E202" s="87"/>
      <c r="F202" s="87"/>
      <c r="G202" s="87"/>
      <c r="H202" s="87"/>
      <c r="I202" s="87"/>
      <c r="J202" s="87"/>
      <c r="K202" s="87"/>
      <c r="L202" s="87"/>
      <c r="M202" s="84"/>
    </row>
    <row r="203" spans="2:15" ht="33" customHeight="1" thickBot="1">
      <c r="B203" s="219"/>
      <c r="C203" s="212"/>
      <c r="D203" s="304"/>
      <c r="E203" s="480">
        <f>F205</f>
        <v>26331</v>
      </c>
      <c r="F203" s="481"/>
      <c r="G203" s="481">
        <f>E203+365</f>
        <v>26696</v>
      </c>
      <c r="H203" s="481"/>
      <c r="I203" s="493">
        <f>G203+365</f>
        <v>27061</v>
      </c>
      <c r="J203" s="494"/>
      <c r="K203" s="87"/>
      <c r="L203" s="87"/>
      <c r="M203" s="84"/>
    </row>
    <row r="204" spans="2:15" ht="22.5" customHeight="1">
      <c r="B204" s="219"/>
      <c r="C204" s="212"/>
      <c r="D204" s="304"/>
      <c r="E204" s="87"/>
      <c r="F204" s="87"/>
      <c r="G204" s="87"/>
      <c r="H204" s="87"/>
      <c r="I204" s="87"/>
      <c r="J204" s="87"/>
      <c r="K204" s="87"/>
      <c r="L204" s="87"/>
      <c r="M204" s="84"/>
    </row>
    <row r="205" spans="2:15" ht="34.5" customHeight="1">
      <c r="C205" s="64"/>
      <c r="F205" s="487">
        <f t="shared" ref="F205" si="162">DATE(H205,2,2)</f>
        <v>26331</v>
      </c>
      <c r="G205" s="487"/>
      <c r="H205" s="488">
        <f t="shared" ref="H205" si="163">2019-$B$3+O208</f>
        <v>1972</v>
      </c>
      <c r="I205" s="488"/>
      <c r="J205" s="316"/>
      <c r="K205" s="476"/>
      <c r="L205" s="476"/>
      <c r="M205" s="256"/>
    </row>
    <row r="206" spans="2:15" ht="24" customHeight="1">
      <c r="B206" s="430" t="s">
        <v>88</v>
      </c>
      <c r="C206" s="209"/>
      <c r="D206" s="214" t="s">
        <v>89</v>
      </c>
      <c r="E206" s="283">
        <f t="shared" ref="E206" si="164">2019-$B$3+65+O208</f>
        <v>2037</v>
      </c>
      <c r="F206" s="284">
        <f t="shared" ref="F206" si="165">E206+5</f>
        <v>2042</v>
      </c>
      <c r="G206" s="284">
        <f t="shared" ref="G206" si="166">F206+5</f>
        <v>2047</v>
      </c>
      <c r="H206" s="285">
        <f t="shared" ref="H206" si="167">G206+5</f>
        <v>2052</v>
      </c>
      <c r="I206" s="284">
        <f t="shared" ref="I206" si="168">H206+5</f>
        <v>2057</v>
      </c>
      <c r="J206" s="284">
        <f t="shared" ref="J206" si="169">I206+5</f>
        <v>2062</v>
      </c>
      <c r="K206" s="284">
        <f t="shared" ref="K206" si="170">J206+5</f>
        <v>2067</v>
      </c>
      <c r="L206" s="286">
        <f t="shared" ref="L206" si="171">K206+5</f>
        <v>2072</v>
      </c>
      <c r="M206" s="313"/>
      <c r="N206" s="77"/>
    </row>
    <row r="207" spans="2:15" ht="24" customHeight="1">
      <c r="B207" s="431"/>
      <c r="C207" s="209"/>
      <c r="D207" s="213" t="s">
        <v>90</v>
      </c>
      <c r="E207" s="287" t="s">
        <v>21</v>
      </c>
      <c r="F207" s="288" t="s">
        <v>16</v>
      </c>
      <c r="G207" s="288" t="s">
        <v>17</v>
      </c>
      <c r="H207" s="289" t="s">
        <v>18</v>
      </c>
      <c r="I207" s="288" t="s">
        <v>19</v>
      </c>
      <c r="J207" s="288" t="s">
        <v>20</v>
      </c>
      <c r="K207" s="288" t="s">
        <v>22</v>
      </c>
      <c r="L207" s="290" t="s">
        <v>23</v>
      </c>
      <c r="M207" s="81"/>
      <c r="N207" s="77"/>
    </row>
    <row r="208" spans="2:15" ht="24" customHeight="1">
      <c r="B208" s="215" t="s">
        <v>33</v>
      </c>
      <c r="D208" s="484" t="s">
        <v>38</v>
      </c>
      <c r="E208" s="328">
        <f>IF(VLOOKUP($B$3-$O208,'61'!$A$14:$DW$93,E$3+$O208,FALSE)="","-",VLOOKUP($B$3-$O208,'61'!$A$14:$DW$93,E$3+$O208,FALSE))</f>
        <v>5.9918306573990039</v>
      </c>
      <c r="F208" s="329">
        <f>IF(VLOOKUP($B$3-$O208,'61'!$A$14:$DW$93,F$3+$O208,FALSE)="","-",VLOOKUP($B$3-$O208,'61'!$A$14:$DW$93,F$3+$O208,FALSE))</f>
        <v>5.8442558730042489</v>
      </c>
      <c r="G208" s="329">
        <f>IF(VLOOKUP($B$3-$O208,'61'!$A$14:$DW$93,G$3+$O208,FALSE)="","-",VLOOKUP($B$3-$O208,'61'!$A$14:$DW$93,G$3+$O208,FALSE))</f>
        <v>5.7003157569161278</v>
      </c>
      <c r="H208" s="329">
        <f>IF(VLOOKUP($B$3-$O208,'61'!$A$14:$DW$93,H$3+$O208,FALSE)="","-",VLOOKUP($B$3-$O208,'61'!$A$14:$DW$93,H$3+$O208,FALSE))</f>
        <v>5.559920789683515</v>
      </c>
      <c r="I208" s="329">
        <f>IF(VLOOKUP($B$3-$O208,'61'!$A$14:$DW$93,I$3+$O208,FALSE)="","-",VLOOKUP($B$3-$O208,'61'!$A$14:$DW$93,I$3+$O208,FALSE))</f>
        <v>4.0228888764332025</v>
      </c>
      <c r="J208" s="329">
        <f>IF(VLOOKUP($B$3-$O208,'61'!$A$14:$DW$93,J$3+$O208,FALSE)="","-",VLOOKUP($B$3-$O208,'61'!$A$14:$DW$93,J$3+$O208,FALSE))</f>
        <v>4.0518685927574358</v>
      </c>
      <c r="K208" s="329">
        <f>IF(VLOOKUP($B$3-$O208,'61'!$A$14:$DW$93,K$3+$O208,FALSE)="","-",VLOOKUP($B$3-$O208,'61'!$A$14:$DW$93,K$3+$O208,FALSE))</f>
        <v>4.1134304925535119</v>
      </c>
      <c r="L208" s="330">
        <f>IF(VLOOKUP($B$3-$O208,'61'!$A$14:$DW$93,L$3+$O208,FALSE)="","-",VLOOKUP($B$3-$O208,'61'!$A$14:$DW$93,L$3+$O208,FALSE))</f>
        <v>4.2145155252173501</v>
      </c>
      <c r="M208" s="83"/>
      <c r="O208" s="315">
        <f t="shared" ref="O208" si="172">O195+1</f>
        <v>18</v>
      </c>
    </row>
    <row r="209" spans="2:15" ht="24" customHeight="1">
      <c r="B209" s="216" t="s">
        <v>34</v>
      </c>
      <c r="D209" s="485"/>
      <c r="E209" s="331">
        <f>IF(VLOOKUP($B$3-$O208,'51'!$A$14:$DW$93,E$3+$O208,FALSE)="","-",VLOOKUP($B$3-$O208,'51'!$A$14:$DW$93,E$3+$O208,FALSE))</f>
        <v>5.9612289718880467</v>
      </c>
      <c r="F209" s="332">
        <f>IF(VLOOKUP($B$3-$O208,'51'!$A$14:$DW$93,F$3+$O208,FALSE)="","-",VLOOKUP($B$3-$O208,'51'!$A$14:$DW$93,F$3+$O208,FALSE))</f>
        <v>5.7283974525174974</v>
      </c>
      <c r="G209" s="332">
        <f>IF(VLOOKUP($B$3-$O208,'51'!$A$14:$DW$93,G$3+$O208,FALSE)="","-",VLOOKUP($B$3-$O208,'51'!$A$14:$DW$93,G$3+$O208,FALSE))</f>
        <v>5.5046597821951968</v>
      </c>
      <c r="H209" s="332">
        <f>IF(VLOOKUP($B$3-$O208,'51'!$A$14:$DW$93,H$3+$O208,FALSE)="","-",VLOOKUP($B$3-$O208,'51'!$A$14:$DW$93,H$3+$O208,FALSE))</f>
        <v>5.2896607766628616</v>
      </c>
      <c r="I209" s="332">
        <f>IF(VLOOKUP($B$3-$O208,'51'!$A$14:$DW$93,I$3+$O208,FALSE)="","-",VLOOKUP($B$3-$O208,'51'!$A$14:$DW$93,I$3+$O208,FALSE))</f>
        <v>5.0830591243201617</v>
      </c>
      <c r="J209" s="332">
        <f>IF(VLOOKUP($B$3-$O208,'51'!$A$14:$DW$93,J$3+$O208,FALSE)="","-",VLOOKUP($B$3-$O208,'51'!$A$14:$DW$93,J$3+$O208,FALSE))</f>
        <v>5.0590912020738168</v>
      </c>
      <c r="K209" s="332">
        <f>IF(VLOOKUP($B$3-$O208,'51'!$A$14:$DW$93,K$3+$O208,FALSE)="","-",VLOOKUP($B$3-$O208,'51'!$A$14:$DW$93,K$3+$O208,FALSE))</f>
        <v>5.0590912020738168</v>
      </c>
      <c r="L209" s="333">
        <f>IF(VLOOKUP($B$3-$O208,'51'!$A$14:$DW$93,L$3+$O208,FALSE)="","-",VLOOKUP($B$3-$O208,'51'!$A$14:$DW$93,L$3+$O208,FALSE))</f>
        <v>5.0590912020738159</v>
      </c>
      <c r="M209" s="83"/>
    </row>
    <row r="210" spans="2:15" ht="24" customHeight="1">
      <c r="B210" s="216" t="s">
        <v>35</v>
      </c>
      <c r="D210" s="485"/>
      <c r="E210" s="331">
        <f>IF(VLOOKUP($B$3-$O208,'41'!$A$14:$DW$93,E$3+$O208,FALSE)="","-",VLOOKUP($B$3-$O208,'41'!$A$14:$DW$93,E$3+$O208,FALSE))</f>
        <v>6.0317582568049453</v>
      </c>
      <c r="F210" s="332">
        <f>IF(VLOOKUP($B$3-$O208,'41'!$A$14:$DW$93,F$3+$O208,FALSE)="","-",VLOOKUP($B$3-$O208,'41'!$A$14:$DW$93,F$3+$O208,FALSE))</f>
        <v>5.710684266033291</v>
      </c>
      <c r="G210" s="332">
        <f>IF(VLOOKUP($B$3-$O208,'41'!$A$14:$DW$93,G$3+$O208,FALSE)="","-",VLOOKUP($B$3-$O208,'41'!$A$14:$DW$93,G$3+$O208,FALSE))</f>
        <v>5.406701230031536</v>
      </c>
      <c r="H210" s="332">
        <f>IF(VLOOKUP($B$3-$O208,'41'!$A$14:$DW$93,H$3+$O208,FALSE)="","-",VLOOKUP($B$3-$O208,'41'!$A$14:$DW$93,H$3+$O208,FALSE))</f>
        <v>5.1188993873635606</v>
      </c>
      <c r="I210" s="332">
        <f>IF(VLOOKUP($B$3-$O208,'41'!$A$14:$DW$93,I$3+$O208,FALSE)="","-",VLOOKUP($B$3-$O208,'41'!$A$14:$DW$93,I$3+$O208,FALSE))</f>
        <v>5.0898164660963001</v>
      </c>
      <c r="J210" s="332">
        <f>IF(VLOOKUP($B$3-$O208,'41'!$A$14:$DW$93,J$3+$O208,FALSE)="","-",VLOOKUP($B$3-$O208,'41'!$A$14:$DW$93,J$3+$O208,FALSE))</f>
        <v>5.089816466096301</v>
      </c>
      <c r="K210" s="332">
        <f>IF(VLOOKUP($B$3-$O208,'41'!$A$14:$DW$93,K$3+$O208,FALSE)="","-",VLOOKUP($B$3-$O208,'41'!$A$14:$DW$93,K$3+$O208,FALSE))</f>
        <v>5.0898164660963028</v>
      </c>
      <c r="L210" s="333">
        <f>IF(VLOOKUP($B$3-$O208,'41'!$A$14:$DW$93,L$3+$O208,FALSE)="","-",VLOOKUP($B$3-$O208,'41'!$A$14:$DW$93,L$3+$O208,FALSE))</f>
        <v>5.3088879799767419</v>
      </c>
      <c r="M210" s="83"/>
    </row>
    <row r="211" spans="2:15" ht="24" customHeight="1">
      <c r="B211" s="216" t="s">
        <v>36</v>
      </c>
      <c r="D211" s="485"/>
      <c r="E211" s="331">
        <f>IF(VLOOKUP($B$3-$O208,'31'!$A$14:$DW$93,E$3+$O208,FALSE)="","-",VLOOKUP($B$3-$O208,'31'!$A$14:$DW$93,E$3+$O208,FALSE))</f>
        <v>6.4457610435155503</v>
      </c>
      <c r="F211" s="332">
        <f>IF(VLOOKUP($B$3-$O208,'31'!$A$14:$DW$93,F$3+$O208,FALSE)="","-",VLOOKUP($B$3-$O208,'31'!$A$14:$DW$93,F$3+$O208,FALSE))</f>
        <v>6.0725575431559022</v>
      </c>
      <c r="G211" s="332">
        <f>IF(VLOOKUP($B$3-$O208,'31'!$A$14:$DW$93,G$3+$O208,FALSE)="","-",VLOOKUP($B$3-$O208,'31'!$A$14:$DW$93,G$3+$O208,FALSE))</f>
        <v>5.7861367944551789</v>
      </c>
      <c r="H211" s="332">
        <f>IF(VLOOKUP($B$3-$O208,'31'!$A$14:$DW$93,H$3+$O208,FALSE)="","-",VLOOKUP($B$3-$O208,'31'!$A$14:$DW$93,H$3+$O208,FALSE))</f>
        <v>5.7861367944551789</v>
      </c>
      <c r="I211" s="332">
        <f>IF(VLOOKUP($B$3-$O208,'31'!$A$14:$DW$93,I$3+$O208,FALSE)="","-",VLOOKUP($B$3-$O208,'31'!$A$14:$DW$93,I$3+$O208,FALSE))</f>
        <v>5.7861367944551798</v>
      </c>
      <c r="J211" s="332">
        <f>IF(VLOOKUP($B$3-$O208,'31'!$A$14:$DW$93,J$3+$O208,FALSE)="","-",VLOOKUP($B$3-$O208,'31'!$A$14:$DW$93,J$3+$O208,FALSE))</f>
        <v>5.8139394175705235</v>
      </c>
      <c r="K211" s="332">
        <f>IF(VLOOKUP($B$3-$O208,'31'!$A$14:$DW$93,K$3+$O208,FALSE)="","-",VLOOKUP($B$3-$O208,'31'!$A$14:$DW$93,K$3+$O208,FALSE))</f>
        <v>6.1368584769008248</v>
      </c>
      <c r="L211" s="333">
        <f>IF(VLOOKUP($B$3-$O208,'31'!$A$14:$DW$93,L$3+$O208,FALSE)="","-",VLOOKUP($B$3-$O208,'31'!$A$14:$DW$93,L$3+$O208,FALSE))</f>
        <v>6.4777131752857011</v>
      </c>
      <c r="M211" s="83"/>
    </row>
    <row r="212" spans="2:15" ht="24" customHeight="1">
      <c r="B212" s="216" t="s">
        <v>37</v>
      </c>
      <c r="D212" s="485"/>
      <c r="E212" s="331">
        <f>IF(VLOOKUP($B$3-$O208,'21'!$A$14:$DW$93,E$3+$O208,FALSE)="","-",VLOOKUP($B$3-$O208,'21'!$A$14:$DW$93,E$3+$O208,FALSE))</f>
        <v>6.5957071662013345</v>
      </c>
      <c r="F212" s="332">
        <f>IF(VLOOKUP($B$3-$O208,'21'!$A$14:$DW$93,F$3+$O208,FALSE)="","-",VLOOKUP($B$3-$O208,'21'!$A$14:$DW$93,F$3+$O208,FALSE))</f>
        <v>6.0924619570215457</v>
      </c>
      <c r="G212" s="332">
        <f>IF(VLOOKUP($B$3-$O208,'21'!$A$14:$DW$93,G$3+$O208,FALSE)="","-",VLOOKUP($B$3-$O208,'21'!$A$14:$DW$93,G$3+$O208,FALSE))</f>
        <v>5.8021856945483794</v>
      </c>
      <c r="H212" s="332">
        <f>IF(VLOOKUP($B$3-$O208,'21'!$A$14:$DW$93,H$3+$O208,FALSE)="","-",VLOOKUP($B$3-$O208,'21'!$A$14:$DW$93,H$3+$O208,FALSE))</f>
        <v>5.8021856945483785</v>
      </c>
      <c r="I212" s="332">
        <f>IF(VLOOKUP($B$3-$O208,'21'!$A$14:$DW$93,I$3+$O208,FALSE)="","-",VLOOKUP($B$3-$O208,'21'!$A$14:$DW$93,I$3+$O208,FALSE))</f>
        <v>6.0702009653821811</v>
      </c>
      <c r="J212" s="332">
        <f>IF(VLOOKUP($B$3-$O208,'21'!$A$14:$DW$93,J$3+$O208,FALSE)="","-",VLOOKUP($B$3-$O208,'21'!$A$14:$DW$93,J$3+$O208,FALSE))</f>
        <v>6.5001092075391727</v>
      </c>
      <c r="K212" s="332">
        <f>IF(VLOOKUP($B$3-$O208,'21'!$A$14:$DW$93,K$3+$O208,FALSE)="","-",VLOOKUP($B$3-$O208,'21'!$A$14:$DW$93,K$3+$O208,FALSE))</f>
        <v>6.9604647277564018</v>
      </c>
      <c r="L212" s="333">
        <f>IF(VLOOKUP($B$3-$O208,'21'!$A$14:$DW$93,L$3+$O208,FALSE)="","-",VLOOKUP($B$3-$O208,'21'!$A$14:$DW$93,L$3+$O208,FALSE))</f>
        <v>7.4534238855784656</v>
      </c>
      <c r="M212" s="83"/>
    </row>
    <row r="213" spans="2:15" ht="24" customHeight="1">
      <c r="B213" s="217" t="s">
        <v>24</v>
      </c>
      <c r="D213" s="486"/>
      <c r="E213" s="334">
        <f>IF(VLOOKUP($B$3-$O208,'11'!$A$14:$DW$93,E$3+$O208,FALSE)="","-",VLOOKUP($B$3-$O208,'11'!$A$14:$DW$93,E$3+$O208,FALSE))</f>
        <v>6.6956061696536011</v>
      </c>
      <c r="F213" s="335">
        <f>IF(VLOOKUP($B$3-$O208,'11'!$A$14:$DW$93,F$3+$O208,FALSE)="","-",VLOOKUP($B$3-$O208,'11'!$A$14:$DW$93,F$3+$O208,FALSE))</f>
        <v>6.1701506410470905</v>
      </c>
      <c r="G213" s="335">
        <f>IF(VLOOKUP($B$3-$O208,'11'!$A$14:$DW$93,G$3+$O208,FALSE)="","-",VLOOKUP($B$3-$O208,'11'!$A$14:$DW$93,G$3+$O208,FALSE))</f>
        <v>5.8609425710527674</v>
      </c>
      <c r="H213" s="335">
        <f>IF(VLOOKUP($B$3-$O208,'11'!$A$14:$DW$93,H$3+$O208,FALSE)="","-",VLOOKUP($B$3-$O208,'11'!$A$14:$DW$93,H$3+$O208,FALSE))</f>
        <v>5.9217655294464491</v>
      </c>
      <c r="I213" s="335">
        <f>IF(VLOOKUP($B$3-$O208,'11'!$A$14:$DW$93,I$3+$O208,FALSE)="","-",VLOOKUP($B$3-$O208,'11'!$A$14:$DW$93,I$3+$O208,FALSE))</f>
        <v>6.4010191409702664</v>
      </c>
      <c r="J213" s="335">
        <f>IF(VLOOKUP($B$3-$O208,'11'!$A$14:$DW$93,J$3+$O208,FALSE)="","-",VLOOKUP($B$3-$O208,'11'!$A$14:$DW$93,J$3+$O208,FALSE))</f>
        <v>6.9190591622255351</v>
      </c>
      <c r="K213" s="335">
        <f>IF(VLOOKUP($B$3-$O208,'11'!$A$14:$DW$93,K$3+$O208,FALSE)="","-",VLOOKUP($B$3-$O208,'11'!$A$14:$DW$93,K$3+$O208,FALSE))</f>
        <v>7.479024610934121</v>
      </c>
      <c r="L213" s="336">
        <f>IF(VLOOKUP($B$3-$O208,'11'!$A$14:$DW$93,L$3+$O208,FALSE)="","-",VLOOKUP($B$3-$O208,'11'!$A$14:$DW$93,L$3+$O208,FALSE))</f>
        <v>8.0843085482400223</v>
      </c>
      <c r="M213" s="83"/>
    </row>
    <row r="214" spans="2:15" ht="24" customHeight="1">
      <c r="B214" s="219"/>
      <c r="C214" s="212"/>
      <c r="D214" s="304" t="s">
        <v>103</v>
      </c>
      <c r="E214" s="322"/>
      <c r="F214" s="323"/>
      <c r="G214" s="323"/>
      <c r="H214" s="323"/>
      <c r="I214" s="323"/>
      <c r="J214" s="323"/>
      <c r="K214" s="322"/>
      <c r="L214" s="322"/>
      <c r="M214" s="84"/>
    </row>
    <row r="215" spans="2:15" ht="33.75" customHeight="1">
      <c r="C215" s="64"/>
      <c r="F215" s="487">
        <f t="shared" ref="F215" si="173">DATE(H215,2,2)</f>
        <v>26697</v>
      </c>
      <c r="G215" s="487"/>
      <c r="H215" s="488">
        <f t="shared" ref="H215" si="174">2019-$B$3+O218</f>
        <v>1973</v>
      </c>
      <c r="I215" s="488"/>
      <c r="J215" s="316"/>
      <c r="K215" s="476"/>
      <c r="L215" s="476"/>
      <c r="M215" s="256"/>
    </row>
    <row r="216" spans="2:15" ht="24" customHeight="1">
      <c r="B216" s="430" t="s">
        <v>88</v>
      </c>
      <c r="C216" s="209"/>
      <c r="D216" s="214" t="s">
        <v>89</v>
      </c>
      <c r="E216" s="283">
        <f t="shared" ref="E216" si="175">2019-$B$3+65+O218</f>
        <v>2038</v>
      </c>
      <c r="F216" s="284">
        <f t="shared" ref="F216" si="176">E216+5</f>
        <v>2043</v>
      </c>
      <c r="G216" s="284">
        <f t="shared" ref="G216" si="177">F216+5</f>
        <v>2048</v>
      </c>
      <c r="H216" s="285">
        <f t="shared" ref="H216" si="178">G216+5</f>
        <v>2053</v>
      </c>
      <c r="I216" s="284">
        <f t="shared" ref="I216" si="179">H216+5</f>
        <v>2058</v>
      </c>
      <c r="J216" s="284">
        <f t="shared" ref="J216" si="180">I216+5</f>
        <v>2063</v>
      </c>
      <c r="K216" s="284">
        <f t="shared" ref="K216" si="181">J216+5</f>
        <v>2068</v>
      </c>
      <c r="L216" s="286">
        <f t="shared" ref="L216" si="182">K216+5</f>
        <v>2073</v>
      </c>
      <c r="M216" s="313"/>
      <c r="N216" s="77"/>
    </row>
    <row r="217" spans="2:15" ht="24" customHeight="1">
      <c r="B217" s="431"/>
      <c r="C217" s="209"/>
      <c r="D217" s="213" t="s">
        <v>90</v>
      </c>
      <c r="E217" s="287" t="s">
        <v>21</v>
      </c>
      <c r="F217" s="288" t="s">
        <v>16</v>
      </c>
      <c r="G217" s="288" t="s">
        <v>17</v>
      </c>
      <c r="H217" s="289" t="s">
        <v>18</v>
      </c>
      <c r="I217" s="288" t="s">
        <v>19</v>
      </c>
      <c r="J217" s="288" t="s">
        <v>20</v>
      </c>
      <c r="K217" s="288" t="s">
        <v>22</v>
      </c>
      <c r="L217" s="290" t="s">
        <v>23</v>
      </c>
      <c r="M217" s="81"/>
      <c r="N217" s="77"/>
    </row>
    <row r="218" spans="2:15" ht="24" customHeight="1">
      <c r="B218" s="215" t="s">
        <v>33</v>
      </c>
      <c r="D218" s="484" t="s">
        <v>38</v>
      </c>
      <c r="E218" s="328">
        <f>IF(VLOOKUP($B$3-$O218,'61'!$A$14:$DW$93,E$3+$O218,FALSE)="","-",VLOOKUP($B$3-$O218,'61'!$A$14:$DW$93,E$3+$O218,FALSE))</f>
        <v>5.9620205546258758</v>
      </c>
      <c r="F218" s="329">
        <f>IF(VLOOKUP($B$3-$O218,'61'!$A$14:$DW$93,F$3+$O218,FALSE)="","-",VLOOKUP($B$3-$O218,'61'!$A$14:$DW$93,F$3+$O218,FALSE))</f>
        <v>5.8151799731385578</v>
      </c>
      <c r="G218" s="329">
        <f>IF(VLOOKUP($B$3-$O218,'61'!$A$14:$DW$93,G$3+$O218,FALSE)="","-",VLOOKUP($B$3-$O218,'61'!$A$14:$DW$93,G$3+$O218,FALSE))</f>
        <v>5.6719559770309749</v>
      </c>
      <c r="H218" s="329">
        <f>IF(VLOOKUP($B$3-$O218,'61'!$A$14:$DW$93,H$3+$O218,FALSE)="","-",VLOOKUP($B$3-$O218,'61'!$A$14:$DW$93,H$3+$O218,FALSE))</f>
        <v>3.9922203500055264</v>
      </c>
      <c r="I218" s="329">
        <f>IF(VLOOKUP($B$3-$O218,'61'!$A$14:$DW$93,I$3+$O218,FALSE)="","-",VLOOKUP($B$3-$O218,'61'!$A$14:$DW$93,I$3+$O218,FALSE))</f>
        <v>4.0295792111621953</v>
      </c>
      <c r="J218" s="329">
        <f>IF(VLOOKUP($B$3-$O218,'61'!$A$14:$DW$93,J$3+$O218,FALSE)="","-",VLOOKUP($B$3-$O218,'61'!$A$14:$DW$93,J$3+$O218,FALSE))</f>
        <v>4.0596310953451429</v>
      </c>
      <c r="K218" s="329">
        <f>IF(VLOOKUP($B$3-$O218,'61'!$A$14:$DW$93,K$3+$O218,FALSE)="","-",VLOOKUP($B$3-$O218,'61'!$A$14:$DW$93,K$3+$O218,FALSE))</f>
        <v>4.1304904161635614</v>
      </c>
      <c r="L218" s="330">
        <f>IF(VLOOKUP($B$3-$O218,'61'!$A$14:$DW$93,L$3+$O218,FALSE)="","-",VLOOKUP($B$3-$O218,'61'!$A$14:$DW$93,L$3+$O218,FALSE))</f>
        <v>4.2332533666358003</v>
      </c>
      <c r="M218" s="83"/>
      <c r="O218" s="315">
        <f t="shared" ref="O218" si="183">O208+1</f>
        <v>19</v>
      </c>
    </row>
    <row r="219" spans="2:15" ht="24" customHeight="1">
      <c r="B219" s="216" t="s">
        <v>34</v>
      </c>
      <c r="D219" s="485"/>
      <c r="E219" s="331">
        <f>IF(VLOOKUP($B$3-$O218,'51'!$A$14:$DW$93,E$3+$O218,FALSE)="","-",VLOOKUP($B$3-$O218,'51'!$A$14:$DW$93,E$3+$O218,FALSE))</f>
        <v>5.9139176308413166</v>
      </c>
      <c r="F219" s="332">
        <f>IF(VLOOKUP($B$3-$O218,'51'!$A$14:$DW$93,F$3+$O218,FALSE)="","-",VLOOKUP($B$3-$O218,'51'!$A$14:$DW$93,F$3+$O218,FALSE))</f>
        <v>5.6829339806721171</v>
      </c>
      <c r="G219" s="332">
        <f>IF(VLOOKUP($B$3-$O218,'51'!$A$14:$DW$93,G$3+$O218,FALSE)="","-",VLOOKUP($B$3-$O218,'51'!$A$14:$DW$93,G$3+$O218,FALSE))</f>
        <v>5.4609720061460285</v>
      </c>
      <c r="H219" s="332">
        <f>IF(VLOOKUP($B$3-$O218,'51'!$A$14:$DW$93,H$3+$O218,FALSE)="","-",VLOOKUP($B$3-$O218,'51'!$A$14:$DW$93,H$3+$O218,FALSE))</f>
        <v>5.2476793419274408</v>
      </c>
      <c r="I219" s="332">
        <f>IF(VLOOKUP($B$3-$O218,'51'!$A$14:$DW$93,I$3+$O218,FALSE)="","-",VLOOKUP($B$3-$O218,'51'!$A$14:$DW$93,I$3+$O218,FALSE))</f>
        <v>5.0590912020738212</v>
      </c>
      <c r="J219" s="332">
        <f>IF(VLOOKUP($B$3-$O218,'51'!$A$14:$DW$93,J$3+$O218,FALSE)="","-",VLOOKUP($B$3-$O218,'51'!$A$14:$DW$93,J$3+$O218,FALSE))</f>
        <v>5.0590912020738221</v>
      </c>
      <c r="K219" s="332">
        <f>IF(VLOOKUP($B$3-$O218,'51'!$A$14:$DW$93,K$3+$O218,FALSE)="","-",VLOOKUP($B$3-$O218,'51'!$A$14:$DW$93,K$3+$O218,FALSE))</f>
        <v>5.0590912020738203</v>
      </c>
      <c r="L219" s="333">
        <f>IF(VLOOKUP($B$3-$O218,'51'!$A$14:$DW$93,L$3+$O218,FALSE)="","-",VLOOKUP($B$3-$O218,'51'!$A$14:$DW$93,L$3+$O218,FALSE))</f>
        <v>5.0590912020738195</v>
      </c>
      <c r="M219" s="83"/>
    </row>
    <row r="220" spans="2:15" ht="24" customHeight="1">
      <c r="B220" s="216" t="s">
        <v>35</v>
      </c>
      <c r="D220" s="485"/>
      <c r="E220" s="331">
        <f>IF(VLOOKUP($B$3-$O218,'41'!$A$14:$DW$93,E$3+$O218,FALSE)="","-",VLOOKUP($B$3-$O218,'41'!$A$14:$DW$93,E$3+$O218,FALSE))</f>
        <v>5.9866531351184546</v>
      </c>
      <c r="F220" s="332">
        <f>IF(VLOOKUP($B$3-$O218,'41'!$A$14:$DW$93,F$3+$O218,FALSE)="","-",VLOOKUP($B$3-$O218,'41'!$A$14:$DW$93,F$3+$O218,FALSE))</f>
        <v>5.6679801161376986</v>
      </c>
      <c r="G220" s="332">
        <f>IF(VLOOKUP($B$3-$O218,'41'!$A$14:$DW$93,G$3+$O218,FALSE)="","-",VLOOKUP($B$3-$O218,'41'!$A$14:$DW$93,G$3+$O218,FALSE))</f>
        <v>5.3662702468057146</v>
      </c>
      <c r="H220" s="332">
        <f>IF(VLOOKUP($B$3-$O218,'41'!$A$14:$DW$93,H$3+$O218,FALSE)="","-",VLOOKUP($B$3-$O218,'41'!$A$14:$DW$93,H$3+$O218,FALSE))</f>
        <v>5.107324434284334</v>
      </c>
      <c r="I220" s="332">
        <f>IF(VLOOKUP($B$3-$O218,'41'!$A$14:$DW$93,I$3+$O218,FALSE)="","-",VLOOKUP($B$3-$O218,'41'!$A$14:$DW$93,I$3+$O218,FALSE))</f>
        <v>5.1073244342843349</v>
      </c>
      <c r="J220" s="332">
        <f>IF(VLOOKUP($B$3-$O218,'41'!$A$14:$DW$93,J$3+$O218,FALSE)="","-",VLOOKUP($B$3-$O218,'41'!$A$14:$DW$93,J$3+$O218,FALSE))</f>
        <v>5.1073244342843358</v>
      </c>
      <c r="K220" s="332">
        <f>IF(VLOOKUP($B$3-$O218,'41'!$A$14:$DW$93,K$3+$O218,FALSE)="","-",VLOOKUP($B$3-$O218,'41'!$A$14:$DW$93,K$3+$O218,FALSE))</f>
        <v>5.1073244342843358</v>
      </c>
      <c r="L220" s="333">
        <f>IF(VLOOKUP($B$3-$O218,'41'!$A$14:$DW$93,L$3+$O218,FALSE)="","-",VLOOKUP($B$3-$O218,'41'!$A$14:$DW$93,L$3+$O218,FALSE))</f>
        <v>5.3613992359606826</v>
      </c>
      <c r="M220" s="83"/>
    </row>
    <row r="221" spans="2:15" ht="24" customHeight="1">
      <c r="B221" s="216" t="s">
        <v>36</v>
      </c>
      <c r="D221" s="485"/>
      <c r="E221" s="331">
        <f>IF(VLOOKUP($B$3-$O218,'31'!$A$14:$DW$93,E$3+$O218,FALSE)="","-",VLOOKUP($B$3-$O218,'31'!$A$14:$DW$93,E$3+$O218,FALSE))</f>
        <v>6.4081664669096758</v>
      </c>
      <c r="F221" s="332">
        <f>IF(VLOOKUP($B$3-$O218,'31'!$A$14:$DW$93,F$3+$O218,FALSE)="","-",VLOOKUP($B$3-$O218,'31'!$A$14:$DW$93,F$3+$O218,FALSE))</f>
        <v>6.0371396571671792</v>
      </c>
      <c r="G221" s="332">
        <f>IF(VLOOKUP($B$3-$O218,'31'!$A$14:$DW$93,G$3+$O218,FALSE)="","-",VLOOKUP($B$3-$O218,'31'!$A$14:$DW$93,G$3+$O218,FALSE))</f>
        <v>5.8214181163725796</v>
      </c>
      <c r="H221" s="332">
        <f>IF(VLOOKUP($B$3-$O218,'31'!$A$14:$DW$93,H$3+$O218,FALSE)="","-",VLOOKUP($B$3-$O218,'31'!$A$14:$DW$93,H$3+$O218,FALSE))</f>
        <v>5.8214181163725787</v>
      </c>
      <c r="I221" s="332">
        <f>IF(VLOOKUP($B$3-$O218,'31'!$A$14:$DW$93,I$3+$O218,FALSE)="","-",VLOOKUP($B$3-$O218,'31'!$A$14:$DW$93,I$3+$O218,FALSE))</f>
        <v>5.8214181163725787</v>
      </c>
      <c r="J221" s="332">
        <f>IF(VLOOKUP($B$3-$O218,'31'!$A$14:$DW$93,J$3+$O218,FALSE)="","-",VLOOKUP($B$3-$O218,'31'!$A$14:$DW$93,J$3+$O218,FALSE))</f>
        <v>5.8771344112397532</v>
      </c>
      <c r="K221" s="332">
        <f>IF(VLOOKUP($B$3-$O218,'31'!$A$14:$DW$93,K$3+$O218,FALSE)="","-",VLOOKUP($B$3-$O218,'31'!$A$14:$DW$93,K$3+$O218,FALSE))</f>
        <v>6.2035634603453831</v>
      </c>
      <c r="L221" s="333">
        <f>IF(VLOOKUP($B$3-$O218,'31'!$A$14:$DW$93,L$3+$O218,FALSE)="","-",VLOOKUP($B$3-$O218,'31'!$A$14:$DW$93,L$3+$O218,FALSE))</f>
        <v>6.5481231011040206</v>
      </c>
      <c r="M221" s="83"/>
    </row>
    <row r="222" spans="2:15" ht="24" customHeight="1">
      <c r="B222" s="216" t="s">
        <v>37</v>
      </c>
      <c r="D222" s="485"/>
      <c r="E222" s="331">
        <f>IF(VLOOKUP($B$3-$O218,'21'!$A$14:$DW$93,E$3+$O218,FALSE)="","-",VLOOKUP($B$3-$O218,'21'!$A$14:$DW$93,E$3+$O218,FALSE))</f>
        <v>6.5761141767008828</v>
      </c>
      <c r="F222" s="332">
        <f>IF(VLOOKUP($B$3-$O218,'21'!$A$14:$DW$93,F$3+$O218,FALSE)="","-",VLOOKUP($B$3-$O218,'21'!$A$14:$DW$93,F$3+$O218,FALSE))</f>
        <v>6.074363891090484</v>
      </c>
      <c r="G222" s="332">
        <f>IF(VLOOKUP($B$3-$O218,'21'!$A$14:$DW$93,G$3+$O218,FALSE)="","-",VLOOKUP($B$3-$O218,'21'!$A$14:$DW$93,G$3+$O218,FALSE))</f>
        <v>5.877509112298215</v>
      </c>
      <c r="H222" s="332">
        <f>IF(VLOOKUP($B$3-$O218,'21'!$A$14:$DW$93,H$3+$O218,FALSE)="","-",VLOOKUP($B$3-$O218,'21'!$A$14:$DW$93,H$3+$O218,FALSE))</f>
        <v>5.8775091122982142</v>
      </c>
      <c r="I222" s="332">
        <f>IF(VLOOKUP($B$3-$O218,'21'!$A$14:$DW$93,I$3+$O218,FALSE)="","-",VLOOKUP($B$3-$O218,'21'!$A$14:$DW$93,I$3+$O218,FALSE))</f>
        <v>6.15384546687367</v>
      </c>
      <c r="J222" s="332">
        <f>IF(VLOOKUP($B$3-$O218,'21'!$A$14:$DW$93,J$3+$O218,FALSE)="","-",VLOOKUP($B$3-$O218,'21'!$A$14:$DW$93,J$3+$O218,FALSE))</f>
        <v>6.5896776415013241</v>
      </c>
      <c r="K222" s="332">
        <f>IF(VLOOKUP($B$3-$O218,'21'!$A$14:$DW$93,K$3+$O218,FALSE)="","-",VLOOKUP($B$3-$O218,'21'!$A$14:$DW$93,K$3+$O218,FALSE))</f>
        <v>7.0563766432963515</v>
      </c>
      <c r="L222" s="333">
        <f>IF(VLOOKUP($B$3-$O218,'21'!$A$14:$DW$93,L$3+$O218,FALSE)="","-",VLOOKUP($B$3-$O218,'21'!$A$14:$DW$93,L$3+$O218,FALSE))</f>
        <v>7.5561285454191154</v>
      </c>
      <c r="M222" s="83"/>
    </row>
    <row r="223" spans="2:15" ht="24" customHeight="1">
      <c r="B223" s="217" t="s">
        <v>24</v>
      </c>
      <c r="D223" s="486"/>
      <c r="E223" s="334">
        <f>IF(VLOOKUP($B$3-$O218,'11'!$A$14:$DW$93,E$3+$O218,FALSE)="","-",VLOOKUP($B$3-$O218,'11'!$A$14:$DW$93,E$3+$O218,FALSE))</f>
        <v>6.6882723112119882</v>
      </c>
      <c r="F223" s="335">
        <f>IF(VLOOKUP($B$3-$O218,'11'!$A$14:$DW$93,F$3+$O218,FALSE)="","-",VLOOKUP($B$3-$O218,'11'!$A$14:$DW$93,F$3+$O218,FALSE))</f>
        <v>6.163392326681179</v>
      </c>
      <c r="G223" s="335">
        <f>IF(VLOOKUP($B$3-$O218,'11'!$A$14:$DW$93,G$3+$O218,FALSE)="","-",VLOOKUP($B$3-$O218,'11'!$A$14:$DW$93,G$3+$O218,FALSE))</f>
        <v>5.9528789251085197</v>
      </c>
      <c r="H223" s="335">
        <f>IF(VLOOKUP($B$3-$O218,'11'!$A$14:$DW$93,H$3+$O218,FALSE)="","-",VLOOKUP($B$3-$O218,'11'!$A$14:$DW$93,H$3+$O218,FALSE))</f>
        <v>6.0146559691240435</v>
      </c>
      <c r="I223" s="335">
        <f>IF(VLOOKUP($B$3-$O218,'11'!$A$14:$DW$93,I$3+$O218,FALSE)="","-",VLOOKUP($B$3-$O218,'11'!$A$14:$DW$93,I$3+$O218,FALSE))</f>
        <v>6.5014272843580319</v>
      </c>
      <c r="J223" s="335">
        <f>IF(VLOOKUP($B$3-$O218,'11'!$A$14:$DW$93,J$3+$O218,FALSE)="","-",VLOOKUP($B$3-$O218,'11'!$A$14:$DW$93,J$3+$O218,FALSE))</f>
        <v>7.0275934235937791</v>
      </c>
      <c r="K223" s="335">
        <f>IF(VLOOKUP($B$3-$O218,'11'!$A$14:$DW$93,K$3+$O218,FALSE)="","-",VLOOKUP($B$3-$O218,'11'!$A$14:$DW$93,K$3+$O218,FALSE))</f>
        <v>7.5963426440468149</v>
      </c>
      <c r="L223" s="336">
        <f>IF(VLOOKUP($B$3-$O218,'11'!$A$14:$DW$93,L$3+$O218,FALSE)="","-",VLOOKUP($B$3-$O218,'11'!$A$14:$DW$93,L$3+$O218,FALSE))</f>
        <v>8.2111212313496704</v>
      </c>
      <c r="M223" s="83"/>
    </row>
    <row r="224" spans="2:15" ht="24" customHeight="1">
      <c r="B224" s="219"/>
      <c r="C224" s="212"/>
      <c r="D224" s="304" t="s">
        <v>103</v>
      </c>
      <c r="E224" s="87"/>
      <c r="F224" s="87"/>
      <c r="G224" s="87"/>
      <c r="H224" s="87"/>
      <c r="I224" s="87"/>
      <c r="J224" s="87"/>
      <c r="K224" s="87"/>
      <c r="L224" s="87"/>
      <c r="M224" s="84"/>
    </row>
    <row r="225" spans="2:15" ht="33.75" customHeight="1">
      <c r="C225" s="64"/>
      <c r="F225" s="487">
        <f t="shared" ref="F225" si="184">DATE(H225,2,2)</f>
        <v>27062</v>
      </c>
      <c r="G225" s="487"/>
      <c r="H225" s="488">
        <f t="shared" ref="H225" si="185">2019-$B$3+O228</f>
        <v>1974</v>
      </c>
      <c r="I225" s="488"/>
      <c r="J225" s="316"/>
      <c r="K225" s="476"/>
      <c r="L225" s="476"/>
      <c r="M225" s="256"/>
    </row>
    <row r="226" spans="2:15" ht="24" customHeight="1">
      <c r="B226" s="430" t="s">
        <v>88</v>
      </c>
      <c r="C226" s="209"/>
      <c r="D226" s="214" t="s">
        <v>89</v>
      </c>
      <c r="E226" s="283">
        <f t="shared" ref="E226" si="186">2019-$B$3+65+O228</f>
        <v>2039</v>
      </c>
      <c r="F226" s="284">
        <f t="shared" ref="F226" si="187">E226+5</f>
        <v>2044</v>
      </c>
      <c r="G226" s="284">
        <f t="shared" ref="G226" si="188">F226+5</f>
        <v>2049</v>
      </c>
      <c r="H226" s="285">
        <f t="shared" ref="H226" si="189">G226+5</f>
        <v>2054</v>
      </c>
      <c r="I226" s="284">
        <f t="shared" ref="I226" si="190">H226+5</f>
        <v>2059</v>
      </c>
      <c r="J226" s="284">
        <f t="shared" ref="J226" si="191">I226+5</f>
        <v>2064</v>
      </c>
      <c r="K226" s="284">
        <f t="shared" ref="K226" si="192">J226+5</f>
        <v>2069</v>
      </c>
      <c r="L226" s="286">
        <f t="shared" ref="L226" si="193">K226+5</f>
        <v>2074</v>
      </c>
      <c r="M226" s="313"/>
      <c r="N226" s="77"/>
    </row>
    <row r="227" spans="2:15" ht="24" customHeight="1">
      <c r="B227" s="431"/>
      <c r="C227" s="209"/>
      <c r="D227" s="213" t="s">
        <v>90</v>
      </c>
      <c r="E227" s="287" t="s">
        <v>21</v>
      </c>
      <c r="F227" s="288" t="s">
        <v>16</v>
      </c>
      <c r="G227" s="288" t="s">
        <v>17</v>
      </c>
      <c r="H227" s="289" t="s">
        <v>18</v>
      </c>
      <c r="I227" s="288" t="s">
        <v>19</v>
      </c>
      <c r="J227" s="288" t="s">
        <v>20</v>
      </c>
      <c r="K227" s="288" t="s">
        <v>22</v>
      </c>
      <c r="L227" s="290" t="s">
        <v>23</v>
      </c>
      <c r="M227" s="81"/>
      <c r="N227" s="77"/>
    </row>
    <row r="228" spans="2:15" ht="24" customHeight="1">
      <c r="B228" s="215" t="s">
        <v>33</v>
      </c>
      <c r="D228" s="484" t="s">
        <v>38</v>
      </c>
      <c r="E228" s="328">
        <f>IF(VLOOKUP($B$3-$O228,'61'!$A$14:$DW$93,E$3+$O228,FALSE)="","-",VLOOKUP($B$3-$O228,'61'!$A$14:$DW$93,E$3+$O228,FALSE))</f>
        <v>5.9323587608217672</v>
      </c>
      <c r="F228" s="329">
        <f>IF(VLOOKUP($B$3-$O228,'61'!$A$14:$DW$93,F$3+$O228,FALSE)="","-",VLOOKUP($B$3-$O228,'61'!$A$14:$DW$93,F$3+$O228,FALSE))</f>
        <v>5.7862487294911045</v>
      </c>
      <c r="G228" s="329">
        <f>IF(VLOOKUP($B$3-$O228,'61'!$A$14:$DW$93,G$3+$O228,FALSE)="","-",VLOOKUP($B$3-$O228,'61'!$A$14:$DW$93,G$3+$O228,FALSE))</f>
        <v>5.6437372905780858</v>
      </c>
      <c r="H228" s="329">
        <f>IF(VLOOKUP($B$3-$O228,'61'!$A$14:$DW$93,H$3+$O228,FALSE)="","-",VLOOKUP($B$3-$O228,'61'!$A$14:$DW$93,H$3+$O228,FALSE))</f>
        <v>3.9979088211615759</v>
      </c>
      <c r="I228" s="329">
        <f>IF(VLOOKUP($B$3-$O228,'61'!$A$14:$DW$93,I$3+$O228,FALSE)="","-",VLOOKUP($B$3-$O228,'61'!$A$14:$DW$93,I$3+$O228,FALSE))</f>
        <v>4.0345931841496867</v>
      </c>
      <c r="J228" s="329">
        <f>IF(VLOOKUP($B$3-$O228,'61'!$A$14:$DW$93,J$3+$O228,FALSE)="","-",VLOOKUP($B$3-$O228,'61'!$A$14:$DW$93,J$3+$O228,FALSE))</f>
        <v>4.0692568074597064</v>
      </c>
      <c r="K228" s="329">
        <f>IF(VLOOKUP($B$3-$O228,'61'!$A$14:$DW$93,K$3+$O228,FALSE)="","-",VLOOKUP($B$3-$O228,'61'!$A$14:$DW$93,K$3+$O228,FALSE))</f>
        <v>4.149774564741306</v>
      </c>
      <c r="L228" s="330">
        <f>IF(VLOOKUP($B$3-$O228,'61'!$A$14:$DW$93,L$3+$O228,FALSE)="","-",VLOOKUP($B$3-$O228,'61'!$A$14:$DW$93,L$3+$O228,FALSE))</f>
        <v>4.251542230652098</v>
      </c>
      <c r="M228" s="83"/>
      <c r="O228" s="315">
        <f t="shared" ref="O228" si="194">O218+1</f>
        <v>20</v>
      </c>
    </row>
    <row r="229" spans="2:15" ht="24" customHeight="1">
      <c r="B229" s="216" t="s">
        <v>34</v>
      </c>
      <c r="D229" s="485"/>
      <c r="E229" s="331">
        <f>IF(VLOOKUP($B$3-$O228,'51'!$A$14:$DW$93,E$3+$O228,FALSE)="","-",VLOOKUP($B$3-$O228,'51'!$A$14:$DW$93,E$3+$O228,FALSE))</f>
        <v>5.8669817766282906</v>
      </c>
      <c r="F229" s="332">
        <f>IF(VLOOKUP($B$3-$O228,'51'!$A$14:$DW$93,F$3+$O228,FALSE)="","-",VLOOKUP($B$3-$O228,'51'!$A$14:$DW$93,F$3+$O228,FALSE))</f>
        <v>5.6378313300318617</v>
      </c>
      <c r="G229" s="332">
        <f>IF(VLOOKUP($B$3-$O228,'51'!$A$14:$DW$93,G$3+$O228,FALSE)="","-",VLOOKUP($B$3-$O228,'51'!$A$14:$DW$93,G$3+$O228,FALSE))</f>
        <v>5.4176309584782025</v>
      </c>
      <c r="H229" s="332">
        <f>IF(VLOOKUP($B$3-$O228,'51'!$A$14:$DW$93,H$3+$O228,FALSE)="","-",VLOOKUP($B$3-$O228,'51'!$A$14:$DW$93,H$3+$O228,FALSE))</f>
        <v>5.2060310931819851</v>
      </c>
      <c r="I229" s="332">
        <f>IF(VLOOKUP($B$3-$O228,'51'!$A$14:$DW$93,I$3+$O228,FALSE)="","-",VLOOKUP($B$3-$O228,'51'!$A$14:$DW$93,I$3+$O228,FALSE))</f>
        <v>5.0590912020738186</v>
      </c>
      <c r="J229" s="332">
        <f>IF(VLOOKUP($B$3-$O228,'51'!$A$14:$DW$93,J$3+$O228,FALSE)="","-",VLOOKUP($B$3-$O228,'51'!$A$14:$DW$93,J$3+$O228,FALSE))</f>
        <v>5.0590912020738203</v>
      </c>
      <c r="K229" s="332">
        <f>IF(VLOOKUP($B$3-$O228,'51'!$A$14:$DW$93,K$3+$O228,FALSE)="","-",VLOOKUP($B$3-$O228,'51'!$A$14:$DW$93,K$3+$O228,FALSE))</f>
        <v>5.0590912020738177</v>
      </c>
      <c r="L229" s="333">
        <f>IF(VLOOKUP($B$3-$O228,'51'!$A$14:$DW$93,L$3+$O228,FALSE)="","-",VLOOKUP($B$3-$O228,'51'!$A$14:$DW$93,L$3+$O228,FALSE))</f>
        <v>5.0590912020738168</v>
      </c>
      <c r="M229" s="83"/>
    </row>
    <row r="230" spans="2:15" ht="24" customHeight="1">
      <c r="B230" s="216" t="s">
        <v>35</v>
      </c>
      <c r="D230" s="485"/>
      <c r="E230" s="331">
        <f>IF(VLOOKUP($B$3-$O228,'41'!$A$14:$DW$93,E$3+$O228,FALSE)="","-",VLOOKUP($B$3-$O228,'41'!$A$14:$DW$93,E$3+$O228,FALSE))</f>
        <v>5.9448065876693148</v>
      </c>
      <c r="F230" s="332">
        <f>IF(VLOOKUP($B$3-$O228,'41'!$A$14:$DW$93,F$3+$O228,FALSE)="","-",VLOOKUP($B$3-$O228,'41'!$A$14:$DW$93,F$3+$O228,FALSE))</f>
        <v>5.6283610846826475</v>
      </c>
      <c r="G230" s="332">
        <f>IF(VLOOKUP($B$3-$O228,'41'!$A$14:$DW$93,G$3+$O228,FALSE)="","-",VLOOKUP($B$3-$O228,'41'!$A$14:$DW$93,G$3+$O228,FALSE))</f>
        <v>5.3287601593763014</v>
      </c>
      <c r="H230" s="332">
        <f>IF(VLOOKUP($B$3-$O228,'41'!$A$14:$DW$93,H$3+$O228,FALSE)="","-",VLOOKUP($B$3-$O228,'41'!$A$14:$DW$93,H$3+$O228,FALSE))</f>
        <v>5.1274122393356052</v>
      </c>
      <c r="I230" s="332">
        <f>IF(VLOOKUP($B$3-$O228,'41'!$A$14:$DW$93,I$3+$O228,FALSE)="","-",VLOOKUP($B$3-$O228,'41'!$A$14:$DW$93,I$3+$O228,FALSE))</f>
        <v>5.1274122393356052</v>
      </c>
      <c r="J230" s="332">
        <f>IF(VLOOKUP($B$3-$O228,'41'!$A$14:$DW$93,J$3+$O228,FALSE)="","-",VLOOKUP($B$3-$O228,'41'!$A$14:$DW$93,J$3+$O228,FALSE))</f>
        <v>5.1274122393356061</v>
      </c>
      <c r="K230" s="332">
        <f>IF(VLOOKUP($B$3-$O228,'41'!$A$14:$DW$93,K$3+$O228,FALSE)="","-",VLOOKUP($B$3-$O228,'41'!$A$14:$DW$93,K$3+$O228,FALSE))</f>
        <v>5.1544199840641891</v>
      </c>
      <c r="L230" s="333">
        <f>IF(VLOOKUP($B$3-$O228,'41'!$A$14:$DW$93,L$3+$O228,FALSE)="","-",VLOOKUP($B$3-$O228,'41'!$A$14:$DW$93,L$3+$O228,FALSE))</f>
        <v>5.4144298911136017</v>
      </c>
      <c r="M230" s="83"/>
    </row>
    <row r="231" spans="2:15" ht="24" customHeight="1">
      <c r="B231" s="216" t="s">
        <v>36</v>
      </c>
      <c r="D231" s="485"/>
      <c r="E231" s="331">
        <f>IF(VLOOKUP($B$3-$O228,'31'!$A$14:$DW$93,E$3+$O228,FALSE)="","-",VLOOKUP($B$3-$O228,'31'!$A$14:$DW$93,E$3+$O228,FALSE))</f>
        <v>6.3739254651634809</v>
      </c>
      <c r="F231" s="332">
        <f>IF(VLOOKUP($B$3-$O228,'31'!$A$14:$DW$93,F$3+$O228,FALSE)="","-",VLOOKUP($B$3-$O228,'31'!$A$14:$DW$93,F$3+$O228,FALSE))</f>
        <v>6.0048811772087509</v>
      </c>
      <c r="G231" s="332">
        <f>IF(VLOOKUP($B$3-$O228,'31'!$A$14:$DW$93,G$3+$O228,FALSE)="","-",VLOOKUP($B$3-$O228,'31'!$A$14:$DW$93,G$3+$O228,FALSE))</f>
        <v>5.8597960573149086</v>
      </c>
      <c r="H231" s="332">
        <f>IF(VLOOKUP($B$3-$O228,'31'!$A$14:$DW$93,H$3+$O228,FALSE)="","-",VLOOKUP($B$3-$O228,'31'!$A$14:$DW$93,H$3+$O228,FALSE))</f>
        <v>5.8597960573149077</v>
      </c>
      <c r="I231" s="332">
        <f>IF(VLOOKUP($B$3-$O228,'31'!$A$14:$DW$93,I$3+$O228,FALSE)="","-",VLOOKUP($B$3-$O228,'31'!$A$14:$DW$93,I$3+$O228,FALSE))</f>
        <v>5.8597960573149077</v>
      </c>
      <c r="J231" s="332">
        <f>IF(VLOOKUP($B$3-$O228,'31'!$A$14:$DW$93,J$3+$O228,FALSE)="","-",VLOOKUP($B$3-$O228,'31'!$A$14:$DW$93,J$3+$O228,FALSE))</f>
        <v>5.9410163070141122</v>
      </c>
      <c r="K231" s="332">
        <f>IF(VLOOKUP($B$3-$O228,'31'!$A$14:$DW$93,K$3+$O228,FALSE)="","-",VLOOKUP($B$3-$O228,'31'!$A$14:$DW$93,K$3+$O228,FALSE))</f>
        <v>6.2709934979578437</v>
      </c>
      <c r="L231" s="333">
        <f>IF(VLOOKUP($B$3-$O228,'31'!$A$14:$DW$93,L$3+$O228,FALSE)="","-",VLOOKUP($B$3-$O228,'31'!$A$14:$DW$93,L$3+$O228,FALSE))</f>
        <v>6.6192983522029794</v>
      </c>
      <c r="M231" s="83"/>
    </row>
    <row r="232" spans="2:15" ht="24" customHeight="1">
      <c r="B232" s="216" t="s">
        <v>37</v>
      </c>
      <c r="D232" s="485"/>
      <c r="E232" s="331">
        <f>IF(VLOOKUP($B$3-$O228,'21'!$A$14:$DW$93,E$3+$O228,FALSE)="","-",VLOOKUP($B$3-$O228,'21'!$A$14:$DW$93,E$3+$O228,FALSE))</f>
        <v>6.5598051000986244</v>
      </c>
      <c r="F232" s="332">
        <f>IF(VLOOKUP($B$3-$O228,'21'!$A$14:$DW$93,F$3+$O228,FALSE)="","-",VLOOKUP($B$3-$O228,'21'!$A$14:$DW$93,F$3+$O228,FALSE))</f>
        <v>6.0592991791119832</v>
      </c>
      <c r="G232" s="332">
        <f>IF(VLOOKUP($B$3-$O228,'21'!$A$14:$DW$93,G$3+$O228,FALSE)="","-",VLOOKUP($B$3-$O228,'21'!$A$14:$DW$93,G$3+$O228,FALSE))</f>
        <v>5.9567395313068747</v>
      </c>
      <c r="H232" s="332">
        <f>IF(VLOOKUP($B$3-$O228,'21'!$A$14:$DW$93,H$3+$O228,FALSE)="","-",VLOOKUP($B$3-$O228,'21'!$A$14:$DW$93,H$3+$O228,FALSE))</f>
        <v>5.9567395313068747</v>
      </c>
      <c r="I232" s="332">
        <f>IF(VLOOKUP($B$3-$O228,'21'!$A$14:$DW$93,I$3+$O228,FALSE)="","-",VLOOKUP($B$3-$O228,'21'!$A$14:$DW$93,I$3+$O228,FALSE))</f>
        <v>6.2386425500786027</v>
      </c>
      <c r="J232" s="332">
        <f>IF(VLOOKUP($B$3-$O228,'21'!$A$14:$DW$93,J$3+$O228,FALSE)="","-",VLOOKUP($B$3-$O228,'21'!$A$14:$DW$93,J$3+$O228,FALSE))</f>
        <v>6.6804802861676755</v>
      </c>
      <c r="K232" s="332">
        <f>IF(VLOOKUP($B$3-$O228,'21'!$A$14:$DW$93,K$3+$O228,FALSE)="","-",VLOOKUP($B$3-$O228,'21'!$A$14:$DW$93,K$3+$O228,FALSE))</f>
        <v>7.153610179719732</v>
      </c>
      <c r="L232" s="333">
        <f>IF(VLOOKUP($B$3-$O228,'21'!$A$14:$DW$93,L$3+$O228,FALSE)="","-",VLOOKUP($B$3-$O228,'21'!$A$14:$DW$93,L$3+$O228,FALSE))</f>
        <v>7.6602484269504902</v>
      </c>
      <c r="M232" s="83"/>
    </row>
    <row r="233" spans="2:15" ht="24" customHeight="1">
      <c r="B233" s="217" t="s">
        <v>24</v>
      </c>
      <c r="D233" s="486"/>
      <c r="E233" s="334">
        <f>IF(VLOOKUP($B$3-$O228,'11'!$A$14:$DW$93,E$3+$O228,FALSE)="","-",VLOOKUP($B$3-$O228,'11'!$A$14:$DW$93,E$3+$O228,FALSE))</f>
        <v>6.6842333825464522</v>
      </c>
      <c r="F233" s="335">
        <f>IF(VLOOKUP($B$3-$O228,'11'!$A$14:$DW$93,F$3+$O228,FALSE)="","-",VLOOKUP($B$3-$O228,'11'!$A$14:$DW$93,F$3+$O228,FALSE))</f>
        <v>6.1554306692518219</v>
      </c>
      <c r="G233" s="335">
        <f>IF(VLOOKUP($B$3-$O228,'11'!$A$14:$DW$93,G$3+$O228,FALSE)="","-",VLOOKUP($B$3-$O228,'11'!$A$14:$DW$93,G$3+$O228,FALSE))</f>
        <v>6.0462574180513817</v>
      </c>
      <c r="H233" s="335">
        <f>IF(VLOOKUP($B$3-$O228,'11'!$A$14:$DW$93,H$3+$O228,FALSE)="","-",VLOOKUP($B$3-$O228,'11'!$A$14:$DW$93,H$3+$O228,FALSE))</f>
        <v>6.1090035137377461</v>
      </c>
      <c r="I233" s="335">
        <f>IF(VLOOKUP($B$3-$O228,'11'!$A$14:$DW$93,I$3+$O228,FALSE)="","-",VLOOKUP($B$3-$O228,'11'!$A$14:$DW$93,I$3+$O228,FALSE))</f>
        <v>6.6034104574460128</v>
      </c>
      <c r="J233" s="335">
        <f>IF(VLOOKUP($B$3-$O228,'11'!$A$14:$DW$93,J$3+$O228,FALSE)="","-",VLOOKUP($B$3-$O228,'11'!$A$14:$DW$93,J$3+$O228,FALSE))</f>
        <v>7.1378301831795641</v>
      </c>
      <c r="K233" s="335">
        <f>IF(VLOOKUP($B$3-$O228,'11'!$A$14:$DW$93,K$3+$O228,FALSE)="","-",VLOOKUP($B$3-$O228,'11'!$A$14:$DW$93,K$3+$O228,FALSE))</f>
        <v>7.7155009600318545</v>
      </c>
      <c r="L233" s="336">
        <f>IF(VLOOKUP($B$3-$O228,'11'!$A$14:$DW$93,L$3+$O228,FALSE)="","-",VLOOKUP($B$3-$O228,'11'!$A$14:$DW$93,L$3+$O228,FALSE))</f>
        <v>8.3399231330178925</v>
      </c>
      <c r="M233" s="83"/>
    </row>
    <row r="234" spans="2:15" ht="24" customHeight="1">
      <c r="B234" s="219"/>
      <c r="C234" s="212"/>
      <c r="D234" s="304" t="s">
        <v>103</v>
      </c>
      <c r="E234" s="87"/>
      <c r="F234" s="87"/>
      <c r="G234" s="87"/>
      <c r="H234" s="87"/>
      <c r="I234" s="87"/>
      <c r="J234" s="87"/>
      <c r="K234" s="87"/>
      <c r="L234" s="87"/>
      <c r="M234" s="84"/>
    </row>
    <row r="235" spans="2:15" ht="7.5" customHeight="1" thickBot="1">
      <c r="B235" s="219"/>
      <c r="C235" s="212"/>
      <c r="D235" s="304"/>
      <c r="E235" s="87"/>
      <c r="F235" s="87"/>
      <c r="G235" s="87"/>
      <c r="H235" s="87"/>
      <c r="I235" s="87"/>
      <c r="J235" s="87"/>
      <c r="K235" s="87"/>
      <c r="L235" s="87"/>
      <c r="M235" s="84"/>
    </row>
    <row r="236" spans="2:15" ht="33.75" customHeight="1" thickBot="1">
      <c r="B236" s="219"/>
      <c r="C236" s="212"/>
      <c r="D236" s="304"/>
      <c r="E236" s="480">
        <f>F238</f>
        <v>27427</v>
      </c>
      <c r="F236" s="481"/>
      <c r="G236" s="481">
        <f>E236+365</f>
        <v>27792</v>
      </c>
      <c r="H236" s="481"/>
      <c r="I236" s="493">
        <f>G236+365</f>
        <v>28157</v>
      </c>
      <c r="J236" s="494"/>
      <c r="K236" s="87"/>
      <c r="L236" s="87"/>
      <c r="M236" s="84"/>
    </row>
    <row r="237" spans="2:15" ht="21.75" customHeight="1">
      <c r="B237" s="219"/>
      <c r="C237" s="212"/>
      <c r="D237" s="304"/>
      <c r="E237" s="87"/>
      <c r="F237" s="87"/>
      <c r="G237" s="87"/>
      <c r="H237" s="87"/>
      <c r="I237" s="87"/>
      <c r="J237" s="87"/>
      <c r="K237" s="87"/>
      <c r="L237" s="87"/>
      <c r="M237" s="84"/>
    </row>
    <row r="238" spans="2:15" ht="34.5" customHeight="1">
      <c r="C238" s="64"/>
      <c r="F238" s="487">
        <f t="shared" ref="F238" si="195">DATE(H238,2,2)</f>
        <v>27427</v>
      </c>
      <c r="G238" s="487"/>
      <c r="H238" s="488">
        <f t="shared" ref="H238" si="196">2019-$B$3+O241</f>
        <v>1975</v>
      </c>
      <c r="I238" s="488"/>
      <c r="J238" s="316"/>
      <c r="K238" s="476"/>
      <c r="L238" s="476"/>
      <c r="M238" s="256"/>
    </row>
    <row r="239" spans="2:15" ht="24" customHeight="1">
      <c r="B239" s="430" t="s">
        <v>88</v>
      </c>
      <c r="C239" s="209"/>
      <c r="D239" s="214" t="s">
        <v>89</v>
      </c>
      <c r="E239" s="283">
        <f t="shared" ref="E239" si="197">2019-$B$3+65+O241</f>
        <v>2040</v>
      </c>
      <c r="F239" s="284">
        <f t="shared" ref="F239" si="198">E239+5</f>
        <v>2045</v>
      </c>
      <c r="G239" s="284">
        <f t="shared" ref="G239" si="199">F239+5</f>
        <v>2050</v>
      </c>
      <c r="H239" s="285">
        <f t="shared" ref="H239" si="200">G239+5</f>
        <v>2055</v>
      </c>
      <c r="I239" s="284">
        <f t="shared" ref="I239" si="201">H239+5</f>
        <v>2060</v>
      </c>
      <c r="J239" s="284">
        <f t="shared" ref="J239" si="202">I239+5</f>
        <v>2065</v>
      </c>
      <c r="K239" s="284">
        <f t="shared" ref="K239" si="203">J239+5</f>
        <v>2070</v>
      </c>
      <c r="L239" s="286">
        <f t="shared" ref="L239" si="204">K239+5</f>
        <v>2075</v>
      </c>
      <c r="M239" s="313"/>
      <c r="N239" s="77"/>
    </row>
    <row r="240" spans="2:15" ht="24" customHeight="1">
      <c r="B240" s="431"/>
      <c r="C240" s="209"/>
      <c r="D240" s="213" t="s">
        <v>90</v>
      </c>
      <c r="E240" s="287" t="s">
        <v>21</v>
      </c>
      <c r="F240" s="288" t="s">
        <v>16</v>
      </c>
      <c r="G240" s="288" t="s">
        <v>17</v>
      </c>
      <c r="H240" s="289" t="s">
        <v>18</v>
      </c>
      <c r="I240" s="288" t="s">
        <v>19</v>
      </c>
      <c r="J240" s="288" t="s">
        <v>20</v>
      </c>
      <c r="K240" s="288" t="s">
        <v>22</v>
      </c>
      <c r="L240" s="290" t="s">
        <v>23</v>
      </c>
      <c r="M240" s="81"/>
      <c r="N240" s="77"/>
    </row>
    <row r="241" spans="2:15" ht="24" customHeight="1">
      <c r="B241" s="215" t="s">
        <v>33</v>
      </c>
      <c r="D241" s="484" t="s">
        <v>38</v>
      </c>
      <c r="E241" s="328">
        <f>IF(VLOOKUP($B$3-$O241,'61'!$A$14:$DW$93,E$3+$O241,FALSE)="","-",VLOOKUP($B$3-$O241,'61'!$A$14:$DW$93,E$3+$O241,FALSE))</f>
        <v>5.9028445381311121</v>
      </c>
      <c r="F241" s="329">
        <f>IF(VLOOKUP($B$3-$O241,'61'!$A$14:$DW$93,F$3+$O241,FALSE)="","-",VLOOKUP($B$3-$O241,'61'!$A$14:$DW$93,F$3+$O241,FALSE))</f>
        <v>5.75746142237921</v>
      </c>
      <c r="G241" s="329">
        <f>IF(VLOOKUP($B$3-$O241,'61'!$A$14:$DW$93,G$3+$O241,FALSE)="","-",VLOOKUP($B$3-$O241,'61'!$A$14:$DW$93,G$3+$O241,FALSE))</f>
        <v>5.6156589956000902</v>
      </c>
      <c r="H241" s="329">
        <f>IF(VLOOKUP($B$3-$O241,'61'!$A$14:$DW$93,H$3+$O241,FALSE)="","-",VLOOKUP($B$3-$O241,'61'!$A$14:$DW$93,H$3+$O241,FALSE))</f>
        <v>4.0064534187324519</v>
      </c>
      <c r="I241" s="329">
        <f>IF(VLOOKUP($B$3-$O241,'61'!$A$14:$DW$93,I$3+$O241,FALSE)="","-",VLOOKUP($B$3-$O241,'61'!$A$14:$DW$93,I$3+$O241,FALSE))</f>
        <v>4.0387459667720584</v>
      </c>
      <c r="J241" s="329">
        <f>IF(VLOOKUP($B$3-$O241,'61'!$A$14:$DW$93,J$3+$O241,FALSE)="","-",VLOOKUP($B$3-$O241,'61'!$A$14:$DW$93,J$3+$O241,FALSE))</f>
        <v>4.0822231351141314</v>
      </c>
      <c r="K241" s="329">
        <f>IF(VLOOKUP($B$3-$O241,'61'!$A$14:$DW$93,K$3+$O241,FALSE)="","-",VLOOKUP($B$3-$O241,'61'!$A$14:$DW$93,K$3+$O241,FALSE))</f>
        <v>4.1719609515577467</v>
      </c>
      <c r="L241" s="330">
        <f>IF(VLOOKUP($B$3-$O241,'61'!$A$14:$DW$93,L$3+$O241,FALSE)="","-",VLOOKUP($B$3-$O241,'61'!$A$14:$DW$93,L$3+$O241,FALSE))</f>
        <v>4.2688849883306235</v>
      </c>
      <c r="M241" s="83"/>
      <c r="O241" s="315">
        <f t="shared" ref="O241" si="205">O228+1</f>
        <v>21</v>
      </c>
    </row>
    <row r="242" spans="2:15" ht="24" customHeight="1">
      <c r="B242" s="216" t="s">
        <v>34</v>
      </c>
      <c r="D242" s="485"/>
      <c r="E242" s="331">
        <f>IF(VLOOKUP($B$3-$O241,'51'!$A$14:$DW$93,E$3+$O241,FALSE)="","-",VLOOKUP($B$3-$O241,'51'!$A$14:$DW$93,E$3+$O241,FALSE))</f>
        <v>5.8204184291947323</v>
      </c>
      <c r="F242" s="332">
        <f>IF(VLOOKUP($B$3-$O241,'51'!$A$14:$DW$93,F$3+$O241,FALSE)="","-",VLOOKUP($B$3-$O241,'51'!$A$14:$DW$93,F$3+$O241,FALSE))</f>
        <v>5.5930866369363708</v>
      </c>
      <c r="G242" s="332">
        <f>IF(VLOOKUP($B$3-$O241,'51'!$A$14:$DW$93,G$3+$O241,FALSE)="","-",VLOOKUP($B$3-$O241,'51'!$A$14:$DW$93,G$3+$O241,FALSE))</f>
        <v>5.3746338873791686</v>
      </c>
      <c r="H242" s="332">
        <f>IF(VLOOKUP($B$3-$O241,'51'!$A$14:$DW$93,H$3+$O241,FALSE)="","-",VLOOKUP($B$3-$O241,'51'!$A$14:$DW$93,H$3+$O241,FALSE))</f>
        <v>5.1647133860932426</v>
      </c>
      <c r="I242" s="332">
        <f>IF(VLOOKUP($B$3-$O241,'51'!$A$14:$DW$93,I$3+$O241,FALSE)="","-",VLOOKUP($B$3-$O241,'51'!$A$14:$DW$93,I$3+$O241,FALSE))</f>
        <v>5.0590912020738168</v>
      </c>
      <c r="J242" s="332">
        <f>IF(VLOOKUP($B$3-$O241,'51'!$A$14:$DW$93,J$3+$O241,FALSE)="","-",VLOOKUP($B$3-$O241,'51'!$A$14:$DW$93,J$3+$O241,FALSE))</f>
        <v>5.0590912020738177</v>
      </c>
      <c r="K242" s="332">
        <f>IF(VLOOKUP($B$3-$O241,'51'!$A$14:$DW$93,K$3+$O241,FALSE)="","-",VLOOKUP($B$3-$O241,'51'!$A$14:$DW$93,K$3+$O241,FALSE))</f>
        <v>5.0590912020738159</v>
      </c>
      <c r="L242" s="333">
        <f>IF(VLOOKUP($B$3-$O241,'51'!$A$14:$DW$93,L$3+$O241,FALSE)="","-",VLOOKUP($B$3-$O241,'51'!$A$14:$DW$93,L$3+$O241,FALSE))</f>
        <v>5.059091202073815</v>
      </c>
      <c r="M242" s="83"/>
    </row>
    <row r="243" spans="2:15" ht="24" customHeight="1">
      <c r="B243" s="216" t="s">
        <v>35</v>
      </c>
      <c r="D243" s="485"/>
      <c r="E243" s="331">
        <f>IF(VLOOKUP($B$3-$O241,'41'!$A$14:$DW$93,E$3+$O241,FALSE)="","-",VLOOKUP($B$3-$O241,'41'!$A$14:$DW$93,E$3+$O241,FALSE))</f>
        <v>5.9049944327459718</v>
      </c>
      <c r="F243" s="332">
        <f>IF(VLOOKUP($B$3-$O241,'41'!$A$14:$DW$93,F$3+$O241,FALSE)="","-",VLOOKUP($B$3-$O241,'41'!$A$14:$DW$93,F$3+$O241,FALSE))</f>
        <v>5.5906681538591849</v>
      </c>
      <c r="G243" s="332">
        <f>IF(VLOOKUP($B$3-$O241,'41'!$A$14:$DW$93,G$3+$O241,FALSE)="","-",VLOOKUP($B$3-$O241,'41'!$A$14:$DW$93,G$3+$O241,FALSE))</f>
        <v>5.2930736451246156</v>
      </c>
      <c r="H243" s="332">
        <f>IF(VLOOKUP($B$3-$O241,'41'!$A$14:$DW$93,H$3+$O241,FALSE)="","-",VLOOKUP($B$3-$O241,'41'!$A$14:$DW$93,H$3+$O241,FALSE))</f>
        <v>5.1490979604225657</v>
      </c>
      <c r="I243" s="332">
        <f>IF(VLOOKUP($B$3-$O241,'41'!$A$14:$DW$93,I$3+$O241,FALSE)="","-",VLOOKUP($B$3-$O241,'41'!$A$14:$DW$93,I$3+$O241,FALSE))</f>
        <v>5.1490979604225657</v>
      </c>
      <c r="J243" s="332">
        <f>IF(VLOOKUP($B$3-$O241,'41'!$A$14:$DW$93,J$3+$O241,FALSE)="","-",VLOOKUP($B$3-$O241,'41'!$A$14:$DW$93,J$3+$O241,FALSE))</f>
        <v>5.1490979604225657</v>
      </c>
      <c r="K243" s="332">
        <f>IF(VLOOKUP($B$3-$O241,'41'!$A$14:$DW$93,K$3+$O241,FALSE)="","-",VLOOKUP($B$3-$O241,'41'!$A$14:$DW$93,K$3+$O241,FALSE))</f>
        <v>5.2054033666958759</v>
      </c>
      <c r="L243" s="333">
        <f>IF(VLOOKUP($B$3-$O241,'41'!$A$14:$DW$93,L$3+$O241,FALSE)="","-",VLOOKUP($B$3-$O241,'41'!$A$14:$DW$93,L$3+$O241,FALSE))</f>
        <v>5.4679850829149359</v>
      </c>
      <c r="M243" s="83"/>
    </row>
    <row r="244" spans="2:15" ht="24" customHeight="1">
      <c r="B244" s="216" t="s">
        <v>36</v>
      </c>
      <c r="D244" s="485"/>
      <c r="E244" s="331">
        <f>IF(VLOOKUP($B$3-$O241,'31'!$A$14:$DW$93,E$3+$O241,FALSE)="","-",VLOOKUP($B$3-$O241,'31'!$A$14:$DW$93,E$3+$O241,FALSE))</f>
        <v>6.3404913045639484</v>
      </c>
      <c r="F244" s="332">
        <f>IF(VLOOKUP($B$3-$O241,'31'!$A$14:$DW$93,F$3+$O241,FALSE)="","-",VLOOKUP($B$3-$O241,'31'!$A$14:$DW$93,F$3+$O241,FALSE))</f>
        <v>5.9733828230536572</v>
      </c>
      <c r="G244" s="332">
        <f>IF(VLOOKUP($B$3-$O241,'31'!$A$14:$DW$93,G$3+$O241,FALSE)="","-",VLOOKUP($B$3-$O241,'31'!$A$14:$DW$93,G$3+$O241,FALSE))</f>
        <v>5.899007446007845</v>
      </c>
      <c r="H244" s="332">
        <f>IF(VLOOKUP($B$3-$O241,'31'!$A$14:$DW$93,H$3+$O241,FALSE)="","-",VLOOKUP($B$3-$O241,'31'!$A$14:$DW$93,H$3+$O241,FALSE))</f>
        <v>5.8990074460078441</v>
      </c>
      <c r="I244" s="332">
        <f>IF(VLOOKUP($B$3-$O241,'31'!$A$14:$DW$93,I$3+$O241,FALSE)="","-",VLOOKUP($B$3-$O241,'31'!$A$14:$DW$93,I$3+$O241,FALSE))</f>
        <v>5.899007446007845</v>
      </c>
      <c r="J244" s="332">
        <f>IF(VLOOKUP($B$3-$O241,'31'!$A$14:$DW$93,J$3+$O241,FALSE)="","-",VLOOKUP($B$3-$O241,'31'!$A$14:$DW$93,J$3+$O241,FALSE))</f>
        <v>6.0055925712207801</v>
      </c>
      <c r="K244" s="332">
        <f>IF(VLOOKUP($B$3-$O241,'31'!$A$14:$DW$93,K$3+$O241,FALSE)="","-",VLOOKUP($B$3-$O241,'31'!$A$14:$DW$93,K$3+$O241,FALSE))</f>
        <v>6.339156470761715</v>
      </c>
      <c r="L244" s="333">
        <f>IF(VLOOKUP($B$3-$O241,'31'!$A$14:$DW$93,L$3+$O241,FALSE)="","-",VLOOKUP($B$3-$O241,'31'!$A$14:$DW$93,L$3+$O241,FALSE))</f>
        <v>6.691247247335613</v>
      </c>
      <c r="M244" s="83"/>
    </row>
    <row r="245" spans="2:15" ht="24" customHeight="1">
      <c r="B245" s="216" t="s">
        <v>37</v>
      </c>
      <c r="D245" s="485"/>
      <c r="E245" s="331">
        <f>IF(VLOOKUP($B$3-$O241,'21'!$A$14:$DW$93,E$3+$O241,FALSE)="","-",VLOOKUP($B$3-$O241,'21'!$A$14:$DW$93,E$3+$O241,FALSE))</f>
        <v>6.5441803928925832</v>
      </c>
      <c r="F245" s="332">
        <f>IF(VLOOKUP($B$3-$O241,'21'!$A$14:$DW$93,F$3+$O241,FALSE)="","-",VLOOKUP($B$3-$O241,'21'!$A$14:$DW$93,F$3+$O241,FALSE))</f>
        <v>6.0448666198967702</v>
      </c>
      <c r="G245" s="332">
        <f>IF(VLOOKUP($B$3-$O241,'21'!$A$14:$DW$93,G$3+$O241,FALSE)="","-",VLOOKUP($B$3-$O241,'21'!$A$14:$DW$93,G$3+$O241,FALSE))</f>
        <v>6.0376320775891061</v>
      </c>
      <c r="H245" s="332">
        <f>IF(VLOOKUP($B$3-$O241,'21'!$A$14:$DW$93,H$3+$O241,FALSE)="","-",VLOOKUP($B$3-$O241,'21'!$A$14:$DW$93,H$3+$O241,FALSE))</f>
        <v>6.0376320775891061</v>
      </c>
      <c r="I245" s="332">
        <f>IF(VLOOKUP($B$3-$O241,'21'!$A$14:$DW$93,I$3+$O241,FALSE)="","-",VLOOKUP($B$3-$O241,'21'!$A$14:$DW$93,I$3+$O241,FALSE))</f>
        <v>6.3246080970285057</v>
      </c>
      <c r="J245" s="332">
        <f>IF(VLOOKUP($B$3-$O241,'21'!$A$14:$DW$93,J$3+$O241,FALSE)="","-",VLOOKUP($B$3-$O241,'21'!$A$14:$DW$93,J$3+$O241,FALSE))</f>
        <v>6.7725341483786545</v>
      </c>
      <c r="K245" s="332">
        <f>IF(VLOOKUP($B$3-$O241,'21'!$A$14:$DW$93,K$3+$O241,FALSE)="","-",VLOOKUP($B$3-$O241,'21'!$A$14:$DW$93,K$3+$O241,FALSE))</f>
        <v>7.2521835483379142</v>
      </c>
      <c r="L245" s="333">
        <f>IF(VLOOKUP($B$3-$O241,'21'!$A$14:$DW$93,L$3+$O241,FALSE)="","-",VLOOKUP($B$3-$O241,'21'!$A$14:$DW$93,L$3+$O241,FALSE))</f>
        <v>7.7658030312588471</v>
      </c>
      <c r="M245" s="83"/>
    </row>
    <row r="246" spans="2:15" ht="24" customHeight="1">
      <c r="B246" s="217" t="s">
        <v>24</v>
      </c>
      <c r="D246" s="486"/>
      <c r="E246" s="334">
        <f>IF(VLOOKUP($B$3-$O241,'11'!$A$14:$DW$93,E$3+$O241,FALSE)="","-",VLOOKUP($B$3-$O241,'11'!$A$14:$DW$93,E$3+$O241,FALSE))</f>
        <v>6.6808542632086976</v>
      </c>
      <c r="F246" s="335">
        <f>IF(VLOOKUP($B$3-$O241,'11'!$A$14:$DW$93,F$3+$O241,FALSE)="","-",VLOOKUP($B$3-$O241,'11'!$A$14:$DW$93,F$3+$O241,FALSE))</f>
        <v>6.1462705903025761</v>
      </c>
      <c r="G246" s="335">
        <f>IF(VLOOKUP($B$3-$O241,'11'!$A$14:$DW$93,G$3+$O241,FALSE)="","-",VLOOKUP($B$3-$O241,'11'!$A$14:$DW$93,G$3+$O241,FALSE))</f>
        <v>6.141100671667882</v>
      </c>
      <c r="H246" s="335">
        <f>IF(VLOOKUP($B$3-$O241,'11'!$A$14:$DW$93,H$3+$O241,FALSE)="","-",VLOOKUP($B$3-$O241,'11'!$A$14:$DW$93,H$3+$O241,FALSE))</f>
        <v>6.2048310198355905</v>
      </c>
      <c r="I246" s="335">
        <f>IF(VLOOKUP($B$3-$O241,'11'!$A$14:$DW$93,I$3+$O241,FALSE)="","-",VLOOKUP($B$3-$O241,'11'!$A$14:$DW$93,I$3+$O241,FALSE))</f>
        <v>6.7069933665824228</v>
      </c>
      <c r="J246" s="335">
        <f>IF(VLOOKUP($B$3-$O241,'11'!$A$14:$DW$93,J$3+$O241,FALSE)="","-",VLOOKUP($B$3-$O241,'11'!$A$14:$DW$93,J$3+$O241,FALSE))</f>
        <v>7.2497961468372756</v>
      </c>
      <c r="K246" s="335">
        <f>IF(VLOOKUP($B$3-$O241,'11'!$A$14:$DW$93,K$3+$O241,FALSE)="","-",VLOOKUP($B$3-$O241,'11'!$A$14:$DW$93,K$3+$O241,FALSE))</f>
        <v>7.8365284260715748</v>
      </c>
      <c r="L246" s="336">
        <f>IF(VLOOKUP($B$3-$O241,'11'!$A$14:$DW$93,L$3+$O241,FALSE)="","-",VLOOKUP($B$3-$O241,'11'!$A$14:$DW$93,L$3+$O241,FALSE))</f>
        <v>8.4707454566730842</v>
      </c>
      <c r="M246" s="83"/>
    </row>
    <row r="247" spans="2:15" ht="24" customHeight="1">
      <c r="B247" s="219"/>
      <c r="C247" s="212"/>
      <c r="D247" s="304" t="s">
        <v>103</v>
      </c>
      <c r="E247" s="322"/>
      <c r="F247" s="323"/>
      <c r="G247" s="323"/>
      <c r="H247" s="323"/>
      <c r="I247" s="323"/>
      <c r="J247" s="323"/>
      <c r="K247" s="322"/>
      <c r="L247" s="322"/>
      <c r="M247" s="84"/>
    </row>
    <row r="248" spans="2:15" ht="33.75" customHeight="1">
      <c r="C248" s="64"/>
      <c r="F248" s="487">
        <f t="shared" ref="F248" si="206">DATE(H248,2,2)</f>
        <v>27792</v>
      </c>
      <c r="G248" s="487"/>
      <c r="H248" s="488">
        <f t="shared" ref="H248" si="207">2019-$B$3+O251</f>
        <v>1976</v>
      </c>
      <c r="I248" s="488"/>
      <c r="J248" s="316"/>
      <c r="K248" s="476"/>
      <c r="L248" s="476"/>
      <c r="M248" s="256"/>
    </row>
    <row r="249" spans="2:15" ht="24" customHeight="1">
      <c r="B249" s="430" t="s">
        <v>88</v>
      </c>
      <c r="C249" s="209"/>
      <c r="D249" s="214" t="s">
        <v>89</v>
      </c>
      <c r="E249" s="283">
        <f t="shared" ref="E249" si="208">2019-$B$3+65+O251</f>
        <v>2041</v>
      </c>
      <c r="F249" s="284">
        <f t="shared" ref="F249" si="209">E249+5</f>
        <v>2046</v>
      </c>
      <c r="G249" s="284">
        <f t="shared" ref="G249" si="210">F249+5</f>
        <v>2051</v>
      </c>
      <c r="H249" s="285">
        <f t="shared" ref="H249" si="211">G249+5</f>
        <v>2056</v>
      </c>
      <c r="I249" s="284">
        <f t="shared" ref="I249" si="212">H249+5</f>
        <v>2061</v>
      </c>
      <c r="J249" s="284">
        <f t="shared" ref="J249" si="213">I249+5</f>
        <v>2066</v>
      </c>
      <c r="K249" s="284">
        <f t="shared" ref="K249" si="214">J249+5</f>
        <v>2071</v>
      </c>
      <c r="L249" s="286">
        <f t="shared" ref="L249" si="215">K249+5</f>
        <v>2076</v>
      </c>
      <c r="M249" s="313"/>
      <c r="N249" s="77"/>
    </row>
    <row r="250" spans="2:15" ht="24" customHeight="1">
      <c r="B250" s="431"/>
      <c r="C250" s="209"/>
      <c r="D250" s="213" t="s">
        <v>90</v>
      </c>
      <c r="E250" s="287" t="s">
        <v>21</v>
      </c>
      <c r="F250" s="288" t="s">
        <v>16</v>
      </c>
      <c r="G250" s="288" t="s">
        <v>17</v>
      </c>
      <c r="H250" s="289" t="s">
        <v>18</v>
      </c>
      <c r="I250" s="288" t="s">
        <v>19</v>
      </c>
      <c r="J250" s="288" t="s">
        <v>20</v>
      </c>
      <c r="K250" s="288" t="s">
        <v>22</v>
      </c>
      <c r="L250" s="290" t="s">
        <v>23</v>
      </c>
      <c r="M250" s="81"/>
      <c r="N250" s="77"/>
    </row>
    <row r="251" spans="2:15" ht="24" customHeight="1">
      <c r="B251" s="215" t="s">
        <v>33</v>
      </c>
      <c r="D251" s="484" t="s">
        <v>38</v>
      </c>
      <c r="E251" s="328">
        <f>IF(VLOOKUP($B$3-$O251,'61'!$A$14:$DW$93,E$3+$O251,FALSE)="","-",VLOOKUP($B$3-$O251,'61'!$A$14:$DW$93,E$3+$O251,FALSE))</f>
        <v>5.8734771523692668</v>
      </c>
      <c r="F251" s="329">
        <f>IF(VLOOKUP($B$3-$O251,'61'!$A$14:$DW$93,F$3+$O251,FALSE)="","-",VLOOKUP($B$3-$O251,'61'!$A$14:$DW$93,F$3+$O251,FALSE))</f>
        <v>5.7288173357007048</v>
      </c>
      <c r="G251" s="329">
        <f>IF(VLOOKUP($B$3-$O251,'61'!$A$14:$DW$93,G$3+$O251,FALSE)="","-",VLOOKUP($B$3-$O251,'61'!$A$14:$DW$93,G$3+$O251,FALSE))</f>
        <v>5.587720393631928</v>
      </c>
      <c r="H251" s="329">
        <f>IF(VLOOKUP($B$3-$O251,'61'!$A$14:$DW$93,H$3+$O251,FALSE)="","-",VLOOKUP($B$3-$O251,'61'!$A$14:$DW$93,H$3+$O251,FALSE))</f>
        <v>4.0156629859262001</v>
      </c>
      <c r="I251" s="329">
        <f>IF(VLOOKUP($B$3-$O251,'61'!$A$14:$DW$93,I$3+$O251,FALSE)="","-",VLOOKUP($B$3-$O251,'61'!$A$14:$DW$93,I$3+$O251,FALSE))</f>
        <v>4.0459213290324314</v>
      </c>
      <c r="J251" s="329">
        <f>IF(VLOOKUP($B$3-$O251,'61'!$A$14:$DW$93,J$3+$O251,FALSE)="","-",VLOOKUP($B$3-$O251,'61'!$A$14:$DW$93,J$3+$O251,FALSE))</f>
        <v>4.0976815721732693</v>
      </c>
      <c r="K251" s="329">
        <f>IF(VLOOKUP($B$3-$O251,'61'!$A$14:$DW$93,K$3+$O251,FALSE)="","-",VLOOKUP($B$3-$O251,'61'!$A$14:$DW$93,K$3+$O251,FALSE))</f>
        <v>4.1946699118744206</v>
      </c>
      <c r="L251" s="330">
        <f>IF(VLOOKUP($B$3-$O251,'61'!$A$14:$DW$93,L$3+$O251,FALSE)="","-",VLOOKUP($B$3-$O251,'61'!$A$14:$DW$93,L$3+$O251,FALSE))</f>
        <v>4.2833180836997578</v>
      </c>
      <c r="M251" s="83"/>
      <c r="O251" s="315">
        <f t="shared" ref="O251" si="216">O241+1</f>
        <v>22</v>
      </c>
    </row>
    <row r="252" spans="2:15" ht="24" customHeight="1">
      <c r="B252" s="216" t="s">
        <v>34</v>
      </c>
      <c r="D252" s="485"/>
      <c r="E252" s="331">
        <f>IF(VLOOKUP($B$3-$O251,'51'!$A$14:$DW$93,E$3+$O251,FALSE)="","-",VLOOKUP($B$3-$O251,'51'!$A$14:$DW$93,E$3+$O251,FALSE))</f>
        <v>5.7742246321376314</v>
      </c>
      <c r="F252" s="332">
        <f>IF(VLOOKUP($B$3-$O251,'51'!$A$14:$DW$93,F$3+$O251,FALSE)="","-",VLOOKUP($B$3-$O251,'51'!$A$14:$DW$93,F$3+$O251,FALSE))</f>
        <v>5.548697060452751</v>
      </c>
      <c r="G252" s="332">
        <f>IF(VLOOKUP($B$3-$O251,'51'!$A$14:$DW$93,G$3+$O251,FALSE)="","-",VLOOKUP($B$3-$O251,'51'!$A$14:$DW$93,G$3+$O251,FALSE))</f>
        <v>5.3319780628761588</v>
      </c>
      <c r="H252" s="332">
        <f>IF(VLOOKUP($B$3-$O251,'51'!$A$14:$DW$93,H$3+$O251,FALSE)="","-",VLOOKUP($B$3-$O251,'51'!$A$14:$DW$93,H$3+$O251,FALSE))</f>
        <v>5.1237235973147177</v>
      </c>
      <c r="I252" s="332">
        <f>IF(VLOOKUP($B$3-$O251,'51'!$A$14:$DW$93,I$3+$O251,FALSE)="","-",VLOOKUP($B$3-$O251,'51'!$A$14:$DW$93,I$3+$O251,FALSE))</f>
        <v>5.0590912020738124</v>
      </c>
      <c r="J252" s="332">
        <f>IF(VLOOKUP($B$3-$O251,'51'!$A$14:$DW$93,J$3+$O251,FALSE)="","-",VLOOKUP($B$3-$O251,'51'!$A$14:$DW$93,J$3+$O251,FALSE))</f>
        <v>5.0590912020738132</v>
      </c>
      <c r="K252" s="332">
        <f>IF(VLOOKUP($B$3-$O251,'51'!$A$14:$DW$93,K$3+$O251,FALSE)="","-",VLOOKUP($B$3-$O251,'51'!$A$14:$DW$93,K$3+$O251,FALSE))</f>
        <v>5.0590912020738115</v>
      </c>
      <c r="L252" s="333">
        <f>IF(VLOOKUP($B$3-$O251,'51'!$A$14:$DW$93,L$3+$O251,FALSE)="","-",VLOOKUP($B$3-$O251,'51'!$A$14:$DW$93,L$3+$O251,FALSE))</f>
        <v>5.0590912020738115</v>
      </c>
      <c r="M252" s="83"/>
    </row>
    <row r="253" spans="2:15" ht="24" customHeight="1">
      <c r="B253" s="216" t="s">
        <v>35</v>
      </c>
      <c r="D253" s="485"/>
      <c r="E253" s="331">
        <f>IF(VLOOKUP($B$3-$O251,'41'!$A$14:$DW$93,E$3+$O251,FALSE)="","-",VLOOKUP($B$3-$O251,'41'!$A$14:$DW$93,E$3+$O251,FALSE))</f>
        <v>5.8642953043453607</v>
      </c>
      <c r="F253" s="332">
        <f>IF(VLOOKUP($B$3-$O251,'41'!$A$14:$DW$93,F$3+$O251,FALSE)="","-",VLOOKUP($B$3-$O251,'41'!$A$14:$DW$93,F$3+$O251,FALSE))</f>
        <v>5.5521354636711457</v>
      </c>
      <c r="G253" s="332">
        <f>IF(VLOOKUP($B$3-$O251,'41'!$A$14:$DW$93,G$3+$O251,FALSE)="","-",VLOOKUP($B$3-$O251,'41'!$A$14:$DW$93,G$3+$O251,FALSE))</f>
        <v>5.2565920723864261</v>
      </c>
      <c r="H253" s="332">
        <f>IF(VLOOKUP($B$3-$O251,'41'!$A$14:$DW$93,H$3+$O251,FALSE)="","-",VLOOKUP($B$3-$O251,'41'!$A$14:$DW$93,H$3+$O251,FALSE))</f>
        <v>5.1698584104547844</v>
      </c>
      <c r="I253" s="332">
        <f>IF(VLOOKUP($B$3-$O251,'41'!$A$14:$DW$93,I$3+$O251,FALSE)="","-",VLOOKUP($B$3-$O251,'41'!$A$14:$DW$93,I$3+$O251,FALSE))</f>
        <v>5.1698584104547862</v>
      </c>
      <c r="J253" s="332">
        <f>IF(VLOOKUP($B$3-$O251,'41'!$A$14:$DW$93,J$3+$O251,FALSE)="","-",VLOOKUP($B$3-$O251,'41'!$A$14:$DW$93,J$3+$O251,FALSE))</f>
        <v>5.1698584104547871</v>
      </c>
      <c r="K253" s="332">
        <f>IF(VLOOKUP($B$3-$O251,'41'!$A$14:$DW$93,K$3+$O251,FALSE)="","-",VLOOKUP($B$3-$O251,'41'!$A$14:$DW$93,K$3+$O251,FALSE))</f>
        <v>5.256891036000483</v>
      </c>
      <c r="L253" s="333">
        <f>IF(VLOOKUP($B$3-$O251,'41'!$A$14:$DW$93,L$3+$O251,FALSE)="","-",VLOOKUP($B$3-$O251,'41'!$A$14:$DW$93,L$3+$O251,FALSE))</f>
        <v>5.522069999659891</v>
      </c>
      <c r="M253" s="83"/>
    </row>
    <row r="254" spans="2:15" ht="24" customHeight="1">
      <c r="B254" s="216" t="s">
        <v>36</v>
      </c>
      <c r="D254" s="485"/>
      <c r="E254" s="331">
        <f>IF(VLOOKUP($B$3-$O251,'31'!$A$14:$DW$93,E$3+$O251,FALSE)="","-",VLOOKUP($B$3-$O251,'31'!$A$14:$DW$93,E$3+$O251,FALSE))</f>
        <v>6.3059914288756458</v>
      </c>
      <c r="F254" s="332">
        <f>IF(VLOOKUP($B$3-$O251,'31'!$A$14:$DW$93,F$3+$O251,FALSE)="","-",VLOOKUP($B$3-$O251,'31'!$A$14:$DW$93,F$3+$O251,FALSE))</f>
        <v>5.9408804577108212</v>
      </c>
      <c r="G254" s="332">
        <f>IF(VLOOKUP($B$3-$O251,'31'!$A$14:$DW$93,G$3+$O251,FALSE)="","-",VLOOKUP($B$3-$O251,'31'!$A$14:$DW$93,G$3+$O251,FALSE))</f>
        <v>5.9373126891637282</v>
      </c>
      <c r="H254" s="332">
        <f>IF(VLOOKUP($B$3-$O251,'31'!$A$14:$DW$93,H$3+$O251,FALSE)="","-",VLOOKUP($B$3-$O251,'31'!$A$14:$DW$93,H$3+$O251,FALSE))</f>
        <v>5.9373126891637282</v>
      </c>
      <c r="I254" s="332">
        <f>IF(VLOOKUP($B$3-$O251,'31'!$A$14:$DW$93,I$3+$O251,FALSE)="","-",VLOOKUP($B$3-$O251,'31'!$A$14:$DW$93,I$3+$O251,FALSE))</f>
        <v>5.9373126891637282</v>
      </c>
      <c r="J254" s="332">
        <f>IF(VLOOKUP($B$3-$O251,'31'!$A$14:$DW$93,J$3+$O251,FALSE)="","-",VLOOKUP($B$3-$O251,'31'!$A$14:$DW$93,J$3+$O251,FALSE))</f>
        <v>6.070870751342734</v>
      </c>
      <c r="K254" s="332">
        <f>IF(VLOOKUP($B$3-$O251,'31'!$A$14:$DW$93,K$3+$O251,FALSE)="","-",VLOOKUP($B$3-$O251,'31'!$A$14:$DW$93,K$3+$O251,FALSE))</f>
        <v>6.4080603454439169</v>
      </c>
      <c r="L254" s="333">
        <f>IF(VLOOKUP($B$3-$O251,'31'!$A$14:$DW$93,L$3+$O251,FALSE)="","-",VLOOKUP($B$3-$O251,'31'!$A$14:$DW$93,L$3+$O251,FALSE))</f>
        <v>6.7639781956762253</v>
      </c>
      <c r="M254" s="83"/>
    </row>
    <row r="255" spans="2:15" ht="24" customHeight="1">
      <c r="B255" s="216" t="s">
        <v>37</v>
      </c>
      <c r="D255" s="485"/>
      <c r="E255" s="331">
        <f>IF(VLOOKUP($B$3-$O251,'21'!$A$14:$DW$93,E$3+$O251,FALSE)="","-",VLOOKUP($B$3-$O251,'21'!$A$14:$DW$93,E$3+$O251,FALSE))</f>
        <v>6.5273082516409744</v>
      </c>
      <c r="F255" s="332">
        <f>IF(VLOOKUP($B$3-$O251,'21'!$A$14:$DW$93,F$3+$O251,FALSE)="","-",VLOOKUP($B$3-$O251,'21'!$A$14:$DW$93,F$3+$O251,FALSE))</f>
        <v>6.1184189688280126</v>
      </c>
      <c r="G255" s="332">
        <f>IF(VLOOKUP($B$3-$O251,'21'!$A$14:$DW$93,G$3+$O251,FALSE)="","-",VLOOKUP($B$3-$O251,'21'!$A$14:$DW$93,G$3+$O251,FALSE))</f>
        <v>6.1184189688280135</v>
      </c>
      <c r="H255" s="332">
        <f>IF(VLOOKUP($B$3-$O251,'21'!$A$14:$DW$93,H$3+$O251,FALSE)="","-",VLOOKUP($B$3-$O251,'21'!$A$14:$DW$93,H$3+$O251,FALSE))</f>
        <v>6.1184189688280126</v>
      </c>
      <c r="I255" s="332">
        <f>IF(VLOOKUP($B$3-$O251,'21'!$A$14:$DW$93,I$3+$O251,FALSE)="","-",VLOOKUP($B$3-$O251,'21'!$A$14:$DW$93,I$3+$O251,FALSE))</f>
        <v>6.4117582086017366</v>
      </c>
      <c r="J255" s="332">
        <f>IF(VLOOKUP($B$3-$O251,'21'!$A$14:$DW$93,J$3+$O251,FALSE)="","-",VLOOKUP($B$3-$O251,'21'!$A$14:$DW$93,J$3+$O251,FALSE))</f>
        <v>6.8658564693208666</v>
      </c>
      <c r="K255" s="332">
        <f>IF(VLOOKUP($B$3-$O251,'21'!$A$14:$DW$93,K$3+$O251,FALSE)="","-",VLOOKUP($B$3-$O251,'21'!$A$14:$DW$93,K$3+$O251,FALSE))</f>
        <v>7.3521152114055655</v>
      </c>
      <c r="L255" s="333">
        <f>IF(VLOOKUP($B$3-$O251,'21'!$A$14:$DW$93,L$3+$O251,FALSE)="","-",VLOOKUP($B$3-$O251,'21'!$A$14:$DW$93,L$3+$O251,FALSE))</f>
        <v>7.872812128146272</v>
      </c>
      <c r="M255" s="83"/>
    </row>
    <row r="256" spans="2:15" ht="24" customHeight="1">
      <c r="B256" s="217" t="s">
        <v>24</v>
      </c>
      <c r="D256" s="486"/>
      <c r="E256" s="334">
        <f>IF(VLOOKUP($B$3-$O251,'11'!$A$14:$DW$93,E$3+$O251,FALSE)="","-",VLOOKUP($B$3-$O251,'11'!$A$14:$DW$93,E$3+$O251,FALSE))</f>
        <v>6.676162905491327</v>
      </c>
      <c r="F256" s="335">
        <f>IF(VLOOKUP($B$3-$O251,'11'!$A$14:$DW$93,F$3+$O251,FALSE)="","-",VLOOKUP($B$3-$O251,'11'!$A$14:$DW$93,F$3+$O251,FALSE))</f>
        <v>6.2374316625960038</v>
      </c>
      <c r="G256" s="335">
        <f>IF(VLOOKUP($B$3-$O251,'11'!$A$14:$DW$93,G$3+$O251,FALSE)="","-",VLOOKUP($B$3-$O251,'11'!$A$14:$DW$93,G$3+$O251,FALSE))</f>
        <v>6.2374316625960065</v>
      </c>
      <c r="H256" s="335">
        <f>IF(VLOOKUP($B$3-$O251,'11'!$A$14:$DW$93,H$3+$O251,FALSE)="","-",VLOOKUP($B$3-$O251,'11'!$A$14:$DW$93,H$3+$O251,FALSE))</f>
        <v>6.3021617024996948</v>
      </c>
      <c r="I256" s="335">
        <f>IF(VLOOKUP($B$3-$O251,'11'!$A$14:$DW$93,I$3+$O251,FALSE)="","-",VLOOKUP($B$3-$O251,'11'!$A$14:$DW$93,I$3+$O251,FALSE))</f>
        <v>6.8122011056660705</v>
      </c>
      <c r="J256" s="335">
        <f>IF(VLOOKUP($B$3-$O251,'11'!$A$14:$DW$93,J$3+$O251,FALSE)="","-",VLOOKUP($B$3-$O251,'11'!$A$14:$DW$93,J$3+$O251,FALSE))</f>
        <v>7.3635184393366915</v>
      </c>
      <c r="K256" s="335">
        <f>IF(VLOOKUP($B$3-$O251,'11'!$A$14:$DW$93,K$3+$O251,FALSE)="","-",VLOOKUP($B$3-$O251,'11'!$A$14:$DW$93,K$3+$O251,FALSE))</f>
        <v>7.959454362166821</v>
      </c>
      <c r="L256" s="336">
        <f>IF(VLOOKUP($B$3-$O251,'11'!$A$14:$DW$93,L$3+$O251,FALSE)="","-",VLOOKUP($B$3-$O251,'11'!$A$14:$DW$93,L$3+$O251,FALSE))</f>
        <v>8.6036198952091301</v>
      </c>
      <c r="M256" s="83"/>
    </row>
    <row r="257" spans="2:15" ht="24" customHeight="1">
      <c r="B257" s="219"/>
      <c r="C257" s="212"/>
      <c r="D257" s="304" t="s">
        <v>103</v>
      </c>
      <c r="E257" s="87"/>
      <c r="F257" s="87"/>
      <c r="G257" s="87"/>
      <c r="H257" s="87"/>
      <c r="I257" s="87"/>
      <c r="J257" s="87"/>
      <c r="K257" s="87"/>
      <c r="L257" s="87"/>
      <c r="M257" s="84"/>
    </row>
    <row r="258" spans="2:15" ht="33.75" customHeight="1">
      <c r="C258" s="64"/>
      <c r="F258" s="487">
        <f t="shared" ref="F258" si="217">DATE(H258,2,2)</f>
        <v>28158</v>
      </c>
      <c r="G258" s="487"/>
      <c r="H258" s="488">
        <f t="shared" ref="H258" si="218">2019-$B$3+O261</f>
        <v>1977</v>
      </c>
      <c r="I258" s="488"/>
      <c r="J258" s="316"/>
      <c r="K258" s="476"/>
      <c r="L258" s="476"/>
      <c r="M258" s="256"/>
    </row>
    <row r="259" spans="2:15" ht="24" customHeight="1">
      <c r="B259" s="430" t="s">
        <v>88</v>
      </c>
      <c r="C259" s="209"/>
      <c r="D259" s="214" t="s">
        <v>89</v>
      </c>
      <c r="E259" s="283">
        <f t="shared" ref="E259" si="219">2019-$B$3+65+O261</f>
        <v>2042</v>
      </c>
      <c r="F259" s="284">
        <f t="shared" ref="F259" si="220">E259+5</f>
        <v>2047</v>
      </c>
      <c r="G259" s="284">
        <f t="shared" ref="G259" si="221">F259+5</f>
        <v>2052</v>
      </c>
      <c r="H259" s="285">
        <f t="shared" ref="H259" si="222">G259+5</f>
        <v>2057</v>
      </c>
      <c r="I259" s="284">
        <f t="shared" ref="I259" si="223">H259+5</f>
        <v>2062</v>
      </c>
      <c r="J259" s="284">
        <f t="shared" ref="J259" si="224">I259+5</f>
        <v>2067</v>
      </c>
      <c r="K259" s="284">
        <f t="shared" ref="K259" si="225">J259+5</f>
        <v>2072</v>
      </c>
      <c r="L259" s="286">
        <f t="shared" ref="L259" si="226">K259+5</f>
        <v>2077</v>
      </c>
      <c r="M259" s="313"/>
      <c r="N259" s="77"/>
    </row>
    <row r="260" spans="2:15" ht="24" customHeight="1">
      <c r="B260" s="431"/>
      <c r="C260" s="209"/>
      <c r="D260" s="213" t="s">
        <v>90</v>
      </c>
      <c r="E260" s="287" t="s">
        <v>21</v>
      </c>
      <c r="F260" s="288" t="s">
        <v>16</v>
      </c>
      <c r="G260" s="288" t="s">
        <v>17</v>
      </c>
      <c r="H260" s="289" t="s">
        <v>18</v>
      </c>
      <c r="I260" s="288" t="s">
        <v>19</v>
      </c>
      <c r="J260" s="288" t="s">
        <v>20</v>
      </c>
      <c r="K260" s="288" t="s">
        <v>22</v>
      </c>
      <c r="L260" s="290" t="s">
        <v>23</v>
      </c>
      <c r="M260" s="81"/>
      <c r="N260" s="77"/>
    </row>
    <row r="261" spans="2:15" ht="24" customHeight="1">
      <c r="B261" s="215" t="s">
        <v>33</v>
      </c>
      <c r="D261" s="484" t="s">
        <v>38</v>
      </c>
      <c r="E261" s="328">
        <f>IF(VLOOKUP($B$3-$O261,'61'!$A$14:$DW$93,E$3+$O261,FALSE)="","-",VLOOKUP($B$3-$O261,'61'!$A$14:$DW$93,E$3+$O261,FALSE))</f>
        <v>5.8442558730042462</v>
      </c>
      <c r="F261" s="329">
        <f>IF(VLOOKUP($B$3-$O261,'61'!$A$14:$DW$93,F$3+$O261,FALSE)="","-",VLOOKUP($B$3-$O261,'61'!$A$14:$DW$93,F$3+$O261,FALSE))</f>
        <v>5.7003157569161242</v>
      </c>
      <c r="G261" s="329">
        <f>IF(VLOOKUP($B$3-$O261,'61'!$A$14:$DW$93,G$3+$O261,FALSE)="","-",VLOOKUP($B$3-$O261,'61'!$A$14:$DW$93,G$3+$O261,FALSE))</f>
        <v>5.5599207896835159</v>
      </c>
      <c r="H261" s="329">
        <f>IF(VLOOKUP($B$3-$O261,'61'!$A$14:$DW$93,H$3+$O261,FALSE)="","-",VLOOKUP($B$3-$O261,'61'!$A$14:$DW$93,H$3+$O261,FALSE))</f>
        <v>4.0228888764332025</v>
      </c>
      <c r="I261" s="329">
        <f>IF(VLOOKUP($B$3-$O261,'61'!$A$14:$DW$93,I$3+$O261,FALSE)="","-",VLOOKUP($B$3-$O261,'61'!$A$14:$DW$93,I$3+$O261,FALSE))</f>
        <v>4.0518685927574358</v>
      </c>
      <c r="J261" s="329">
        <f>IF(VLOOKUP($B$3-$O261,'61'!$A$14:$DW$93,J$3+$O261,FALSE)="","-",VLOOKUP($B$3-$O261,'61'!$A$14:$DW$93,J$3+$O261,FALSE))</f>
        <v>4.1134304925535119</v>
      </c>
      <c r="K261" s="329">
        <f>IF(VLOOKUP($B$3-$O261,'61'!$A$14:$DW$93,K$3+$O261,FALSE)="","-",VLOOKUP($B$3-$O261,'61'!$A$14:$DW$93,K$3+$O261,FALSE))</f>
        <v>4.2145155252173501</v>
      </c>
      <c r="L261" s="330">
        <f>IF(VLOOKUP($B$3-$O261,'61'!$A$14:$DW$93,L$3+$O261,FALSE)="","-",VLOOKUP($B$3-$O261,'61'!$A$14:$DW$93,L$3+$O261,FALSE))</f>
        <v>4.2970563349851281</v>
      </c>
      <c r="M261" s="83"/>
      <c r="O261" s="315">
        <f t="shared" ref="O261" si="227">O251+1</f>
        <v>23</v>
      </c>
    </row>
    <row r="262" spans="2:15" ht="24" customHeight="1">
      <c r="B262" s="216" t="s">
        <v>34</v>
      </c>
      <c r="D262" s="485"/>
      <c r="E262" s="331">
        <f>IF(VLOOKUP($B$3-$O261,'51'!$A$14:$DW$93,E$3+$O261,FALSE)="","-",VLOOKUP($B$3-$O261,'51'!$A$14:$DW$93,E$3+$O261,FALSE))</f>
        <v>5.7283974525174912</v>
      </c>
      <c r="F262" s="332">
        <f>IF(VLOOKUP($B$3-$O261,'51'!$A$14:$DW$93,F$3+$O261,FALSE)="","-",VLOOKUP($B$3-$O261,'51'!$A$14:$DW$93,F$3+$O261,FALSE))</f>
        <v>5.5046597821951941</v>
      </c>
      <c r="G262" s="332">
        <f>IF(VLOOKUP($B$3-$O261,'51'!$A$14:$DW$93,G$3+$O261,FALSE)="","-",VLOOKUP($B$3-$O261,'51'!$A$14:$DW$93,G$3+$O261,FALSE))</f>
        <v>5.2896607766628607</v>
      </c>
      <c r="H262" s="332">
        <f>IF(VLOOKUP($B$3-$O261,'51'!$A$14:$DW$93,H$3+$O261,FALSE)="","-",VLOOKUP($B$3-$O261,'51'!$A$14:$DW$93,H$3+$O261,FALSE))</f>
        <v>5.0830591243201617</v>
      </c>
      <c r="I262" s="332">
        <f>IF(VLOOKUP($B$3-$O261,'51'!$A$14:$DW$93,I$3+$O261,FALSE)="","-",VLOOKUP($B$3-$O261,'51'!$A$14:$DW$93,I$3+$O261,FALSE))</f>
        <v>5.0590912020738177</v>
      </c>
      <c r="J262" s="332">
        <f>IF(VLOOKUP($B$3-$O261,'51'!$A$14:$DW$93,J$3+$O261,FALSE)="","-",VLOOKUP($B$3-$O261,'51'!$A$14:$DW$93,J$3+$O261,FALSE))</f>
        <v>5.0590912020738186</v>
      </c>
      <c r="K262" s="332">
        <f>IF(VLOOKUP($B$3-$O261,'51'!$A$14:$DW$93,K$3+$O261,FALSE)="","-",VLOOKUP($B$3-$O261,'51'!$A$14:$DW$93,K$3+$O261,FALSE))</f>
        <v>5.0590912020738168</v>
      </c>
      <c r="L262" s="333">
        <f>IF(VLOOKUP($B$3-$O261,'51'!$A$14:$DW$93,L$3+$O261,FALSE)="","-",VLOOKUP($B$3-$O261,'51'!$A$14:$DW$93,L$3+$O261,FALSE))</f>
        <v>5.0590912020738168</v>
      </c>
      <c r="M262" s="83"/>
    </row>
    <row r="263" spans="2:15" ht="24" customHeight="1">
      <c r="B263" s="216" t="s">
        <v>35</v>
      </c>
      <c r="D263" s="485"/>
      <c r="E263" s="331">
        <f>IF(VLOOKUP($B$3-$O261,'41'!$A$14:$DW$93,E$3+$O261,FALSE)="","-",VLOOKUP($B$3-$O261,'41'!$A$14:$DW$93,E$3+$O261,FALSE))</f>
        <v>5.8227314949347297</v>
      </c>
      <c r="F263" s="332">
        <f>IF(VLOOKUP($B$3-$O261,'41'!$A$14:$DW$93,F$3+$O261,FALSE)="","-",VLOOKUP($B$3-$O261,'41'!$A$14:$DW$93,F$3+$O261,FALSE))</f>
        <v>5.512784119944806</v>
      </c>
      <c r="G263" s="332">
        <f>IF(VLOOKUP($B$3-$O261,'41'!$A$14:$DW$93,G$3+$O261,FALSE)="","-",VLOOKUP($B$3-$O261,'41'!$A$14:$DW$93,G$3+$O261,FALSE))</f>
        <v>5.2193354235126508</v>
      </c>
      <c r="H263" s="332">
        <f>IF(VLOOKUP($B$3-$O261,'41'!$A$14:$DW$93,H$3+$O261,FALSE)="","-",VLOOKUP($B$3-$O261,'41'!$A$14:$DW$93,H$3+$O261,FALSE))</f>
        <v>5.189681876977982</v>
      </c>
      <c r="I263" s="332">
        <f>IF(VLOOKUP($B$3-$O261,'41'!$A$14:$DW$93,I$3+$O261,FALSE)="","-",VLOOKUP($B$3-$O261,'41'!$A$14:$DW$93,I$3+$O261,FALSE))</f>
        <v>5.1896818769779829</v>
      </c>
      <c r="J263" s="332">
        <f>IF(VLOOKUP($B$3-$O261,'41'!$A$14:$DW$93,J$3+$O261,FALSE)="","-",VLOOKUP($B$3-$O261,'41'!$A$14:$DW$93,J$3+$O261,FALSE))</f>
        <v>5.1896818769779847</v>
      </c>
      <c r="K263" s="332">
        <f>IF(VLOOKUP($B$3-$O261,'41'!$A$14:$DW$93,K$3+$O261,FALSE)="","-",VLOOKUP($B$3-$O261,'41'!$A$14:$DW$93,K$3+$O261,FALSE))</f>
        <v>5.3088879799767419</v>
      </c>
      <c r="L263" s="333">
        <f>IF(VLOOKUP($B$3-$O261,'41'!$A$14:$DW$93,L$3+$O261,FALSE)="","-",VLOOKUP($B$3-$O261,'41'!$A$14:$DW$93,L$3+$O261,FALSE))</f>
        <v>5.5766898809621681</v>
      </c>
      <c r="M263" s="83"/>
    </row>
    <row r="264" spans="2:15" ht="24" customHeight="1">
      <c r="B264" s="216" t="s">
        <v>36</v>
      </c>
      <c r="D264" s="485"/>
      <c r="E264" s="331">
        <f>IF(VLOOKUP($B$3-$O261,'31'!$A$14:$DW$93,E$3+$O261,FALSE)="","-",VLOOKUP($B$3-$O261,'31'!$A$14:$DW$93,E$3+$O261,FALSE))</f>
        <v>6.2698286750979726</v>
      </c>
      <c r="F264" s="332">
        <f>IF(VLOOKUP($B$3-$O261,'31'!$A$14:$DW$93,F$3+$O261,FALSE)="","-",VLOOKUP($B$3-$O261,'31'!$A$14:$DW$93,F$3+$O261,FALSE))</f>
        <v>5.9741033549862168</v>
      </c>
      <c r="G264" s="332">
        <f>IF(VLOOKUP($B$3-$O261,'31'!$A$14:$DW$93,G$3+$O261,FALSE)="","-",VLOOKUP($B$3-$O261,'31'!$A$14:$DW$93,G$3+$O261,FALSE))</f>
        <v>5.974103354986215</v>
      </c>
      <c r="H264" s="332">
        <f>IF(VLOOKUP($B$3-$O261,'31'!$A$14:$DW$93,H$3+$O261,FALSE)="","-",VLOOKUP($B$3-$O261,'31'!$A$14:$DW$93,H$3+$O261,FALSE))</f>
        <v>5.974103354986215</v>
      </c>
      <c r="I264" s="332">
        <f>IF(VLOOKUP($B$3-$O261,'31'!$A$14:$DW$93,I$3+$O261,FALSE)="","-",VLOOKUP($B$3-$O261,'31'!$A$14:$DW$93,I$3+$O261,FALSE))</f>
        <v>5.974103354986215</v>
      </c>
      <c r="J264" s="332">
        <f>IF(VLOOKUP($B$3-$O261,'31'!$A$14:$DW$93,J$3+$O261,FALSE)="","-",VLOOKUP($B$3-$O261,'31'!$A$14:$DW$93,J$3+$O261,FALSE))</f>
        <v>6.1368584769008248</v>
      </c>
      <c r="K264" s="332">
        <f>IF(VLOOKUP($B$3-$O261,'31'!$A$14:$DW$93,K$3+$O261,FALSE)="","-",VLOOKUP($B$3-$O261,'31'!$A$14:$DW$93,K$3+$O261,FALSE))</f>
        <v>6.4777131752857011</v>
      </c>
      <c r="L264" s="333">
        <f>IF(VLOOKUP($B$3-$O261,'31'!$A$14:$DW$93,L$3+$O261,FALSE)="","-",VLOOKUP($B$3-$O261,'31'!$A$14:$DW$93,L$3+$O261,FALSE))</f>
        <v>6.8374996978031284</v>
      </c>
      <c r="M264" s="83"/>
    </row>
    <row r="265" spans="2:15" ht="24" customHeight="1">
      <c r="B265" s="216" t="s">
        <v>37</v>
      </c>
      <c r="D265" s="485"/>
      <c r="E265" s="331">
        <f>IF(VLOOKUP($B$3-$O261,'21'!$A$14:$DW$93,E$3+$O261,FALSE)="","-",VLOOKUP($B$3-$O261,'21'!$A$14:$DW$93,E$3+$O261,FALSE))</f>
        <v>6.5085585478321182</v>
      </c>
      <c r="F265" s="332">
        <f>IF(VLOOKUP($B$3-$O261,'21'!$A$14:$DW$93,F$3+$O261,FALSE)="","-",VLOOKUP($B$3-$O261,'21'!$A$14:$DW$93,F$3+$O261,FALSE))</f>
        <v>6.1984573009667168</v>
      </c>
      <c r="G265" s="332">
        <f>IF(VLOOKUP($B$3-$O261,'21'!$A$14:$DW$93,G$3+$O261,FALSE)="","-",VLOOKUP($B$3-$O261,'21'!$A$14:$DW$93,G$3+$O261,FALSE))</f>
        <v>6.1984573009667159</v>
      </c>
      <c r="H265" s="332">
        <f>IF(VLOOKUP($B$3-$O261,'21'!$A$14:$DW$93,H$3+$O261,FALSE)="","-",VLOOKUP($B$3-$O261,'21'!$A$14:$DW$93,H$3+$O261,FALSE))</f>
        <v>6.1984573009667168</v>
      </c>
      <c r="I265" s="332">
        <f>IF(VLOOKUP($B$3-$O261,'21'!$A$14:$DW$93,I$3+$O261,FALSE)="","-",VLOOKUP($B$3-$O261,'21'!$A$14:$DW$93,I$3+$O261,FALSE))</f>
        <v>6.5001092075391727</v>
      </c>
      <c r="J265" s="332">
        <f>IF(VLOOKUP($B$3-$O261,'21'!$A$14:$DW$93,J$3+$O261,FALSE)="","-",VLOOKUP($B$3-$O261,'21'!$A$14:$DW$93,J$3+$O261,FALSE))</f>
        <v>6.9604647277564018</v>
      </c>
      <c r="K265" s="332">
        <f>IF(VLOOKUP($B$3-$O261,'21'!$A$14:$DW$93,K$3+$O261,FALSE)="","-",VLOOKUP($B$3-$O261,'21'!$A$14:$DW$93,K$3+$O261,FALSE))</f>
        <v>7.4534238855784656</v>
      </c>
      <c r="L265" s="333">
        <f>IF(VLOOKUP($B$3-$O261,'21'!$A$14:$DW$93,L$3+$O261,FALSE)="","-",VLOOKUP($B$3-$O261,'21'!$A$14:$DW$93,L$3+$O261,FALSE))</f>
        <v>7.9812957598333334</v>
      </c>
      <c r="M265" s="83"/>
    </row>
    <row r="266" spans="2:15" ht="24" customHeight="1">
      <c r="B266" s="217" t="s">
        <v>24</v>
      </c>
      <c r="D266" s="486"/>
      <c r="E266" s="334">
        <f>IF(VLOOKUP($B$3-$O261,'11'!$A$14:$DW$93,E$3+$O261,FALSE)="","-",VLOOKUP($B$3-$O261,'11'!$A$14:$DW$93,E$3+$O261,FALSE))</f>
        <v>6.6695062747113623</v>
      </c>
      <c r="F266" s="335">
        <f>IF(VLOOKUP($B$3-$O261,'11'!$A$14:$DW$93,F$3+$O261,FALSE)="","-",VLOOKUP($B$3-$O261,'11'!$A$14:$DW$93,F$3+$O261,FALSE))</f>
        <v>6.3352737278916367</v>
      </c>
      <c r="G266" s="335">
        <f>IF(VLOOKUP($B$3-$O261,'11'!$A$14:$DW$93,G$3+$O261,FALSE)="","-",VLOOKUP($B$3-$O261,'11'!$A$14:$DW$93,G$3+$O261,FALSE))</f>
        <v>6.3352737278916385</v>
      </c>
      <c r="H266" s="335">
        <f>IF(VLOOKUP($B$3-$O261,'11'!$A$14:$DW$93,H$3+$O261,FALSE)="","-",VLOOKUP($B$3-$O261,'11'!$A$14:$DW$93,H$3+$O261,FALSE))</f>
        <v>6.4010191409702664</v>
      </c>
      <c r="I266" s="335">
        <f>IF(VLOOKUP($B$3-$O261,'11'!$A$14:$DW$93,I$3+$O261,FALSE)="","-",VLOOKUP($B$3-$O261,'11'!$A$14:$DW$93,I$3+$O261,FALSE))</f>
        <v>6.9190591622255351</v>
      </c>
      <c r="J266" s="335">
        <f>IF(VLOOKUP($B$3-$O261,'11'!$A$14:$DW$93,J$3+$O261,FALSE)="","-",VLOOKUP($B$3-$O261,'11'!$A$14:$DW$93,J$3+$O261,FALSE))</f>
        <v>7.479024610934121</v>
      </c>
      <c r="K266" s="335">
        <f>IF(VLOOKUP($B$3-$O261,'11'!$A$14:$DW$93,K$3+$O261,FALSE)="","-",VLOOKUP($B$3-$O261,'11'!$A$14:$DW$93,K$3+$O261,FALSE))</f>
        <v>8.0843085482400223</v>
      </c>
      <c r="L266" s="336">
        <f>IF(VLOOKUP($B$3-$O261,'11'!$A$14:$DW$93,L$3+$O261,FALSE)="","-",VLOOKUP($B$3-$O261,'11'!$A$14:$DW$93,L$3+$O261,FALSE))</f>
        <v>8.738578638663391</v>
      </c>
      <c r="M266" s="83"/>
    </row>
    <row r="267" spans="2:15" ht="24" customHeight="1">
      <c r="B267" s="219"/>
      <c r="C267" s="212"/>
      <c r="D267" s="304" t="s">
        <v>103</v>
      </c>
      <c r="E267" s="87"/>
      <c r="F267" s="87"/>
      <c r="G267" s="87"/>
      <c r="H267" s="87"/>
      <c r="I267" s="87"/>
      <c r="J267" s="87"/>
      <c r="K267" s="87"/>
      <c r="L267" s="87"/>
      <c r="M267" s="84"/>
    </row>
    <row r="268" spans="2:15" ht="8.25" customHeight="1" thickBot="1">
      <c r="B268" s="219"/>
      <c r="C268" s="212"/>
      <c r="D268" s="304"/>
      <c r="E268" s="87"/>
      <c r="F268" s="87"/>
      <c r="G268" s="87"/>
      <c r="H268" s="87"/>
      <c r="I268" s="87"/>
      <c r="J268" s="87"/>
      <c r="K268" s="87"/>
      <c r="L268" s="87"/>
      <c r="M268" s="84"/>
    </row>
    <row r="269" spans="2:15" ht="33.75" customHeight="1" thickBot="1">
      <c r="B269" s="219"/>
      <c r="C269" s="212"/>
      <c r="D269" s="304"/>
      <c r="E269" s="480">
        <f>F271</f>
        <v>28523</v>
      </c>
      <c r="F269" s="481"/>
      <c r="G269" s="481">
        <f>E269+365</f>
        <v>28888</v>
      </c>
      <c r="H269" s="481"/>
      <c r="I269" s="493">
        <f>G269+365</f>
        <v>29253</v>
      </c>
      <c r="J269" s="494"/>
      <c r="K269" s="87"/>
      <c r="L269" s="87"/>
      <c r="M269" s="84"/>
    </row>
    <row r="270" spans="2:15" ht="22.5" customHeight="1">
      <c r="B270" s="219"/>
      <c r="C270" s="212"/>
      <c r="D270" s="304"/>
      <c r="E270" s="87"/>
      <c r="F270" s="87"/>
      <c r="G270" s="87"/>
      <c r="H270" s="87"/>
      <c r="I270" s="87"/>
      <c r="J270" s="87"/>
      <c r="K270" s="87"/>
      <c r="L270" s="87"/>
      <c r="M270" s="84"/>
    </row>
    <row r="271" spans="2:15" ht="33.75" customHeight="1">
      <c r="C271" s="64"/>
      <c r="F271" s="487">
        <f t="shared" ref="F271" si="228">DATE(H271,2,2)</f>
        <v>28523</v>
      </c>
      <c r="G271" s="487"/>
      <c r="H271" s="488">
        <f t="shared" ref="H271" si="229">2019-$B$3+O274</f>
        <v>1978</v>
      </c>
      <c r="I271" s="488"/>
      <c r="J271" s="316"/>
      <c r="K271" s="476"/>
      <c r="L271" s="476"/>
      <c r="M271" s="256"/>
    </row>
    <row r="272" spans="2:15" ht="24" customHeight="1">
      <c r="B272" s="430" t="s">
        <v>88</v>
      </c>
      <c r="C272" s="209"/>
      <c r="D272" s="214" t="s">
        <v>89</v>
      </c>
      <c r="E272" s="283">
        <f t="shared" ref="E272" si="230">2019-$B$3+65+O274</f>
        <v>2043</v>
      </c>
      <c r="F272" s="284">
        <f t="shared" ref="F272" si="231">E272+5</f>
        <v>2048</v>
      </c>
      <c r="G272" s="284">
        <f t="shared" ref="G272" si="232">F272+5</f>
        <v>2053</v>
      </c>
      <c r="H272" s="285">
        <f t="shared" ref="H272" si="233">G272+5</f>
        <v>2058</v>
      </c>
      <c r="I272" s="284">
        <f t="shared" ref="I272" si="234">H272+5</f>
        <v>2063</v>
      </c>
      <c r="J272" s="284">
        <f t="shared" ref="J272" si="235">I272+5</f>
        <v>2068</v>
      </c>
      <c r="K272" s="284">
        <f t="shared" ref="K272" si="236">J272+5</f>
        <v>2073</v>
      </c>
      <c r="L272" s="286">
        <f t="shared" ref="L272" si="237">K272+5</f>
        <v>2078</v>
      </c>
      <c r="M272" s="313"/>
      <c r="N272" s="77"/>
    </row>
    <row r="273" spans="2:15" ht="24" customHeight="1">
      <c r="B273" s="431"/>
      <c r="C273" s="209"/>
      <c r="D273" s="213" t="s">
        <v>90</v>
      </c>
      <c r="E273" s="287" t="s">
        <v>21</v>
      </c>
      <c r="F273" s="288" t="s">
        <v>16</v>
      </c>
      <c r="G273" s="288" t="s">
        <v>17</v>
      </c>
      <c r="H273" s="289" t="s">
        <v>18</v>
      </c>
      <c r="I273" s="288" t="s">
        <v>19</v>
      </c>
      <c r="J273" s="288" t="s">
        <v>20</v>
      </c>
      <c r="K273" s="288" t="s">
        <v>22</v>
      </c>
      <c r="L273" s="290" t="s">
        <v>23</v>
      </c>
      <c r="M273" s="81"/>
      <c r="N273" s="77"/>
    </row>
    <row r="274" spans="2:15" ht="24" customHeight="1">
      <c r="B274" s="215" t="s">
        <v>33</v>
      </c>
      <c r="D274" s="484" t="s">
        <v>38</v>
      </c>
      <c r="E274" s="328">
        <f>IF(VLOOKUP($B$3-$O274,'61'!$A$14:$DW$93,E$3+$O274,FALSE)="","-",VLOOKUP($B$3-$O274,'61'!$A$14:$DW$93,E$3+$O274,FALSE))</f>
        <v>5.8151799731385543</v>
      </c>
      <c r="F274" s="329">
        <f>IF(VLOOKUP($B$3-$O274,'61'!$A$14:$DW$93,F$3+$O274,FALSE)="","-",VLOOKUP($B$3-$O274,'61'!$A$14:$DW$93,F$3+$O274,FALSE))</f>
        <v>5.6719559770309704</v>
      </c>
      <c r="G274" s="329">
        <f>IF(VLOOKUP($B$3-$O274,'61'!$A$14:$DW$93,G$3+$O274,FALSE)="","-",VLOOKUP($B$3-$O274,'61'!$A$14:$DW$93,G$3+$O274,FALSE))</f>
        <v>3.9922203500055264</v>
      </c>
      <c r="H274" s="329">
        <f>IF(VLOOKUP($B$3-$O274,'61'!$A$14:$DW$93,H$3+$O274,FALSE)="","-",VLOOKUP($B$3-$O274,'61'!$A$14:$DW$93,H$3+$O274,FALSE))</f>
        <v>4.0295792111621953</v>
      </c>
      <c r="I274" s="329">
        <f>IF(VLOOKUP($B$3-$O274,'61'!$A$14:$DW$93,I$3+$O274,FALSE)="","-",VLOOKUP($B$3-$O274,'61'!$A$14:$DW$93,I$3+$O274,FALSE))</f>
        <v>4.0596310953451429</v>
      </c>
      <c r="J274" s="329">
        <f>IF(VLOOKUP($B$3-$O274,'61'!$A$14:$DW$93,J$3+$O274,FALSE)="","-",VLOOKUP($B$3-$O274,'61'!$A$14:$DW$93,J$3+$O274,FALSE))</f>
        <v>4.1304904161635614</v>
      </c>
      <c r="K274" s="329">
        <f>IF(VLOOKUP($B$3-$O274,'61'!$A$14:$DW$93,K$3+$O274,FALSE)="","-",VLOOKUP($B$3-$O274,'61'!$A$14:$DW$93,K$3+$O274,FALSE))</f>
        <v>4.2332533666358003</v>
      </c>
      <c r="L274" s="330">
        <f>IF(VLOOKUP($B$3-$O274,'61'!$A$14:$DW$93,L$3+$O274,FALSE)="","-",VLOOKUP($B$3-$O274,'61'!$A$14:$DW$93,L$3+$O274,FALSE))</f>
        <v>4.3124097398978707</v>
      </c>
      <c r="M274" s="83"/>
      <c r="O274" s="315">
        <f t="shared" ref="O274" si="238">O261+1</f>
        <v>24</v>
      </c>
    </row>
    <row r="275" spans="2:15" ht="24" customHeight="1">
      <c r="B275" s="216" t="s">
        <v>34</v>
      </c>
      <c r="D275" s="485"/>
      <c r="E275" s="331">
        <f>IF(VLOOKUP($B$3-$O274,'51'!$A$14:$DW$93,E$3+$O274,FALSE)="","-",VLOOKUP($B$3-$O274,'51'!$A$14:$DW$93,E$3+$O274,FALSE))</f>
        <v>5.6829339806721135</v>
      </c>
      <c r="F275" s="332">
        <f>IF(VLOOKUP($B$3-$O274,'51'!$A$14:$DW$93,F$3+$O274,FALSE)="","-",VLOOKUP($B$3-$O274,'51'!$A$14:$DW$93,F$3+$O274,FALSE))</f>
        <v>5.460972006146025</v>
      </c>
      <c r="G275" s="332">
        <f>IF(VLOOKUP($B$3-$O274,'51'!$A$14:$DW$93,G$3+$O274,FALSE)="","-",VLOOKUP($B$3-$O274,'51'!$A$14:$DW$93,G$3+$O274,FALSE))</f>
        <v>5.2476793419274408</v>
      </c>
      <c r="H275" s="332">
        <f>IF(VLOOKUP($B$3-$O274,'51'!$A$14:$DW$93,H$3+$O274,FALSE)="","-",VLOOKUP($B$3-$O274,'51'!$A$14:$DW$93,H$3+$O274,FALSE))</f>
        <v>5.0590912020738168</v>
      </c>
      <c r="I275" s="332">
        <f>IF(VLOOKUP($B$3-$O274,'51'!$A$14:$DW$93,I$3+$O274,FALSE)="","-",VLOOKUP($B$3-$O274,'51'!$A$14:$DW$93,I$3+$O274,FALSE))</f>
        <v>5.0590912020738168</v>
      </c>
      <c r="J275" s="332">
        <f>IF(VLOOKUP($B$3-$O274,'51'!$A$14:$DW$93,J$3+$O274,FALSE)="","-",VLOOKUP($B$3-$O274,'51'!$A$14:$DW$93,J$3+$O274,FALSE))</f>
        <v>5.0590912020738159</v>
      </c>
      <c r="K275" s="332">
        <f>IF(VLOOKUP($B$3-$O274,'51'!$A$14:$DW$93,K$3+$O274,FALSE)="","-",VLOOKUP($B$3-$O274,'51'!$A$14:$DW$93,K$3+$O274,FALSE))</f>
        <v>5.0590912020738141</v>
      </c>
      <c r="L275" s="333">
        <f>IF(VLOOKUP($B$3-$O274,'51'!$A$14:$DW$93,L$3+$O274,FALSE)="","-",VLOOKUP($B$3-$O274,'51'!$A$14:$DW$93,L$3+$O274,FALSE))</f>
        <v>5.0590912020738141</v>
      </c>
      <c r="M275" s="83"/>
    </row>
    <row r="276" spans="2:15" ht="24" customHeight="1">
      <c r="B276" s="216" t="s">
        <v>35</v>
      </c>
      <c r="D276" s="485"/>
      <c r="E276" s="331">
        <f>IF(VLOOKUP($B$3-$O274,'41'!$A$14:$DW$93,E$3+$O274,FALSE)="","-",VLOOKUP($B$3-$O274,'41'!$A$14:$DW$93,E$3+$O274,FALSE))</f>
        <v>5.7820307554252182</v>
      </c>
      <c r="F276" s="332">
        <f>IF(VLOOKUP($B$3-$O274,'41'!$A$14:$DW$93,F$3+$O274,FALSE)="","-",VLOOKUP($B$3-$O274,'41'!$A$14:$DW$93,F$3+$O274,FALSE))</f>
        <v>5.4742499044081194</v>
      </c>
      <c r="G276" s="332">
        <f>IF(VLOOKUP($B$3-$O274,'41'!$A$14:$DW$93,G$3+$O274,FALSE)="","-",VLOOKUP($B$3-$O274,'41'!$A$14:$DW$93,G$3+$O274,FALSE))</f>
        <v>5.2100936051077147</v>
      </c>
      <c r="H276" s="332">
        <f>IF(VLOOKUP($B$3-$O274,'41'!$A$14:$DW$93,H$3+$O274,FALSE)="","-",VLOOKUP($B$3-$O274,'41'!$A$14:$DW$93,H$3+$O274,FALSE))</f>
        <v>5.2100936051077156</v>
      </c>
      <c r="I276" s="332">
        <f>IF(VLOOKUP($B$3-$O274,'41'!$A$14:$DW$93,I$3+$O274,FALSE)="","-",VLOOKUP($B$3-$O274,'41'!$A$14:$DW$93,I$3+$O274,FALSE))</f>
        <v>5.2100936051077165</v>
      </c>
      <c r="J276" s="332">
        <f>IF(VLOOKUP($B$3-$O274,'41'!$A$14:$DW$93,J$3+$O274,FALSE)="","-",VLOOKUP($B$3-$O274,'41'!$A$14:$DW$93,J$3+$O274,FALSE))</f>
        <v>5.2100936051077191</v>
      </c>
      <c r="K276" s="332">
        <f>IF(VLOOKUP($B$3-$O274,'41'!$A$14:$DW$93,K$3+$O274,FALSE)="","-",VLOOKUP($B$3-$O274,'41'!$A$14:$DW$93,K$3+$O274,FALSE))</f>
        <v>5.3613992359606826</v>
      </c>
      <c r="L276" s="333">
        <f>IF(VLOOKUP($B$3-$O274,'41'!$A$14:$DW$93,L$3+$O274,FALSE)="","-",VLOOKUP($B$3-$O274,'41'!$A$14:$DW$93,L$3+$O274,FALSE))</f>
        <v>5.6318500182615008</v>
      </c>
      <c r="M276" s="83"/>
    </row>
    <row r="277" spans="2:15" ht="24" customHeight="1">
      <c r="B277" s="216" t="s">
        <v>36</v>
      </c>
      <c r="D277" s="485"/>
      <c r="E277" s="331">
        <f>IF(VLOOKUP($B$3-$O274,'31'!$A$14:$DW$93,E$3+$O274,FALSE)="","-",VLOOKUP($B$3-$O274,'31'!$A$14:$DW$93,E$3+$O274,FALSE))</f>
        <v>6.2332602151689889</v>
      </c>
      <c r="F277" s="332">
        <f>IF(VLOOKUP($B$3-$O274,'31'!$A$14:$DW$93,F$3+$O274,FALSE)="","-",VLOOKUP($B$3-$O274,'31'!$A$14:$DW$93,F$3+$O274,FALSE))</f>
        <v>6.0105308144678506</v>
      </c>
      <c r="G277" s="332">
        <f>IF(VLOOKUP($B$3-$O274,'31'!$A$14:$DW$93,G$3+$O274,FALSE)="","-",VLOOKUP($B$3-$O274,'31'!$A$14:$DW$93,G$3+$O274,FALSE))</f>
        <v>6.0105308144678489</v>
      </c>
      <c r="H277" s="332">
        <f>IF(VLOOKUP($B$3-$O274,'31'!$A$14:$DW$93,H$3+$O274,FALSE)="","-",VLOOKUP($B$3-$O274,'31'!$A$14:$DW$93,H$3+$O274,FALSE))</f>
        <v>6.0105308144678489</v>
      </c>
      <c r="I277" s="332">
        <f>IF(VLOOKUP($B$3-$O274,'31'!$A$14:$DW$93,I$3+$O274,FALSE)="","-",VLOOKUP($B$3-$O274,'31'!$A$14:$DW$93,I$3+$O274,FALSE))</f>
        <v>6.0105308144678498</v>
      </c>
      <c r="J277" s="332">
        <f>IF(VLOOKUP($B$3-$O274,'31'!$A$14:$DW$93,J$3+$O274,FALSE)="","-",VLOOKUP($B$3-$O274,'31'!$A$14:$DW$93,J$3+$O274,FALSE))</f>
        <v>6.2035634603453831</v>
      </c>
      <c r="K277" s="332">
        <f>IF(VLOOKUP($B$3-$O274,'31'!$A$14:$DW$93,K$3+$O274,FALSE)="","-",VLOOKUP($B$3-$O274,'31'!$A$14:$DW$93,K$3+$O274,FALSE))</f>
        <v>6.5481231011040206</v>
      </c>
      <c r="L277" s="333">
        <f>IF(VLOOKUP($B$3-$O274,'31'!$A$14:$DW$93,L$3+$O274,FALSE)="","-",VLOOKUP($B$3-$O274,'31'!$A$14:$DW$93,L$3+$O274,FALSE))</f>
        <v>6.9118203466922994</v>
      </c>
      <c r="M277" s="83"/>
    </row>
    <row r="278" spans="2:15" ht="24" customHeight="1">
      <c r="B278" s="216" t="s">
        <v>37</v>
      </c>
      <c r="D278" s="485"/>
      <c r="E278" s="331">
        <f>IF(VLOOKUP($B$3-$O274,'21'!$A$14:$DW$93,E$3+$O274,FALSE)="","-",VLOOKUP($B$3-$O274,'21'!$A$14:$DW$93,E$3+$O274,FALSE))</f>
        <v>6.4892244391342464</v>
      </c>
      <c r="F278" s="332">
        <f>IF(VLOOKUP($B$3-$O274,'21'!$A$14:$DW$93,F$3+$O274,FALSE)="","-",VLOOKUP($B$3-$O274,'21'!$A$14:$DW$93,F$3+$O274,FALSE))</f>
        <v>6.2789250786739972</v>
      </c>
      <c r="G278" s="332">
        <f>IF(VLOOKUP($B$3-$O274,'21'!$A$14:$DW$93,G$3+$O274,FALSE)="","-",VLOOKUP($B$3-$O274,'21'!$A$14:$DW$93,G$3+$O274,FALSE))</f>
        <v>6.2789250786739972</v>
      </c>
      <c r="H278" s="332">
        <f>IF(VLOOKUP($B$3-$O274,'21'!$A$14:$DW$93,H$3+$O274,FALSE)="","-",VLOOKUP($B$3-$O274,'21'!$A$14:$DW$93,H$3+$O274,FALSE))</f>
        <v>6.2789250786739963</v>
      </c>
      <c r="I278" s="332">
        <f>IF(VLOOKUP($B$3-$O274,'21'!$A$14:$DW$93,I$3+$O274,FALSE)="","-",VLOOKUP($B$3-$O274,'21'!$A$14:$DW$93,I$3+$O274,FALSE))</f>
        <v>6.5896776415013241</v>
      </c>
      <c r="J278" s="332">
        <f>IF(VLOOKUP($B$3-$O274,'21'!$A$14:$DW$93,J$3+$O274,FALSE)="","-",VLOOKUP($B$3-$O274,'21'!$A$14:$DW$93,J$3+$O274,FALSE))</f>
        <v>7.0563766432963515</v>
      </c>
      <c r="K278" s="332">
        <f>IF(VLOOKUP($B$3-$O274,'21'!$A$14:$DW$93,K$3+$O274,FALSE)="","-",VLOOKUP($B$3-$O274,'21'!$A$14:$DW$93,K$3+$O274,FALSE))</f>
        <v>7.5561285454191154</v>
      </c>
      <c r="L278" s="333">
        <f>IF(VLOOKUP($B$3-$O274,'21'!$A$14:$DW$93,L$3+$O274,FALSE)="","-",VLOOKUP($B$3-$O274,'21'!$A$14:$DW$93,L$3+$O274,FALSE))</f>
        <v>8.0912742447129276</v>
      </c>
      <c r="M278" s="83"/>
    </row>
    <row r="279" spans="2:15" ht="24" customHeight="1">
      <c r="B279" s="217" t="s">
        <v>24</v>
      </c>
      <c r="D279" s="486"/>
      <c r="E279" s="334">
        <f>IF(VLOOKUP($B$3-$O274,'11'!$A$14:$DW$93,E$3+$O274,FALSE)="","-",VLOOKUP($B$3-$O274,'11'!$A$14:$DW$93,E$3+$O274,FALSE))</f>
        <v>6.6622010041122568</v>
      </c>
      <c r="F279" s="335">
        <f>IF(VLOOKUP($B$3-$O274,'11'!$A$14:$DW$93,F$3+$O274,FALSE)="","-",VLOOKUP($B$3-$O274,'11'!$A$14:$DW$93,F$3+$O274,FALSE))</f>
        <v>6.4346505706820905</v>
      </c>
      <c r="G279" s="335">
        <f>IF(VLOOKUP($B$3-$O274,'11'!$A$14:$DW$93,G$3+$O274,FALSE)="","-",VLOOKUP($B$3-$O274,'11'!$A$14:$DW$93,G$3+$O274,FALSE))</f>
        <v>6.4346505706820913</v>
      </c>
      <c r="H279" s="335">
        <f>IF(VLOOKUP($B$3-$O274,'11'!$A$14:$DW$93,H$3+$O274,FALSE)="","-",VLOOKUP($B$3-$O274,'11'!$A$14:$DW$93,H$3+$O274,FALSE))</f>
        <v>6.5014272843580319</v>
      </c>
      <c r="I279" s="335">
        <f>IF(VLOOKUP($B$3-$O274,'11'!$A$14:$DW$93,I$3+$O274,FALSE)="","-",VLOOKUP($B$3-$O274,'11'!$A$14:$DW$93,I$3+$O274,FALSE))</f>
        <v>7.0275934235937791</v>
      </c>
      <c r="J279" s="335">
        <f>IF(VLOOKUP($B$3-$O274,'11'!$A$14:$DW$93,J$3+$O274,FALSE)="","-",VLOOKUP($B$3-$O274,'11'!$A$14:$DW$93,J$3+$O274,FALSE))</f>
        <v>7.5963426440468149</v>
      </c>
      <c r="K279" s="335">
        <f>IF(VLOOKUP($B$3-$O274,'11'!$A$14:$DW$93,K$3+$O274,FALSE)="","-",VLOOKUP($B$3-$O274,'11'!$A$14:$DW$93,K$3+$O274,FALSE))</f>
        <v>8.2111212313496704</v>
      </c>
      <c r="L279" s="336">
        <f>IF(VLOOKUP($B$3-$O274,'11'!$A$14:$DW$93,L$3+$O274,FALSE)="","-",VLOOKUP($B$3-$O274,'11'!$A$14:$DW$93,L$3+$O274,FALSE))</f>
        <v>8.875654382014968</v>
      </c>
      <c r="M279" s="83"/>
    </row>
    <row r="280" spans="2:15" ht="24" customHeight="1">
      <c r="B280" s="219"/>
      <c r="C280" s="212"/>
      <c r="D280" s="304" t="s">
        <v>103</v>
      </c>
      <c r="E280" s="322"/>
      <c r="F280" s="323"/>
      <c r="G280" s="323"/>
      <c r="H280" s="323"/>
      <c r="I280" s="323"/>
      <c r="J280" s="323"/>
      <c r="K280" s="322"/>
      <c r="L280" s="322"/>
      <c r="M280" s="84"/>
    </row>
    <row r="281" spans="2:15" ht="33.75" customHeight="1">
      <c r="C281" s="64"/>
      <c r="F281" s="487">
        <f t="shared" ref="F281" si="239">DATE(H281,2,2)</f>
        <v>28888</v>
      </c>
      <c r="G281" s="487"/>
      <c r="H281" s="488">
        <f t="shared" ref="H281" si="240">2019-$B$3+O284</f>
        <v>1979</v>
      </c>
      <c r="I281" s="488"/>
      <c r="J281" s="316"/>
      <c r="K281" s="476"/>
      <c r="L281" s="476"/>
      <c r="M281" s="256"/>
    </row>
    <row r="282" spans="2:15" ht="24" customHeight="1">
      <c r="B282" s="430" t="s">
        <v>88</v>
      </c>
      <c r="C282" s="209"/>
      <c r="D282" s="214" t="s">
        <v>89</v>
      </c>
      <c r="E282" s="283">
        <f t="shared" ref="E282" si="241">2019-$B$3+65+O284</f>
        <v>2044</v>
      </c>
      <c r="F282" s="284">
        <f t="shared" ref="F282" si="242">E282+5</f>
        <v>2049</v>
      </c>
      <c r="G282" s="284">
        <f t="shared" ref="G282" si="243">F282+5</f>
        <v>2054</v>
      </c>
      <c r="H282" s="285">
        <f t="shared" ref="H282" si="244">G282+5</f>
        <v>2059</v>
      </c>
      <c r="I282" s="284">
        <f t="shared" ref="I282" si="245">H282+5</f>
        <v>2064</v>
      </c>
      <c r="J282" s="284">
        <f t="shared" ref="J282" si="246">I282+5</f>
        <v>2069</v>
      </c>
      <c r="K282" s="284">
        <f t="shared" ref="K282" si="247">J282+5</f>
        <v>2074</v>
      </c>
      <c r="L282" s="286">
        <f t="shared" ref="L282" si="248">K282+5</f>
        <v>2079</v>
      </c>
      <c r="M282" s="313"/>
      <c r="N282" s="77"/>
    </row>
    <row r="283" spans="2:15" ht="24" customHeight="1">
      <c r="B283" s="431"/>
      <c r="C283" s="209"/>
      <c r="D283" s="213" t="s">
        <v>90</v>
      </c>
      <c r="E283" s="287" t="s">
        <v>21</v>
      </c>
      <c r="F283" s="288" t="s">
        <v>16</v>
      </c>
      <c r="G283" s="288" t="s">
        <v>17</v>
      </c>
      <c r="H283" s="289" t="s">
        <v>18</v>
      </c>
      <c r="I283" s="288" t="s">
        <v>19</v>
      </c>
      <c r="J283" s="288" t="s">
        <v>20</v>
      </c>
      <c r="K283" s="288" t="s">
        <v>22</v>
      </c>
      <c r="L283" s="290" t="s">
        <v>23</v>
      </c>
      <c r="M283" s="81"/>
      <c r="N283" s="77"/>
    </row>
    <row r="284" spans="2:15" ht="24" customHeight="1">
      <c r="B284" s="215" t="s">
        <v>33</v>
      </c>
      <c r="D284" s="484" t="s">
        <v>38</v>
      </c>
      <c r="E284" s="328">
        <f>IF(VLOOKUP($B$3-$O284,'61'!$A$14:$DW$93,E$3+$O284,FALSE)="","-",VLOOKUP($B$3-$O284,'61'!$A$14:$DW$93,E$3+$O284,FALSE))</f>
        <v>5.7862487294910991</v>
      </c>
      <c r="F284" s="329">
        <f>IF(VLOOKUP($B$3-$O284,'61'!$A$14:$DW$93,F$3+$O284,FALSE)="","-",VLOOKUP($B$3-$O284,'61'!$A$14:$DW$93,F$3+$O284,FALSE))</f>
        <v>5.6437372905780823</v>
      </c>
      <c r="G284" s="329">
        <f>IF(VLOOKUP($B$3-$O284,'61'!$A$14:$DW$93,G$3+$O284,FALSE)="","-",VLOOKUP($B$3-$O284,'61'!$A$14:$DW$93,G$3+$O284,FALSE))</f>
        <v>3.9979088211615759</v>
      </c>
      <c r="H284" s="329">
        <f>IF(VLOOKUP($B$3-$O284,'61'!$A$14:$DW$93,H$3+$O284,FALSE)="","-",VLOOKUP($B$3-$O284,'61'!$A$14:$DW$93,H$3+$O284,FALSE))</f>
        <v>4.0345931841496867</v>
      </c>
      <c r="I284" s="329">
        <f>IF(VLOOKUP($B$3-$O284,'61'!$A$14:$DW$93,I$3+$O284,FALSE)="","-",VLOOKUP($B$3-$O284,'61'!$A$14:$DW$93,I$3+$O284,FALSE))</f>
        <v>4.0692568074597064</v>
      </c>
      <c r="J284" s="329">
        <f>IF(VLOOKUP($B$3-$O284,'61'!$A$14:$DW$93,J$3+$O284,FALSE)="","-",VLOOKUP($B$3-$O284,'61'!$A$14:$DW$93,J$3+$O284,FALSE))</f>
        <v>4.149774564741306</v>
      </c>
      <c r="K284" s="329">
        <f>IF(VLOOKUP($B$3-$O284,'61'!$A$14:$DW$93,K$3+$O284,FALSE)="","-",VLOOKUP($B$3-$O284,'61'!$A$14:$DW$93,K$3+$O284,FALSE))</f>
        <v>4.251542230652098</v>
      </c>
      <c r="L284" s="330">
        <f>IF(VLOOKUP($B$3-$O284,'61'!$A$14:$DW$93,L$3+$O284,FALSE)="","-",VLOOKUP($B$3-$O284,'61'!$A$14:$DW$93,L$3+$O284,FALSE))</f>
        <v>4.3293550369597646</v>
      </c>
      <c r="M284" s="83"/>
      <c r="O284" s="315">
        <f t="shared" ref="O284" si="249">O274+1</f>
        <v>25</v>
      </c>
    </row>
    <row r="285" spans="2:15" ht="24" customHeight="1">
      <c r="B285" s="216" t="s">
        <v>34</v>
      </c>
      <c r="D285" s="485"/>
      <c r="E285" s="331">
        <f>IF(VLOOKUP($B$3-$O284,'51'!$A$14:$DW$93,E$3+$O284,FALSE)="","-",VLOOKUP($B$3-$O284,'51'!$A$14:$DW$93,E$3+$O284,FALSE))</f>
        <v>5.637831330031859</v>
      </c>
      <c r="F285" s="332">
        <f>IF(VLOOKUP($B$3-$O284,'51'!$A$14:$DW$93,F$3+$O284,FALSE)="","-",VLOOKUP($B$3-$O284,'51'!$A$14:$DW$93,F$3+$O284,FALSE))</f>
        <v>5.4176309584781981</v>
      </c>
      <c r="G285" s="332">
        <f>IF(VLOOKUP($B$3-$O284,'51'!$A$14:$DW$93,G$3+$O284,FALSE)="","-",VLOOKUP($B$3-$O284,'51'!$A$14:$DW$93,G$3+$O284,FALSE))</f>
        <v>5.2060310931819771</v>
      </c>
      <c r="H285" s="332">
        <f>IF(VLOOKUP($B$3-$O284,'51'!$A$14:$DW$93,H$3+$O284,FALSE)="","-",VLOOKUP($B$3-$O284,'51'!$A$14:$DW$93,H$3+$O284,FALSE))</f>
        <v>5.0590912020738088</v>
      </c>
      <c r="I285" s="332">
        <f>IF(VLOOKUP($B$3-$O284,'51'!$A$14:$DW$93,I$3+$O284,FALSE)="","-",VLOOKUP($B$3-$O284,'51'!$A$14:$DW$93,I$3+$O284,FALSE))</f>
        <v>5.0590912020738088</v>
      </c>
      <c r="J285" s="332">
        <f>IF(VLOOKUP($B$3-$O284,'51'!$A$14:$DW$93,J$3+$O284,FALSE)="","-",VLOOKUP($B$3-$O284,'51'!$A$14:$DW$93,J$3+$O284,FALSE))</f>
        <v>5.059091202073807</v>
      </c>
      <c r="K285" s="332">
        <f>IF(VLOOKUP($B$3-$O284,'51'!$A$14:$DW$93,K$3+$O284,FALSE)="","-",VLOOKUP($B$3-$O284,'51'!$A$14:$DW$93,K$3+$O284,FALSE))</f>
        <v>5.059091202073807</v>
      </c>
      <c r="L285" s="333">
        <f>IF(VLOOKUP($B$3-$O284,'51'!$A$14:$DW$93,L$3+$O284,FALSE)="","-",VLOOKUP($B$3-$O284,'51'!$A$14:$DW$93,L$3+$O284,FALSE))</f>
        <v>5.059091202073807</v>
      </c>
      <c r="M285" s="83"/>
    </row>
    <row r="286" spans="2:15" ht="24" customHeight="1">
      <c r="B286" s="216" t="s">
        <v>35</v>
      </c>
      <c r="D286" s="485"/>
      <c r="E286" s="331">
        <f>IF(VLOOKUP($B$3-$O284,'41'!$A$14:$DW$93,E$3+$O284,FALSE)="","-",VLOOKUP($B$3-$O284,'41'!$A$14:$DW$93,E$3+$O284,FALSE))</f>
        <v>5.7416145130108802</v>
      </c>
      <c r="F286" s="332">
        <f>IF(VLOOKUP($B$3-$O284,'41'!$A$14:$DW$93,F$3+$O284,FALSE)="","-",VLOOKUP($B$3-$O284,'41'!$A$14:$DW$93,F$3+$O284,FALSE))</f>
        <v>5.435985042021211</v>
      </c>
      <c r="G286" s="332">
        <f>IF(VLOOKUP($B$3-$O284,'41'!$A$14:$DW$93,G$3+$O284,FALSE)="","-",VLOOKUP($B$3-$O284,'41'!$A$14:$DW$93,G$3+$O284,FALSE))</f>
        <v>5.2305856153539292</v>
      </c>
      <c r="H286" s="332">
        <f>IF(VLOOKUP($B$3-$O284,'41'!$A$14:$DW$93,H$3+$O284,FALSE)="","-",VLOOKUP($B$3-$O284,'41'!$A$14:$DW$93,H$3+$O284,FALSE))</f>
        <v>5.2305856153539292</v>
      </c>
      <c r="I286" s="332">
        <f>IF(VLOOKUP($B$3-$O284,'41'!$A$14:$DW$93,I$3+$O284,FALSE)="","-",VLOOKUP($B$3-$O284,'41'!$A$14:$DW$93,I$3+$O284,FALSE))</f>
        <v>5.2305856153539301</v>
      </c>
      <c r="J286" s="332">
        <f>IF(VLOOKUP($B$3-$O284,'41'!$A$14:$DW$93,J$3+$O284,FALSE)="","-",VLOOKUP($B$3-$O284,'41'!$A$14:$DW$93,J$3+$O284,FALSE))</f>
        <v>5.2305856153539318</v>
      </c>
      <c r="K286" s="332">
        <f>IF(VLOOKUP($B$3-$O284,'41'!$A$14:$DW$93,K$3+$O284,FALSE)="","-",VLOOKUP($B$3-$O284,'41'!$A$14:$DW$93,K$3+$O284,FALSE))</f>
        <v>5.4144298911136017</v>
      </c>
      <c r="L286" s="333">
        <f>IF(VLOOKUP($B$3-$O284,'41'!$A$14:$DW$93,L$3+$O284,FALSE)="","-",VLOOKUP($B$3-$O284,'41'!$A$14:$DW$93,L$3+$O284,FALSE))</f>
        <v>5.6875557553362803</v>
      </c>
      <c r="M286" s="83"/>
    </row>
    <row r="287" spans="2:15" ht="24" customHeight="1">
      <c r="B287" s="216" t="s">
        <v>36</v>
      </c>
      <c r="D287" s="485"/>
      <c r="E287" s="331">
        <f>IF(VLOOKUP($B$3-$O284,'31'!$A$14:$DW$93,E$3+$O284,FALSE)="","-",VLOOKUP($B$3-$O284,'31'!$A$14:$DW$93,E$3+$O284,FALSE))</f>
        <v>6.1956863752160567</v>
      </c>
      <c r="F287" s="332">
        <f>IF(VLOOKUP($B$3-$O284,'31'!$A$14:$DW$93,F$3+$O284,FALSE)="","-",VLOOKUP($B$3-$O284,'31'!$A$14:$DW$93,F$3+$O284,FALSE))</f>
        <v>6.0459911732552589</v>
      </c>
      <c r="G287" s="332">
        <f>IF(VLOOKUP($B$3-$O284,'31'!$A$14:$DW$93,G$3+$O284,FALSE)="","-",VLOOKUP($B$3-$O284,'31'!$A$14:$DW$93,G$3+$O284,FALSE))</f>
        <v>6.0459911732552571</v>
      </c>
      <c r="H287" s="332">
        <f>IF(VLOOKUP($B$3-$O284,'31'!$A$14:$DW$93,H$3+$O284,FALSE)="","-",VLOOKUP($B$3-$O284,'31'!$A$14:$DW$93,H$3+$O284,FALSE))</f>
        <v>6.045991173255258</v>
      </c>
      <c r="I287" s="332">
        <f>IF(VLOOKUP($B$3-$O284,'31'!$A$14:$DW$93,I$3+$O284,FALSE)="","-",VLOOKUP($B$3-$O284,'31'!$A$14:$DW$93,I$3+$O284,FALSE))</f>
        <v>6.0459911732552589</v>
      </c>
      <c r="J287" s="332">
        <f>IF(VLOOKUP($B$3-$O284,'31'!$A$14:$DW$93,J$3+$O284,FALSE)="","-",VLOOKUP($B$3-$O284,'31'!$A$14:$DW$93,J$3+$O284,FALSE))</f>
        <v>6.2709934979578437</v>
      </c>
      <c r="K287" s="332">
        <f>IF(VLOOKUP($B$3-$O284,'31'!$A$14:$DW$93,K$3+$O284,FALSE)="","-",VLOOKUP($B$3-$O284,'31'!$A$14:$DW$93,K$3+$O284,FALSE))</f>
        <v>6.6192983522029794</v>
      </c>
      <c r="L287" s="333">
        <f>IF(VLOOKUP($B$3-$O284,'31'!$A$14:$DW$93,L$3+$O284,FALSE)="","-",VLOOKUP($B$3-$O284,'31'!$A$14:$DW$93,L$3+$O284,FALSE))</f>
        <v>6.9869488287215598</v>
      </c>
      <c r="M287" s="83"/>
    </row>
    <row r="288" spans="2:15" ht="24" customHeight="1">
      <c r="B288" s="216" t="s">
        <v>37</v>
      </c>
      <c r="D288" s="485"/>
      <c r="E288" s="331">
        <f>IF(VLOOKUP($B$3-$O284,'21'!$A$14:$DW$93,E$3+$O284,FALSE)="","-",VLOOKUP($B$3-$O284,'21'!$A$14:$DW$93,E$3+$O284,FALSE))</f>
        <v>6.468675404257799</v>
      </c>
      <c r="F288" s="332">
        <f>IF(VLOOKUP($B$3-$O284,'21'!$A$14:$DW$93,F$3+$O284,FALSE)="","-",VLOOKUP($B$3-$O284,'21'!$A$14:$DW$93,F$3+$O284,FALSE))</f>
        <v>6.3591866578507439</v>
      </c>
      <c r="G288" s="332">
        <f>IF(VLOOKUP($B$3-$O284,'21'!$A$14:$DW$93,G$3+$O284,FALSE)="","-",VLOOKUP($B$3-$O284,'21'!$A$14:$DW$93,G$3+$O284,FALSE))</f>
        <v>6.3591866578507439</v>
      </c>
      <c r="H288" s="332">
        <f>IF(VLOOKUP($B$3-$O284,'21'!$A$14:$DW$93,H$3+$O284,FALSE)="","-",VLOOKUP($B$3-$O284,'21'!$A$14:$DW$93,H$3+$O284,FALSE))</f>
        <v>6.359186657850743</v>
      </c>
      <c r="I288" s="332">
        <f>IF(VLOOKUP($B$3-$O284,'21'!$A$14:$DW$93,I$3+$O284,FALSE)="","-",VLOOKUP($B$3-$O284,'21'!$A$14:$DW$93,I$3+$O284,FALSE))</f>
        <v>6.6804802861676755</v>
      </c>
      <c r="J288" s="332">
        <f>IF(VLOOKUP($B$3-$O284,'21'!$A$14:$DW$93,J$3+$O284,FALSE)="","-",VLOOKUP($B$3-$O284,'21'!$A$14:$DW$93,J$3+$O284,FALSE))</f>
        <v>7.153610179719732</v>
      </c>
      <c r="K288" s="332">
        <f>IF(VLOOKUP($B$3-$O284,'21'!$A$14:$DW$93,K$3+$O284,FALSE)="","-",VLOOKUP($B$3-$O284,'21'!$A$14:$DW$93,K$3+$O284,FALSE))</f>
        <v>7.6602484269504902</v>
      </c>
      <c r="L288" s="333">
        <f>IF(VLOOKUP($B$3-$O284,'21'!$A$14:$DW$93,L$3+$O284,FALSE)="","-",VLOOKUP($B$3-$O284,'21'!$A$14:$DW$93,L$3+$O284,FALSE))</f>
        <v>8.2027681811558271</v>
      </c>
      <c r="M288" s="83"/>
    </row>
    <row r="289" spans="2:15" ht="24" customHeight="1">
      <c r="B289" s="217" t="s">
        <v>24</v>
      </c>
      <c r="D289" s="486"/>
      <c r="E289" s="334">
        <f>IF(VLOOKUP($B$3-$O284,'11'!$A$14:$DW$93,E$3+$O284,FALSE)="","-",VLOOKUP($B$3-$O284,'11'!$A$14:$DW$93,E$3+$O284,FALSE))</f>
        <v>6.653595002853729</v>
      </c>
      <c r="F289" s="335">
        <f>IF(VLOOKUP($B$3-$O284,'11'!$A$14:$DW$93,F$3+$O284,FALSE)="","-",VLOOKUP($B$3-$O284,'11'!$A$14:$DW$93,F$3+$O284,FALSE))</f>
        <v>6.5355862659084645</v>
      </c>
      <c r="G289" s="335">
        <f>IF(VLOOKUP($B$3-$O284,'11'!$A$14:$DW$93,G$3+$O284,FALSE)="","-",VLOOKUP($B$3-$O284,'11'!$A$14:$DW$93,G$3+$O284,FALSE))</f>
        <v>6.5355862659084654</v>
      </c>
      <c r="H289" s="335">
        <f>IF(VLOOKUP($B$3-$O284,'11'!$A$14:$DW$93,H$3+$O284,FALSE)="","-",VLOOKUP($B$3-$O284,'11'!$A$14:$DW$93,H$3+$O284,FALSE))</f>
        <v>6.6034104574460128</v>
      </c>
      <c r="I289" s="335">
        <f>IF(VLOOKUP($B$3-$O284,'11'!$A$14:$DW$93,I$3+$O284,FALSE)="","-",VLOOKUP($B$3-$O284,'11'!$A$14:$DW$93,I$3+$O284,FALSE))</f>
        <v>7.1378301831795641</v>
      </c>
      <c r="J289" s="335">
        <f>IF(VLOOKUP($B$3-$O284,'11'!$A$14:$DW$93,J$3+$O284,FALSE)="","-",VLOOKUP($B$3-$O284,'11'!$A$14:$DW$93,J$3+$O284,FALSE))</f>
        <v>7.7155009600318545</v>
      </c>
      <c r="K289" s="335">
        <f>IF(VLOOKUP($B$3-$O284,'11'!$A$14:$DW$93,K$3+$O284,FALSE)="","-",VLOOKUP($B$3-$O284,'11'!$A$14:$DW$93,K$3+$O284,FALSE))</f>
        <v>8.3399231330178925</v>
      </c>
      <c r="L289" s="336">
        <f>IF(VLOOKUP($B$3-$O284,'11'!$A$14:$DW$93,L$3+$O284,FALSE)="","-",VLOOKUP($B$3-$O284,'11'!$A$14:$DW$93,L$3+$O284,FALSE))</f>
        <v>9.0148803331054097</v>
      </c>
      <c r="M289" s="83"/>
    </row>
    <row r="290" spans="2:15" ht="24" customHeight="1">
      <c r="B290" s="219"/>
      <c r="C290" s="212"/>
      <c r="D290" s="304" t="s">
        <v>103</v>
      </c>
      <c r="E290" s="87"/>
      <c r="F290" s="87"/>
      <c r="G290" s="87"/>
      <c r="H290" s="87"/>
      <c r="I290" s="87"/>
      <c r="J290" s="87"/>
      <c r="K290" s="87"/>
      <c r="L290" s="87"/>
      <c r="M290" s="84"/>
    </row>
    <row r="291" spans="2:15" ht="33.75" customHeight="1">
      <c r="C291" s="64"/>
      <c r="F291" s="487">
        <f t="shared" ref="F291" si="250">DATE(H291,2,2)</f>
        <v>29253</v>
      </c>
      <c r="G291" s="487"/>
      <c r="H291" s="488">
        <f t="shared" ref="H291" si="251">2019-$B$3+O294</f>
        <v>1980</v>
      </c>
      <c r="I291" s="488"/>
      <c r="J291" s="316"/>
      <c r="K291" s="476"/>
      <c r="L291" s="476"/>
      <c r="M291" s="256"/>
    </row>
    <row r="292" spans="2:15" ht="24" customHeight="1">
      <c r="B292" s="430" t="s">
        <v>88</v>
      </c>
      <c r="C292" s="209"/>
      <c r="D292" s="214" t="s">
        <v>89</v>
      </c>
      <c r="E292" s="283">
        <f t="shared" ref="E292" si="252">2019-$B$3+65+O294</f>
        <v>2045</v>
      </c>
      <c r="F292" s="284">
        <f t="shared" ref="F292" si="253">E292+5</f>
        <v>2050</v>
      </c>
      <c r="G292" s="284">
        <f t="shared" ref="G292" si="254">F292+5</f>
        <v>2055</v>
      </c>
      <c r="H292" s="285">
        <f t="shared" ref="H292" si="255">G292+5</f>
        <v>2060</v>
      </c>
      <c r="I292" s="284">
        <f t="shared" ref="I292" si="256">H292+5</f>
        <v>2065</v>
      </c>
      <c r="J292" s="284">
        <f t="shared" ref="J292" si="257">I292+5</f>
        <v>2070</v>
      </c>
      <c r="K292" s="284">
        <f t="shared" ref="K292" si="258">J292+5</f>
        <v>2075</v>
      </c>
      <c r="L292" s="286">
        <f t="shared" ref="L292" si="259">K292+5</f>
        <v>2080</v>
      </c>
      <c r="M292" s="313"/>
      <c r="N292" s="77"/>
    </row>
    <row r="293" spans="2:15" ht="24" customHeight="1">
      <c r="B293" s="431"/>
      <c r="C293" s="209"/>
      <c r="D293" s="213" t="s">
        <v>90</v>
      </c>
      <c r="E293" s="287" t="s">
        <v>21</v>
      </c>
      <c r="F293" s="288" t="s">
        <v>16</v>
      </c>
      <c r="G293" s="288" t="s">
        <v>17</v>
      </c>
      <c r="H293" s="289" t="s">
        <v>18</v>
      </c>
      <c r="I293" s="288" t="s">
        <v>19</v>
      </c>
      <c r="J293" s="288" t="s">
        <v>20</v>
      </c>
      <c r="K293" s="288" t="s">
        <v>22</v>
      </c>
      <c r="L293" s="290" t="s">
        <v>23</v>
      </c>
      <c r="M293" s="81"/>
      <c r="N293" s="77"/>
    </row>
    <row r="294" spans="2:15" ht="24" customHeight="1">
      <c r="B294" s="215" t="s">
        <v>33</v>
      </c>
      <c r="D294" s="484" t="s">
        <v>38</v>
      </c>
      <c r="E294" s="328">
        <f>IF(VLOOKUP($B$3-$O294,'61'!$A$14:$DW$93,E$3+$O294,FALSE)="","-",VLOOKUP($B$3-$O294,'61'!$A$14:$DW$93,E$3+$O294,FALSE))</f>
        <v>5.7574614223792047</v>
      </c>
      <c r="F294" s="329">
        <f>IF(VLOOKUP($B$3-$O294,'61'!$A$14:$DW$93,F$3+$O294,FALSE)="","-",VLOOKUP($B$3-$O294,'61'!$A$14:$DW$93,F$3+$O294,FALSE))</f>
        <v>5.615658995600084</v>
      </c>
      <c r="G294" s="329">
        <f>IF(VLOOKUP($B$3-$O294,'61'!$A$14:$DW$93,G$3+$O294,FALSE)="","-",VLOOKUP($B$3-$O294,'61'!$A$14:$DW$93,G$3+$O294,FALSE))</f>
        <v>4.0064534187324519</v>
      </c>
      <c r="H294" s="329">
        <f>IF(VLOOKUP($B$3-$O294,'61'!$A$14:$DW$93,H$3+$O294,FALSE)="","-",VLOOKUP($B$3-$O294,'61'!$A$14:$DW$93,H$3+$O294,FALSE))</f>
        <v>4.0387459667720584</v>
      </c>
      <c r="I294" s="329">
        <f>IF(VLOOKUP($B$3-$O294,'61'!$A$14:$DW$93,I$3+$O294,FALSE)="","-",VLOOKUP($B$3-$O294,'61'!$A$14:$DW$93,I$3+$O294,FALSE))</f>
        <v>4.0822231351141314</v>
      </c>
      <c r="J294" s="329">
        <f>IF(VLOOKUP($B$3-$O294,'61'!$A$14:$DW$93,J$3+$O294,FALSE)="","-",VLOOKUP($B$3-$O294,'61'!$A$14:$DW$93,J$3+$O294,FALSE))</f>
        <v>4.1719609515577467</v>
      </c>
      <c r="K294" s="329">
        <f>IF(VLOOKUP($B$3-$O294,'61'!$A$14:$DW$93,K$3+$O294,FALSE)="","-",VLOOKUP($B$3-$O294,'61'!$A$14:$DW$93,K$3+$O294,FALSE))</f>
        <v>4.2688849883306235</v>
      </c>
      <c r="L294" s="330">
        <f>IF(VLOOKUP($B$3-$O294,'61'!$A$14:$DW$93,L$3+$O294,FALSE)="","-",VLOOKUP($B$3-$O294,'61'!$A$14:$DW$93,L$3+$O294,FALSE))</f>
        <v>4.3463505364381829</v>
      </c>
      <c r="M294" s="83"/>
      <c r="O294" s="315">
        <f t="shared" ref="O294" si="260">O284+1</f>
        <v>26</v>
      </c>
    </row>
    <row r="295" spans="2:15" ht="24" customHeight="1">
      <c r="B295" s="216" t="s">
        <v>34</v>
      </c>
      <c r="D295" s="485"/>
      <c r="E295" s="331">
        <f>IF(VLOOKUP($B$3-$O294,'51'!$A$14:$DW$93,E$3+$O294,FALSE)="","-",VLOOKUP($B$3-$O294,'51'!$A$14:$DW$93,E$3+$O294,FALSE))</f>
        <v>5.5930866369363681</v>
      </c>
      <c r="F295" s="332">
        <f>IF(VLOOKUP($B$3-$O294,'51'!$A$14:$DW$93,F$3+$O294,FALSE)="","-",VLOOKUP($B$3-$O294,'51'!$A$14:$DW$93,F$3+$O294,FALSE))</f>
        <v>5.3746338873791641</v>
      </c>
      <c r="G295" s="332">
        <f>IF(VLOOKUP($B$3-$O294,'51'!$A$14:$DW$93,G$3+$O294,FALSE)="","-",VLOOKUP($B$3-$O294,'51'!$A$14:$DW$93,G$3+$O294,FALSE))</f>
        <v>5.1647133860932337</v>
      </c>
      <c r="H295" s="332">
        <f>IF(VLOOKUP($B$3-$O294,'51'!$A$14:$DW$93,H$3+$O294,FALSE)="","-",VLOOKUP($B$3-$O294,'51'!$A$14:$DW$93,H$3+$O294,FALSE))</f>
        <v>5.059091202073807</v>
      </c>
      <c r="I295" s="332">
        <f>IF(VLOOKUP($B$3-$O294,'51'!$A$14:$DW$93,I$3+$O294,FALSE)="","-",VLOOKUP($B$3-$O294,'51'!$A$14:$DW$93,I$3+$O294,FALSE))</f>
        <v>5.0590912020738079</v>
      </c>
      <c r="J295" s="332">
        <f>IF(VLOOKUP($B$3-$O294,'51'!$A$14:$DW$93,J$3+$O294,FALSE)="","-",VLOOKUP($B$3-$O294,'51'!$A$14:$DW$93,J$3+$O294,FALSE))</f>
        <v>5.0590912020738061</v>
      </c>
      <c r="K295" s="332">
        <f>IF(VLOOKUP($B$3-$O294,'51'!$A$14:$DW$93,K$3+$O294,FALSE)="","-",VLOOKUP($B$3-$O294,'51'!$A$14:$DW$93,K$3+$O294,FALSE))</f>
        <v>5.0590912020738052</v>
      </c>
      <c r="L295" s="333">
        <f>IF(VLOOKUP($B$3-$O294,'51'!$A$14:$DW$93,L$3+$O294,FALSE)="","-",VLOOKUP($B$3-$O294,'51'!$A$14:$DW$93,L$3+$O294,FALSE))</f>
        <v>5.0590912020738061</v>
      </c>
      <c r="M295" s="83"/>
    </row>
    <row r="296" spans="2:15" ht="24" customHeight="1">
      <c r="B296" s="216" t="s">
        <v>35</v>
      </c>
      <c r="D296" s="485"/>
      <c r="E296" s="331">
        <f>IF(VLOOKUP($B$3-$O294,'41'!$A$14:$DW$93,E$3+$O294,FALSE)="","-",VLOOKUP($B$3-$O294,'41'!$A$14:$DW$93,E$3+$O294,FALSE))</f>
        <v>5.7014807790646236</v>
      </c>
      <c r="F296" s="332">
        <f>IF(VLOOKUP($B$3-$O294,'41'!$A$14:$DW$93,F$3+$O294,FALSE)="","-",VLOOKUP($B$3-$O294,'41'!$A$14:$DW$93,F$3+$O294,FALSE))</f>
        <v>5.3979876500127597</v>
      </c>
      <c r="G296" s="332">
        <f>IF(VLOOKUP($B$3-$O294,'41'!$A$14:$DW$93,G$3+$O294,FALSE)="","-",VLOOKUP($B$3-$O294,'41'!$A$14:$DW$93,G$3+$O294,FALSE))</f>
        <v>5.2511582234772627</v>
      </c>
      <c r="H296" s="332">
        <f>IF(VLOOKUP($B$3-$O294,'41'!$A$14:$DW$93,H$3+$O294,FALSE)="","-",VLOOKUP($B$3-$O294,'41'!$A$14:$DW$93,H$3+$O294,FALSE))</f>
        <v>5.2511582234772636</v>
      </c>
      <c r="I296" s="332">
        <f>IF(VLOOKUP($B$3-$O294,'41'!$A$14:$DW$93,I$3+$O294,FALSE)="","-",VLOOKUP($B$3-$O294,'41'!$A$14:$DW$93,I$3+$O294,FALSE))</f>
        <v>5.2511582234772654</v>
      </c>
      <c r="J296" s="332">
        <f>IF(VLOOKUP($B$3-$O294,'41'!$A$14:$DW$93,J$3+$O294,FALSE)="","-",VLOOKUP($B$3-$O294,'41'!$A$14:$DW$93,J$3+$O294,FALSE))</f>
        <v>5.2511582234772654</v>
      </c>
      <c r="K296" s="332">
        <f>IF(VLOOKUP($B$3-$O294,'41'!$A$14:$DW$93,K$3+$O294,FALSE)="","-",VLOOKUP($B$3-$O294,'41'!$A$14:$DW$93,K$3+$O294,FALSE))</f>
        <v>5.4679850829149359</v>
      </c>
      <c r="L296" s="333">
        <f>IF(VLOOKUP($B$3-$O294,'41'!$A$14:$DW$93,L$3+$O294,FALSE)="","-",VLOOKUP($B$3-$O294,'41'!$A$14:$DW$93,L$3+$O294,FALSE))</f>
        <v>5.7438124888213071</v>
      </c>
      <c r="M296" s="83"/>
    </row>
    <row r="297" spans="2:15" ht="24" customHeight="1">
      <c r="B297" s="216" t="s">
        <v>36</v>
      </c>
      <c r="D297" s="485"/>
      <c r="E297" s="331">
        <f>IF(VLOOKUP($B$3-$O294,'31'!$A$14:$DW$93,E$3+$O294,FALSE)="","-",VLOOKUP($B$3-$O294,'31'!$A$14:$DW$93,E$3+$O294,FALSE))</f>
        <v>6.1571281875127664</v>
      </c>
      <c r="F297" s="332">
        <f>IF(VLOOKUP($B$3-$O294,'31'!$A$14:$DW$93,F$3+$O294,FALSE)="","-",VLOOKUP($B$3-$O294,'31'!$A$14:$DW$93,F$3+$O294,FALSE))</f>
        <v>6.0804649727095441</v>
      </c>
      <c r="G297" s="332">
        <f>IF(VLOOKUP($B$3-$O294,'31'!$A$14:$DW$93,G$3+$O294,FALSE)="","-",VLOOKUP($B$3-$O294,'31'!$A$14:$DW$93,G$3+$O294,FALSE))</f>
        <v>6.0804649727095423</v>
      </c>
      <c r="H297" s="332">
        <f>IF(VLOOKUP($B$3-$O294,'31'!$A$14:$DW$93,H$3+$O294,FALSE)="","-",VLOOKUP($B$3-$O294,'31'!$A$14:$DW$93,H$3+$O294,FALSE))</f>
        <v>6.0804649727095432</v>
      </c>
      <c r="I297" s="332">
        <f>IF(VLOOKUP($B$3-$O294,'31'!$A$14:$DW$93,I$3+$O294,FALSE)="","-",VLOOKUP($B$3-$O294,'31'!$A$14:$DW$93,I$3+$O294,FALSE))</f>
        <v>6.0804649727095432</v>
      </c>
      <c r="J297" s="332">
        <f>IF(VLOOKUP($B$3-$O294,'31'!$A$14:$DW$93,J$3+$O294,FALSE)="","-",VLOOKUP($B$3-$O294,'31'!$A$14:$DW$93,J$3+$O294,FALSE))</f>
        <v>6.339156470761715</v>
      </c>
      <c r="K297" s="332">
        <f>IF(VLOOKUP($B$3-$O294,'31'!$A$14:$DW$93,K$3+$O294,FALSE)="","-",VLOOKUP($B$3-$O294,'31'!$A$14:$DW$93,K$3+$O294,FALSE))</f>
        <v>6.691247247335613</v>
      </c>
      <c r="L297" s="333">
        <f>IF(VLOOKUP($B$3-$O294,'31'!$A$14:$DW$93,L$3+$O294,FALSE)="","-",VLOOKUP($B$3-$O294,'31'!$A$14:$DW$93,L$3+$O294,FALSE))</f>
        <v>7.0628939246859357</v>
      </c>
      <c r="M297" s="83"/>
    </row>
    <row r="298" spans="2:15" ht="24" customHeight="1">
      <c r="B298" s="216" t="s">
        <v>37</v>
      </c>
      <c r="D298" s="485"/>
      <c r="E298" s="331">
        <f>IF(VLOOKUP($B$3-$O294,'21'!$A$14:$DW$93,E$3+$O294,FALSE)="","-",VLOOKUP($B$3-$O294,'21'!$A$14:$DW$93,E$3+$O294,FALSE))</f>
        <v>6.4469236091834023</v>
      </c>
      <c r="F298" s="332">
        <f>IF(VLOOKUP($B$3-$O294,'21'!$A$14:$DW$93,F$3+$O294,FALSE)="","-",VLOOKUP($B$3-$O294,'21'!$A$14:$DW$93,F$3+$O294,FALSE))</f>
        <v>6.4392078820155989</v>
      </c>
      <c r="G298" s="332">
        <f>IF(VLOOKUP($B$3-$O294,'21'!$A$14:$DW$93,G$3+$O294,FALSE)="","-",VLOOKUP($B$3-$O294,'21'!$A$14:$DW$93,G$3+$O294,FALSE))</f>
        <v>6.4392078820155989</v>
      </c>
      <c r="H298" s="332">
        <f>IF(VLOOKUP($B$3-$O294,'21'!$A$14:$DW$93,H$3+$O294,FALSE)="","-",VLOOKUP($B$3-$O294,'21'!$A$14:$DW$93,H$3+$O294,FALSE))</f>
        <v>6.439207882015598</v>
      </c>
      <c r="I298" s="332">
        <f>IF(VLOOKUP($B$3-$O294,'21'!$A$14:$DW$93,I$3+$O294,FALSE)="","-",VLOOKUP($B$3-$O294,'21'!$A$14:$DW$93,I$3+$O294,FALSE))</f>
        <v>6.7725341483786545</v>
      </c>
      <c r="J298" s="332">
        <f>IF(VLOOKUP($B$3-$O294,'21'!$A$14:$DW$93,J$3+$O294,FALSE)="","-",VLOOKUP($B$3-$O294,'21'!$A$14:$DW$93,J$3+$O294,FALSE))</f>
        <v>7.2521835483379142</v>
      </c>
      <c r="K298" s="332">
        <f>IF(VLOOKUP($B$3-$O294,'21'!$A$14:$DW$93,K$3+$O294,FALSE)="","-",VLOOKUP($B$3-$O294,'21'!$A$14:$DW$93,K$3+$O294,FALSE))</f>
        <v>7.7658030312588471</v>
      </c>
      <c r="L298" s="333">
        <f>IF(VLOOKUP($B$3-$O294,'21'!$A$14:$DW$93,L$3+$O294,FALSE)="","-",VLOOKUP($B$3-$O294,'21'!$A$14:$DW$93,L$3+$O294,FALSE))</f>
        <v>8.3157984513686003</v>
      </c>
      <c r="M298" s="83"/>
    </row>
    <row r="299" spans="2:15" ht="24" customHeight="1">
      <c r="B299" s="217" t="s">
        <v>24</v>
      </c>
      <c r="D299" s="486"/>
      <c r="E299" s="334">
        <f>IF(VLOOKUP($B$3-$O294,'11'!$A$14:$DW$93,E$3+$O294,FALSE)="","-",VLOOKUP($B$3-$O294,'11'!$A$14:$DW$93,E$3+$O294,FALSE))</f>
        <v>6.6436935907840668</v>
      </c>
      <c r="F299" s="335">
        <f>IF(VLOOKUP($B$3-$O294,'11'!$A$14:$DW$93,F$3+$O294,FALSE)="","-",VLOOKUP($B$3-$O294,'11'!$A$14:$DW$93,F$3+$O294,FALSE))</f>
        <v>6.6381052661580124</v>
      </c>
      <c r="G299" s="335">
        <f>IF(VLOOKUP($B$3-$O294,'11'!$A$14:$DW$93,G$3+$O294,FALSE)="","-",VLOOKUP($B$3-$O294,'11'!$A$14:$DW$93,G$3+$O294,FALSE))</f>
        <v>6.6381052661580124</v>
      </c>
      <c r="H299" s="335">
        <f>IF(VLOOKUP($B$3-$O294,'11'!$A$14:$DW$93,H$3+$O294,FALSE)="","-",VLOOKUP($B$3-$O294,'11'!$A$14:$DW$93,H$3+$O294,FALSE))</f>
        <v>6.7069933665824228</v>
      </c>
      <c r="I299" s="335">
        <f>IF(VLOOKUP($B$3-$O294,'11'!$A$14:$DW$93,I$3+$O294,FALSE)="","-",VLOOKUP($B$3-$O294,'11'!$A$14:$DW$93,I$3+$O294,FALSE))</f>
        <v>7.2497961468372756</v>
      </c>
      <c r="J299" s="335">
        <f>IF(VLOOKUP($B$3-$O294,'11'!$A$14:$DW$93,J$3+$O294,FALSE)="","-",VLOOKUP($B$3-$O294,'11'!$A$14:$DW$93,J$3+$O294,FALSE))</f>
        <v>7.8365284260715748</v>
      </c>
      <c r="K299" s="335">
        <f>IF(VLOOKUP($B$3-$O294,'11'!$A$14:$DW$93,K$3+$O294,FALSE)="","-",VLOOKUP($B$3-$O294,'11'!$A$14:$DW$93,K$3+$O294,FALSE))</f>
        <v>8.4707454566730842</v>
      </c>
      <c r="L299" s="336">
        <f>IF(VLOOKUP($B$3-$O294,'11'!$A$14:$DW$93,L$3+$O294,FALSE)="","-",VLOOKUP($B$3-$O294,'11'!$A$14:$DW$93,L$3+$O294,FALSE))</f>
        <v>9.1562902206835215</v>
      </c>
      <c r="M299" s="83"/>
    </row>
    <row r="300" spans="2:15" ht="24" customHeight="1">
      <c r="B300" s="219"/>
      <c r="C300" s="212"/>
      <c r="D300" s="304" t="s">
        <v>103</v>
      </c>
      <c r="E300" s="87"/>
      <c r="F300" s="87"/>
      <c r="G300" s="87"/>
      <c r="H300" s="87"/>
      <c r="I300" s="87"/>
      <c r="J300" s="87"/>
      <c r="K300" s="87"/>
      <c r="L300" s="87"/>
      <c r="M300" s="84"/>
    </row>
    <row r="301" spans="2:15" ht="8.25" customHeight="1" thickBot="1">
      <c r="B301" s="219"/>
      <c r="C301" s="212"/>
      <c r="D301" s="304"/>
      <c r="E301" s="87"/>
      <c r="F301" s="87"/>
      <c r="G301" s="87"/>
      <c r="H301" s="87"/>
      <c r="I301" s="87"/>
      <c r="J301" s="87"/>
      <c r="K301" s="87"/>
      <c r="L301" s="87"/>
      <c r="M301" s="84"/>
    </row>
    <row r="302" spans="2:15" ht="33.75" customHeight="1" thickBot="1">
      <c r="B302" s="219"/>
      <c r="C302" s="212"/>
      <c r="D302" s="304"/>
      <c r="E302" s="480">
        <f>F304</f>
        <v>29619</v>
      </c>
      <c r="F302" s="481"/>
      <c r="G302" s="481">
        <f>E302+365</f>
        <v>29984</v>
      </c>
      <c r="H302" s="481"/>
      <c r="I302" s="493">
        <f>G302+365</f>
        <v>30349</v>
      </c>
      <c r="J302" s="494"/>
      <c r="K302" s="87"/>
      <c r="L302" s="87"/>
      <c r="M302" s="84"/>
    </row>
    <row r="303" spans="2:15" ht="22.5" customHeight="1">
      <c r="B303" s="219"/>
      <c r="C303" s="212"/>
      <c r="D303" s="304"/>
      <c r="E303" s="87"/>
      <c r="F303" s="87"/>
      <c r="G303" s="87"/>
      <c r="H303" s="87"/>
      <c r="I303" s="87"/>
      <c r="J303" s="87"/>
      <c r="K303" s="87"/>
      <c r="L303" s="87"/>
      <c r="M303" s="84"/>
    </row>
    <row r="304" spans="2:15" ht="33.75" customHeight="1">
      <c r="C304" s="64"/>
      <c r="F304" s="487">
        <f t="shared" ref="F304" si="261">DATE(H304,2,2)</f>
        <v>29619</v>
      </c>
      <c r="G304" s="487"/>
      <c r="H304" s="488">
        <f t="shared" ref="H304" si="262">2019-$B$3+O307</f>
        <v>1981</v>
      </c>
      <c r="I304" s="488"/>
      <c r="J304" s="316"/>
      <c r="K304" s="476"/>
      <c r="L304" s="476"/>
      <c r="M304" s="256"/>
    </row>
    <row r="305" spans="2:15" ht="24" customHeight="1">
      <c r="B305" s="430" t="s">
        <v>88</v>
      </c>
      <c r="C305" s="209"/>
      <c r="D305" s="214" t="s">
        <v>89</v>
      </c>
      <c r="E305" s="283">
        <f t="shared" ref="E305" si="263">2019-$B$3+65+O307</f>
        <v>2046</v>
      </c>
      <c r="F305" s="284">
        <f t="shared" ref="F305" si="264">E305+5</f>
        <v>2051</v>
      </c>
      <c r="G305" s="284">
        <f t="shared" ref="G305" si="265">F305+5</f>
        <v>2056</v>
      </c>
      <c r="H305" s="285">
        <f t="shared" ref="H305" si="266">G305+5</f>
        <v>2061</v>
      </c>
      <c r="I305" s="284">
        <f t="shared" ref="I305" si="267">H305+5</f>
        <v>2066</v>
      </c>
      <c r="J305" s="284">
        <f t="shared" ref="J305" si="268">I305+5</f>
        <v>2071</v>
      </c>
      <c r="K305" s="284">
        <f t="shared" ref="K305" si="269">J305+5</f>
        <v>2076</v>
      </c>
      <c r="L305" s="286">
        <f t="shared" ref="L305" si="270">K305+5</f>
        <v>2081</v>
      </c>
      <c r="M305" s="313"/>
      <c r="N305" s="77"/>
    </row>
    <row r="306" spans="2:15" ht="24" customHeight="1">
      <c r="B306" s="431"/>
      <c r="C306" s="209"/>
      <c r="D306" s="213" t="s">
        <v>90</v>
      </c>
      <c r="E306" s="287" t="s">
        <v>21</v>
      </c>
      <c r="F306" s="288" t="s">
        <v>16</v>
      </c>
      <c r="G306" s="288" t="s">
        <v>17</v>
      </c>
      <c r="H306" s="289" t="s">
        <v>18</v>
      </c>
      <c r="I306" s="288" t="s">
        <v>19</v>
      </c>
      <c r="J306" s="288" t="s">
        <v>20</v>
      </c>
      <c r="K306" s="288" t="s">
        <v>22</v>
      </c>
      <c r="L306" s="290" t="s">
        <v>23</v>
      </c>
      <c r="M306" s="81"/>
      <c r="N306" s="77"/>
    </row>
    <row r="307" spans="2:15" ht="24" customHeight="1">
      <c r="B307" s="215" t="s">
        <v>33</v>
      </c>
      <c r="D307" s="484" t="s">
        <v>38</v>
      </c>
      <c r="E307" s="328">
        <f>IF(VLOOKUP($B$3-$O307,'61'!$A$14:$DW$93,E$3+$O307,FALSE)="","-",VLOOKUP($B$3-$O307,'61'!$A$14:$DW$93,E$3+$O307,FALSE))</f>
        <v>5.7288173357007004</v>
      </c>
      <c r="F307" s="329">
        <f>IF(VLOOKUP($B$3-$O307,'61'!$A$14:$DW$93,F$3+$O307,FALSE)="","-",VLOOKUP($B$3-$O307,'61'!$A$14:$DW$93,F$3+$O307,FALSE))</f>
        <v>5.5877203936319226</v>
      </c>
      <c r="G307" s="329">
        <f>IF(VLOOKUP($B$3-$O307,'61'!$A$14:$DW$93,G$3+$O307,FALSE)="","-",VLOOKUP($B$3-$O307,'61'!$A$14:$DW$93,G$3+$O307,FALSE))</f>
        <v>4.0156629859262001</v>
      </c>
      <c r="H307" s="329">
        <f>IF(VLOOKUP($B$3-$O307,'61'!$A$14:$DW$93,H$3+$O307,FALSE)="","-",VLOOKUP($B$3-$O307,'61'!$A$14:$DW$93,H$3+$O307,FALSE))</f>
        <v>4.0459213290324314</v>
      </c>
      <c r="I307" s="329">
        <f>IF(VLOOKUP($B$3-$O307,'61'!$A$14:$DW$93,I$3+$O307,FALSE)="","-",VLOOKUP($B$3-$O307,'61'!$A$14:$DW$93,I$3+$O307,FALSE))</f>
        <v>4.0976815721732693</v>
      </c>
      <c r="J307" s="329">
        <f>IF(VLOOKUP($B$3-$O307,'61'!$A$14:$DW$93,J$3+$O307,FALSE)="","-",VLOOKUP($B$3-$O307,'61'!$A$14:$DW$93,J$3+$O307,FALSE))</f>
        <v>4.1946699118744206</v>
      </c>
      <c r="K307" s="329">
        <f>IF(VLOOKUP($B$3-$O307,'61'!$A$14:$DW$93,K$3+$O307,FALSE)="","-",VLOOKUP($B$3-$O307,'61'!$A$14:$DW$93,K$3+$O307,FALSE))</f>
        <v>4.2833180836997578</v>
      </c>
      <c r="L307" s="330">
        <f>IF(VLOOKUP($B$3-$O307,'61'!$A$14:$DW$93,L$3+$O307,FALSE)="","-",VLOOKUP($B$3-$O307,'61'!$A$14:$DW$93,L$3+$O307,FALSE))</f>
        <v>4.3622119274758484</v>
      </c>
      <c r="M307" s="83"/>
      <c r="O307" s="315">
        <f t="shared" ref="O307" si="271">O294+1</f>
        <v>27</v>
      </c>
    </row>
    <row r="308" spans="2:15" ht="24" customHeight="1">
      <c r="B308" s="216" t="s">
        <v>34</v>
      </c>
      <c r="D308" s="485"/>
      <c r="E308" s="331">
        <f>IF(VLOOKUP($B$3-$O307,'51'!$A$14:$DW$93,E$3+$O307,FALSE)="","-",VLOOKUP($B$3-$O307,'51'!$A$14:$DW$93,E$3+$O307,FALSE))</f>
        <v>5.5486970604527466</v>
      </c>
      <c r="F308" s="332">
        <f>IF(VLOOKUP($B$3-$O307,'51'!$A$14:$DW$93,F$3+$O307,FALSE)="","-",VLOOKUP($B$3-$O307,'51'!$A$14:$DW$93,F$3+$O307,FALSE))</f>
        <v>5.3319780628761499</v>
      </c>
      <c r="G308" s="332">
        <f>IF(VLOOKUP($B$3-$O307,'51'!$A$14:$DW$93,G$3+$O307,FALSE)="","-",VLOOKUP($B$3-$O307,'51'!$A$14:$DW$93,G$3+$O307,FALSE))</f>
        <v>5.1237235973147142</v>
      </c>
      <c r="H308" s="332">
        <f>IF(VLOOKUP($B$3-$O307,'51'!$A$14:$DW$93,H$3+$O307,FALSE)="","-",VLOOKUP($B$3-$O307,'51'!$A$14:$DW$93,H$3+$O307,FALSE))</f>
        <v>5.0590912020738106</v>
      </c>
      <c r="I308" s="332">
        <f>IF(VLOOKUP($B$3-$O307,'51'!$A$14:$DW$93,I$3+$O307,FALSE)="","-",VLOOKUP($B$3-$O307,'51'!$A$14:$DW$93,I$3+$O307,FALSE))</f>
        <v>5.0590912020738115</v>
      </c>
      <c r="J308" s="332">
        <f>IF(VLOOKUP($B$3-$O307,'51'!$A$14:$DW$93,J$3+$O307,FALSE)="","-",VLOOKUP($B$3-$O307,'51'!$A$14:$DW$93,J$3+$O307,FALSE))</f>
        <v>5.0590912020738097</v>
      </c>
      <c r="K308" s="332">
        <f>IF(VLOOKUP($B$3-$O307,'51'!$A$14:$DW$93,K$3+$O307,FALSE)="","-",VLOOKUP($B$3-$O307,'51'!$A$14:$DW$93,K$3+$O307,FALSE))</f>
        <v>5.0590912020738097</v>
      </c>
      <c r="L308" s="333">
        <f>IF(VLOOKUP($B$3-$O307,'51'!$A$14:$DW$93,L$3+$O307,FALSE)="","-",VLOOKUP($B$3-$O307,'51'!$A$14:$DW$93,L$3+$O307,FALSE))</f>
        <v>5.0590912020738097</v>
      </c>
      <c r="M308" s="83"/>
    </row>
    <row r="309" spans="2:15" ht="24" customHeight="1">
      <c r="B309" s="216" t="s">
        <v>35</v>
      </c>
      <c r="D309" s="485"/>
      <c r="E309" s="331">
        <f>IF(VLOOKUP($B$3-$O307,'41'!$A$14:$DW$93,E$3+$O307,FALSE)="","-",VLOOKUP($B$3-$O307,'41'!$A$14:$DW$93,E$3+$O307,FALSE))</f>
        <v>5.6616275788596546</v>
      </c>
      <c r="F309" s="332">
        <f>IF(VLOOKUP($B$3-$O307,'41'!$A$14:$DW$93,F$3+$O307,FALSE)="","-",VLOOKUP($B$3-$O307,'41'!$A$14:$DW$93,F$3+$O307,FALSE))</f>
        <v>5.3602558587718132</v>
      </c>
      <c r="G309" s="332">
        <f>IF(VLOOKUP($B$3-$O307,'41'!$A$14:$DW$93,G$3+$O307,FALSE)="","-",VLOOKUP($B$3-$O307,'41'!$A$14:$DW$93,G$3+$O307,FALSE))</f>
        <v>5.2718117464801084</v>
      </c>
      <c r="H309" s="332">
        <f>IF(VLOOKUP($B$3-$O307,'41'!$A$14:$DW$93,H$3+$O307,FALSE)="","-",VLOOKUP($B$3-$O307,'41'!$A$14:$DW$93,H$3+$O307,FALSE))</f>
        <v>5.2718117464801093</v>
      </c>
      <c r="I309" s="332">
        <f>IF(VLOOKUP($B$3-$O307,'41'!$A$14:$DW$93,I$3+$O307,FALSE)="","-",VLOOKUP($B$3-$O307,'41'!$A$14:$DW$93,I$3+$O307,FALSE))</f>
        <v>5.2718117464801093</v>
      </c>
      <c r="J309" s="332">
        <f>IF(VLOOKUP($B$3-$O307,'41'!$A$14:$DW$93,J$3+$O307,FALSE)="","-",VLOOKUP($B$3-$O307,'41'!$A$14:$DW$93,J$3+$O307,FALSE))</f>
        <v>5.2718117464801111</v>
      </c>
      <c r="K309" s="332">
        <f>IF(VLOOKUP($B$3-$O307,'41'!$A$14:$DW$93,K$3+$O307,FALSE)="","-",VLOOKUP($B$3-$O307,'41'!$A$14:$DW$93,K$3+$O307,FALSE))</f>
        <v>5.522069999659891</v>
      </c>
      <c r="L309" s="333">
        <f>IF(VLOOKUP($B$3-$O307,'41'!$A$14:$DW$93,L$3+$O307,FALSE)="","-",VLOOKUP($B$3-$O307,'41'!$A$14:$DW$93,L$3+$O307,FALSE))</f>
        <v>5.8006256687305191</v>
      </c>
      <c r="M309" s="83"/>
    </row>
    <row r="310" spans="2:15" ht="24" customHeight="1">
      <c r="B310" s="216" t="s">
        <v>36</v>
      </c>
      <c r="D310" s="485"/>
      <c r="E310" s="331">
        <f>IF(VLOOKUP($B$3-$O307,'31'!$A$14:$DW$93,E$3+$O307,FALSE)="","-",VLOOKUP($B$3-$O307,'31'!$A$14:$DW$93,E$3+$O307,FALSE))</f>
        <v>6.1182084870724029</v>
      </c>
      <c r="F310" s="332">
        <f>IF(VLOOKUP($B$3-$O307,'31'!$A$14:$DW$93,F$3+$O307,FALSE)="","-",VLOOKUP($B$3-$O307,'31'!$A$14:$DW$93,F$3+$O307,FALSE))</f>
        <v>6.1145342249895247</v>
      </c>
      <c r="G310" s="332">
        <f>IF(VLOOKUP($B$3-$O307,'31'!$A$14:$DW$93,G$3+$O307,FALSE)="","-",VLOOKUP($B$3-$O307,'31'!$A$14:$DW$93,G$3+$O307,FALSE))</f>
        <v>6.1145342249895256</v>
      </c>
      <c r="H310" s="332">
        <f>IF(VLOOKUP($B$3-$O307,'31'!$A$14:$DW$93,H$3+$O307,FALSE)="","-",VLOOKUP($B$3-$O307,'31'!$A$14:$DW$93,H$3+$O307,FALSE))</f>
        <v>6.1145342249895265</v>
      </c>
      <c r="I310" s="332">
        <f>IF(VLOOKUP($B$3-$O307,'31'!$A$14:$DW$93,I$3+$O307,FALSE)="","-",VLOOKUP($B$3-$O307,'31'!$A$14:$DW$93,I$3+$O307,FALSE))</f>
        <v>6.1145342249895238</v>
      </c>
      <c r="J310" s="332">
        <f>IF(VLOOKUP($B$3-$O307,'31'!$A$14:$DW$93,J$3+$O307,FALSE)="","-",VLOOKUP($B$3-$O307,'31'!$A$14:$DW$93,J$3+$O307,FALSE))</f>
        <v>6.4080603454439169</v>
      </c>
      <c r="K310" s="332">
        <f>IF(VLOOKUP($B$3-$O307,'31'!$A$14:$DW$93,K$3+$O307,FALSE)="","-",VLOOKUP($B$3-$O307,'31'!$A$14:$DW$93,K$3+$O307,FALSE))</f>
        <v>6.7639781956762253</v>
      </c>
      <c r="L310" s="333">
        <f>IF(VLOOKUP($B$3-$O307,'31'!$A$14:$DW$93,L$3+$O307,FALSE)="","-",VLOOKUP($B$3-$O307,'31'!$A$14:$DW$93,L$3+$O307,FALSE))</f>
        <v>7.1396645108238079</v>
      </c>
      <c r="M310" s="83"/>
    </row>
    <row r="311" spans="2:15" ht="24" customHeight="1">
      <c r="B311" s="216" t="s">
        <v>37</v>
      </c>
      <c r="D311" s="485"/>
      <c r="E311" s="331">
        <f>IF(VLOOKUP($B$3-$O307,'21'!$A$14:$DW$93,E$3+$O307,FALSE)="","-",VLOOKUP($B$3-$O307,'21'!$A$14:$DW$93,E$3+$O307,FALSE))</f>
        <v>6.5273123911143847</v>
      </c>
      <c r="F311" s="332">
        <f>IF(VLOOKUP($B$3-$O307,'21'!$A$14:$DW$93,F$3+$O307,FALSE)="","-",VLOOKUP($B$3-$O307,'21'!$A$14:$DW$93,F$3+$O307,FALSE))</f>
        <v>6.5273123911143855</v>
      </c>
      <c r="G311" s="332">
        <f>IF(VLOOKUP($B$3-$O307,'21'!$A$14:$DW$93,G$3+$O307,FALSE)="","-",VLOOKUP($B$3-$O307,'21'!$A$14:$DW$93,G$3+$O307,FALSE))</f>
        <v>6.5273123911143847</v>
      </c>
      <c r="H311" s="332">
        <f>IF(VLOOKUP($B$3-$O307,'21'!$A$14:$DW$93,H$3+$O307,FALSE)="","-",VLOOKUP($B$3-$O307,'21'!$A$14:$DW$93,H$3+$O307,FALSE))</f>
        <v>6.5273123911143838</v>
      </c>
      <c r="I311" s="332">
        <f>IF(VLOOKUP($B$3-$O307,'21'!$A$14:$DW$93,I$3+$O307,FALSE)="","-",VLOOKUP($B$3-$O307,'21'!$A$14:$DW$93,I$3+$O307,FALSE))</f>
        <v>6.8658564693208666</v>
      </c>
      <c r="J311" s="332">
        <f>IF(VLOOKUP($B$3-$O307,'21'!$A$14:$DW$93,J$3+$O307,FALSE)="","-",VLOOKUP($B$3-$O307,'21'!$A$14:$DW$93,J$3+$O307,FALSE))</f>
        <v>7.3521152114055655</v>
      </c>
      <c r="K311" s="332">
        <f>IF(VLOOKUP($B$3-$O307,'21'!$A$14:$DW$93,K$3+$O307,FALSE)="","-",VLOOKUP($B$3-$O307,'21'!$A$14:$DW$93,K$3+$O307,FALSE))</f>
        <v>7.872812128146272</v>
      </c>
      <c r="L311" s="333">
        <f>IF(VLOOKUP($B$3-$O307,'21'!$A$14:$DW$93,L$3+$O307,FALSE)="","-",VLOOKUP($B$3-$O307,'21'!$A$14:$DW$93,L$3+$O307,FALSE))</f>
        <v>8.4303862253047814</v>
      </c>
      <c r="M311" s="83"/>
    </row>
    <row r="312" spans="2:15" ht="24" customHeight="1">
      <c r="B312" s="217" t="s">
        <v>24</v>
      </c>
      <c r="D312" s="486"/>
      <c r="E312" s="334">
        <f>IF(VLOOKUP($B$3-$O307,'11'!$A$14:$DW$93,E$3+$O307,FALSE)="","-",VLOOKUP($B$3-$O307,'11'!$A$14:$DW$93,E$3+$O307,FALSE))</f>
        <v>6.7422324075879265</v>
      </c>
      <c r="F312" s="335">
        <f>IF(VLOOKUP($B$3-$O307,'11'!$A$14:$DW$93,F$3+$O307,FALSE)="","-",VLOOKUP($B$3-$O307,'11'!$A$14:$DW$93,F$3+$O307,FALSE))</f>
        <v>6.7422324075879283</v>
      </c>
      <c r="G312" s="335">
        <f>IF(VLOOKUP($B$3-$O307,'11'!$A$14:$DW$93,G$3+$O307,FALSE)="","-",VLOOKUP($B$3-$O307,'11'!$A$14:$DW$93,G$3+$O307,FALSE))</f>
        <v>6.7422324075879283</v>
      </c>
      <c r="H312" s="335">
        <f>IF(VLOOKUP($B$3-$O307,'11'!$A$14:$DW$93,H$3+$O307,FALSE)="","-",VLOOKUP($B$3-$O307,'11'!$A$14:$DW$93,H$3+$O307,FALSE))</f>
        <v>6.8122011056660705</v>
      </c>
      <c r="I312" s="335">
        <f>IF(VLOOKUP($B$3-$O307,'11'!$A$14:$DW$93,I$3+$O307,FALSE)="","-",VLOOKUP($B$3-$O307,'11'!$A$14:$DW$93,I$3+$O307,FALSE))</f>
        <v>7.3635184393366915</v>
      </c>
      <c r="J312" s="335">
        <f>IF(VLOOKUP($B$3-$O307,'11'!$A$14:$DW$93,J$3+$O307,FALSE)="","-",VLOOKUP($B$3-$O307,'11'!$A$14:$DW$93,J$3+$O307,FALSE))</f>
        <v>7.959454362166821</v>
      </c>
      <c r="K312" s="335">
        <f>IF(VLOOKUP($B$3-$O307,'11'!$A$14:$DW$93,K$3+$O307,FALSE)="","-",VLOOKUP($B$3-$O307,'11'!$A$14:$DW$93,K$3+$O307,FALSE))</f>
        <v>8.6036198952091301</v>
      </c>
      <c r="L312" s="336">
        <f>IF(VLOOKUP($B$3-$O307,'11'!$A$14:$DW$93,L$3+$O307,FALSE)="","-",VLOOKUP($B$3-$O307,'11'!$A$14:$DW$93,L$3+$O307,FALSE))</f>
        <v>9.2999183025766019</v>
      </c>
      <c r="M312" s="83"/>
    </row>
    <row r="313" spans="2:15" ht="24" customHeight="1">
      <c r="B313" s="219"/>
      <c r="C313" s="212"/>
      <c r="D313" s="304" t="s">
        <v>103</v>
      </c>
      <c r="E313" s="322"/>
      <c r="F313" s="323"/>
      <c r="G313" s="323"/>
      <c r="H313" s="323"/>
      <c r="I313" s="323"/>
      <c r="J313" s="323"/>
      <c r="K313" s="322"/>
      <c r="L313" s="322"/>
      <c r="M313" s="84"/>
    </row>
    <row r="314" spans="2:15" ht="33.75" customHeight="1">
      <c r="C314" s="64"/>
      <c r="F314" s="487">
        <f t="shared" ref="F314" si="272">DATE(H314,2,2)</f>
        <v>29984</v>
      </c>
      <c r="G314" s="487"/>
      <c r="H314" s="488">
        <f t="shared" ref="H314" si="273">2019-$B$3+O317</f>
        <v>1982</v>
      </c>
      <c r="I314" s="488"/>
      <c r="J314" s="316"/>
      <c r="K314" s="476"/>
      <c r="L314" s="476"/>
      <c r="M314" s="256"/>
    </row>
    <row r="315" spans="2:15" ht="24" customHeight="1">
      <c r="B315" s="430" t="s">
        <v>88</v>
      </c>
      <c r="C315" s="209"/>
      <c r="D315" s="214" t="s">
        <v>89</v>
      </c>
      <c r="E315" s="283">
        <f t="shared" ref="E315" si="274">2019-$B$3+65+O317</f>
        <v>2047</v>
      </c>
      <c r="F315" s="284">
        <f t="shared" ref="F315" si="275">E315+5</f>
        <v>2052</v>
      </c>
      <c r="G315" s="284">
        <f t="shared" ref="G315" si="276">F315+5</f>
        <v>2057</v>
      </c>
      <c r="H315" s="285">
        <f t="shared" ref="H315" si="277">G315+5</f>
        <v>2062</v>
      </c>
      <c r="I315" s="284">
        <f t="shared" ref="I315" si="278">H315+5</f>
        <v>2067</v>
      </c>
      <c r="J315" s="284">
        <f t="shared" ref="J315" si="279">I315+5</f>
        <v>2072</v>
      </c>
      <c r="K315" s="284">
        <f t="shared" ref="K315" si="280">J315+5</f>
        <v>2077</v>
      </c>
      <c r="L315" s="286">
        <f t="shared" ref="L315" si="281">K315+5</f>
        <v>2082</v>
      </c>
      <c r="M315" s="313"/>
      <c r="N315" s="77"/>
    </row>
    <row r="316" spans="2:15" ht="24" customHeight="1">
      <c r="B316" s="431"/>
      <c r="C316" s="209"/>
      <c r="D316" s="213" t="s">
        <v>90</v>
      </c>
      <c r="E316" s="287" t="s">
        <v>21</v>
      </c>
      <c r="F316" s="288" t="s">
        <v>16</v>
      </c>
      <c r="G316" s="288" t="s">
        <v>17</v>
      </c>
      <c r="H316" s="289" t="s">
        <v>18</v>
      </c>
      <c r="I316" s="288" t="s">
        <v>19</v>
      </c>
      <c r="J316" s="288" t="s">
        <v>20</v>
      </c>
      <c r="K316" s="288" t="s">
        <v>22</v>
      </c>
      <c r="L316" s="290" t="s">
        <v>23</v>
      </c>
      <c r="M316" s="81"/>
      <c r="N316" s="77"/>
    </row>
    <row r="317" spans="2:15" ht="24" customHeight="1">
      <c r="B317" s="215" t="s">
        <v>33</v>
      </c>
      <c r="D317" s="484" t="s">
        <v>38</v>
      </c>
      <c r="E317" s="328">
        <f>IF(VLOOKUP($B$3-$O317,'61'!$A$14:$DW$93,E$3+$O317,FALSE)="","-",VLOOKUP($B$3-$O317,'61'!$A$14:$DW$93,E$3+$O317,FALSE))</f>
        <v>5.7003157569161207</v>
      </c>
      <c r="F317" s="329">
        <f>IF(VLOOKUP($B$3-$O317,'61'!$A$14:$DW$93,F$3+$O317,FALSE)="","-",VLOOKUP($B$3-$O317,'61'!$A$14:$DW$93,F$3+$O317,FALSE))</f>
        <v>5.5599207896835026</v>
      </c>
      <c r="G317" s="329">
        <f>IF(VLOOKUP($B$3-$O317,'61'!$A$14:$DW$93,G$3+$O317,FALSE)="","-",VLOOKUP($B$3-$O317,'61'!$A$14:$DW$93,G$3+$O317,FALSE))</f>
        <v>4.0228888764332025</v>
      </c>
      <c r="H317" s="329">
        <f>IF(VLOOKUP($B$3-$O317,'61'!$A$14:$DW$93,H$3+$O317,FALSE)="","-",VLOOKUP($B$3-$O317,'61'!$A$14:$DW$93,H$3+$O317,FALSE))</f>
        <v>4.0518685927574358</v>
      </c>
      <c r="I317" s="329">
        <f>IF(VLOOKUP($B$3-$O317,'61'!$A$14:$DW$93,I$3+$O317,FALSE)="","-",VLOOKUP($B$3-$O317,'61'!$A$14:$DW$93,I$3+$O317,FALSE))</f>
        <v>4.1134304925535119</v>
      </c>
      <c r="J317" s="329">
        <f>IF(VLOOKUP($B$3-$O317,'61'!$A$14:$DW$93,J$3+$O317,FALSE)="","-",VLOOKUP($B$3-$O317,'61'!$A$14:$DW$93,J$3+$O317,FALSE))</f>
        <v>4.2145155252173501</v>
      </c>
      <c r="K317" s="329">
        <f>IF(VLOOKUP($B$3-$O317,'61'!$A$14:$DW$93,K$3+$O317,FALSE)="","-",VLOOKUP($B$3-$O317,'61'!$A$14:$DW$93,K$3+$O317,FALSE))</f>
        <v>4.2970563349851281</v>
      </c>
      <c r="L317" s="330">
        <f>IF(VLOOKUP($B$3-$O317,'61'!$A$14:$DW$93,L$3+$O317,FALSE)="","-",VLOOKUP($B$3-$O317,'61'!$A$14:$DW$93,L$3+$O317,FALSE))</f>
        <v>4.3774181907481271</v>
      </c>
      <c r="M317" s="83"/>
      <c r="O317" s="315">
        <f t="shared" ref="O317" si="282">O307+1</f>
        <v>28</v>
      </c>
    </row>
    <row r="318" spans="2:15" ht="24" customHeight="1">
      <c r="B318" s="216" t="s">
        <v>34</v>
      </c>
      <c r="D318" s="485"/>
      <c r="E318" s="331">
        <f>IF(VLOOKUP($B$3-$O317,'51'!$A$14:$DW$93,E$3+$O317,FALSE)="","-",VLOOKUP($B$3-$O317,'51'!$A$14:$DW$93,E$3+$O317,FALSE))</f>
        <v>5.5046597821951853</v>
      </c>
      <c r="F318" s="332">
        <f>IF(VLOOKUP($B$3-$O317,'51'!$A$14:$DW$93,F$3+$O317,FALSE)="","-",VLOOKUP($B$3-$O317,'51'!$A$14:$DW$93,F$3+$O317,FALSE))</f>
        <v>5.2896607766628545</v>
      </c>
      <c r="G318" s="332">
        <f>IF(VLOOKUP($B$3-$O317,'51'!$A$14:$DW$93,G$3+$O317,FALSE)="","-",VLOOKUP($B$3-$O317,'51'!$A$14:$DW$93,G$3+$O317,FALSE))</f>
        <v>5.0830591243201608</v>
      </c>
      <c r="H318" s="332">
        <f>IF(VLOOKUP($B$3-$O317,'51'!$A$14:$DW$93,H$3+$O317,FALSE)="","-",VLOOKUP($B$3-$O317,'51'!$A$14:$DW$93,H$3+$O317,FALSE))</f>
        <v>5.0590912020738124</v>
      </c>
      <c r="I318" s="332">
        <f>IF(VLOOKUP($B$3-$O317,'51'!$A$14:$DW$93,I$3+$O317,FALSE)="","-",VLOOKUP($B$3-$O317,'51'!$A$14:$DW$93,I$3+$O317,FALSE))</f>
        <v>5.0590912020738124</v>
      </c>
      <c r="J318" s="332">
        <f>IF(VLOOKUP($B$3-$O317,'51'!$A$14:$DW$93,J$3+$O317,FALSE)="","-",VLOOKUP($B$3-$O317,'51'!$A$14:$DW$93,J$3+$O317,FALSE))</f>
        <v>5.0590912020738106</v>
      </c>
      <c r="K318" s="332">
        <f>IF(VLOOKUP($B$3-$O317,'51'!$A$14:$DW$93,K$3+$O317,FALSE)="","-",VLOOKUP($B$3-$O317,'51'!$A$14:$DW$93,K$3+$O317,FALSE))</f>
        <v>5.0590912020738106</v>
      </c>
      <c r="L318" s="333">
        <f>IF(VLOOKUP($B$3-$O317,'51'!$A$14:$DW$93,L$3+$O317,FALSE)="","-",VLOOKUP($B$3-$O317,'51'!$A$14:$DW$93,L$3+$O317,FALSE))</f>
        <v>5.0590912020738115</v>
      </c>
      <c r="M318" s="83"/>
    </row>
    <row r="319" spans="2:15" ht="24" customHeight="1">
      <c r="B319" s="216" t="s">
        <v>35</v>
      </c>
      <c r="D319" s="485"/>
      <c r="E319" s="331">
        <f>IF(VLOOKUP($B$3-$O317,'41'!$A$14:$DW$93,E$3+$O317,FALSE)="","-",VLOOKUP($B$3-$O317,'41'!$A$14:$DW$93,E$3+$O317,FALSE))</f>
        <v>5.6242650517879218</v>
      </c>
      <c r="F319" s="332">
        <f>IF(VLOOKUP($B$3-$O317,'41'!$A$14:$DW$93,F$3+$O317,FALSE)="","-",VLOOKUP($B$3-$O317,'41'!$A$14:$DW$93,F$3+$O317,FALSE))</f>
        <v>5.3248821606884933</v>
      </c>
      <c r="G319" s="332">
        <f>IF(VLOOKUP($B$3-$O317,'41'!$A$14:$DW$93,G$3+$O317,FALSE)="","-",VLOOKUP($B$3-$O317,'41'!$A$14:$DW$93,G$3+$O317,FALSE))</f>
        <v>5.2946289525439756</v>
      </c>
      <c r="H319" s="332">
        <f>IF(VLOOKUP($B$3-$O317,'41'!$A$14:$DW$93,H$3+$O317,FALSE)="","-",VLOOKUP($B$3-$O317,'41'!$A$14:$DW$93,H$3+$O317,FALSE))</f>
        <v>5.2946289525439747</v>
      </c>
      <c r="I319" s="332">
        <f>IF(VLOOKUP($B$3-$O317,'41'!$A$14:$DW$93,I$3+$O317,FALSE)="","-",VLOOKUP($B$3-$O317,'41'!$A$14:$DW$93,I$3+$O317,FALSE))</f>
        <v>5.2946289525439756</v>
      </c>
      <c r="J319" s="332">
        <f>IF(VLOOKUP($B$3-$O317,'41'!$A$14:$DW$93,J$3+$O317,FALSE)="","-",VLOOKUP($B$3-$O317,'41'!$A$14:$DW$93,J$3+$O317,FALSE))</f>
        <v>5.3088879799767419</v>
      </c>
      <c r="K319" s="332">
        <f>IF(VLOOKUP($B$3-$O317,'41'!$A$14:$DW$93,K$3+$O317,FALSE)="","-",VLOOKUP($B$3-$O317,'41'!$A$14:$DW$93,K$3+$O317,FALSE))</f>
        <v>5.5766898809621681</v>
      </c>
      <c r="L319" s="333">
        <f>IF(VLOOKUP($B$3-$O317,'41'!$A$14:$DW$93,L$3+$O317,FALSE)="","-",VLOOKUP($B$3-$O317,'41'!$A$14:$DW$93,L$3+$O317,FALSE))</f>
        <v>5.8580007989850271</v>
      </c>
      <c r="M319" s="83"/>
    </row>
    <row r="320" spans="2:15" ht="24" customHeight="1">
      <c r="B320" s="216" t="s">
        <v>36</v>
      </c>
      <c r="D320" s="485"/>
      <c r="E320" s="331">
        <f>IF(VLOOKUP($B$3-$O317,'31'!$A$14:$DW$93,E$3+$O317,FALSE)="","-",VLOOKUP($B$3-$O317,'31'!$A$14:$DW$93,E$3+$O317,FALSE))</f>
        <v>6.1795051270789383</v>
      </c>
      <c r="F320" s="332">
        <f>IF(VLOOKUP($B$3-$O317,'31'!$A$14:$DW$93,F$3+$O317,FALSE)="","-",VLOOKUP($B$3-$O317,'31'!$A$14:$DW$93,F$3+$O317,FALSE))</f>
        <v>6.1795051270789365</v>
      </c>
      <c r="G320" s="332">
        <f>IF(VLOOKUP($B$3-$O317,'31'!$A$14:$DW$93,G$3+$O317,FALSE)="","-",VLOOKUP($B$3-$O317,'31'!$A$14:$DW$93,G$3+$O317,FALSE))</f>
        <v>6.1795051270789365</v>
      </c>
      <c r="H320" s="332">
        <f>IF(VLOOKUP($B$3-$O317,'31'!$A$14:$DW$93,H$3+$O317,FALSE)="","-",VLOOKUP($B$3-$O317,'31'!$A$14:$DW$93,H$3+$O317,FALSE))</f>
        <v>6.1795051270789365</v>
      </c>
      <c r="I320" s="332">
        <f>IF(VLOOKUP($B$3-$O317,'31'!$A$14:$DW$93,I$3+$O317,FALSE)="","-",VLOOKUP($B$3-$O317,'31'!$A$14:$DW$93,I$3+$O317,FALSE))</f>
        <v>6.1795051270789347</v>
      </c>
      <c r="J320" s="332">
        <f>IF(VLOOKUP($B$3-$O317,'31'!$A$14:$DW$93,J$3+$O317,FALSE)="","-",VLOOKUP($B$3-$O317,'31'!$A$14:$DW$93,J$3+$O317,FALSE))</f>
        <v>6.4777131752857011</v>
      </c>
      <c r="K320" s="332">
        <f>IF(VLOOKUP($B$3-$O317,'31'!$A$14:$DW$93,K$3+$O317,FALSE)="","-",VLOOKUP($B$3-$O317,'31'!$A$14:$DW$93,K$3+$O317,FALSE))</f>
        <v>6.8374996978031284</v>
      </c>
      <c r="L320" s="333">
        <f>IF(VLOOKUP($B$3-$O317,'31'!$A$14:$DW$93,L$3+$O317,FALSE)="","-",VLOOKUP($B$3-$O317,'31'!$A$14:$DW$93,L$3+$O317,FALSE))</f>
        <v>7.2172695598545165</v>
      </c>
      <c r="M320" s="83"/>
    </row>
    <row r="321" spans="2:15" ht="24" customHeight="1">
      <c r="B321" s="216" t="s">
        <v>37</v>
      </c>
      <c r="D321" s="485"/>
      <c r="E321" s="331">
        <f>IF(VLOOKUP($B$3-$O317,'21'!$A$14:$DW$93,E$3+$O317,FALSE)="","-",VLOOKUP($B$3-$O317,'21'!$A$14:$DW$93,E$3+$O317,FALSE))</f>
        <v>6.6172556720942897</v>
      </c>
      <c r="F321" s="332">
        <f>IF(VLOOKUP($B$3-$O317,'21'!$A$14:$DW$93,F$3+$O317,FALSE)="","-",VLOOKUP($B$3-$O317,'21'!$A$14:$DW$93,F$3+$O317,FALSE))</f>
        <v>6.6172556720942888</v>
      </c>
      <c r="G321" s="332">
        <f>IF(VLOOKUP($B$3-$O317,'21'!$A$14:$DW$93,G$3+$O317,FALSE)="","-",VLOOKUP($B$3-$O317,'21'!$A$14:$DW$93,G$3+$O317,FALSE))</f>
        <v>6.6172556720942888</v>
      </c>
      <c r="H321" s="332">
        <f>IF(VLOOKUP($B$3-$O317,'21'!$A$14:$DW$93,H$3+$O317,FALSE)="","-",VLOOKUP($B$3-$O317,'21'!$A$14:$DW$93,H$3+$O317,FALSE))</f>
        <v>6.617255672094287</v>
      </c>
      <c r="I321" s="332">
        <f>IF(VLOOKUP($B$3-$O317,'21'!$A$14:$DW$93,I$3+$O317,FALSE)="","-",VLOOKUP($B$3-$O317,'21'!$A$14:$DW$93,I$3+$O317,FALSE))</f>
        <v>6.9604647277564018</v>
      </c>
      <c r="J321" s="332">
        <f>IF(VLOOKUP($B$3-$O317,'21'!$A$14:$DW$93,J$3+$O317,FALSE)="","-",VLOOKUP($B$3-$O317,'21'!$A$14:$DW$93,J$3+$O317,FALSE))</f>
        <v>7.4534238855784656</v>
      </c>
      <c r="K321" s="332">
        <f>IF(VLOOKUP($B$3-$O317,'21'!$A$14:$DW$93,K$3+$O317,FALSE)="","-",VLOOKUP($B$3-$O317,'21'!$A$14:$DW$93,K$3+$O317,FALSE))</f>
        <v>7.9812957598333334</v>
      </c>
      <c r="L321" s="333">
        <f>IF(VLOOKUP($B$3-$O317,'21'!$A$14:$DW$93,L$3+$O317,FALSE)="","-",VLOOKUP($B$3-$O317,'21'!$A$14:$DW$93,L$3+$O317,FALSE))</f>
        <v>8.5465529646298517</v>
      </c>
      <c r="M321" s="83"/>
    </row>
    <row r="322" spans="2:15" ht="24" customHeight="1">
      <c r="B322" s="217" t="s">
        <v>24</v>
      </c>
      <c r="D322" s="486"/>
      <c r="E322" s="334">
        <f>IF(VLOOKUP($B$3-$O317,'11'!$A$14:$DW$93,E$3+$O317,FALSE)="","-",VLOOKUP($B$3-$O317,'11'!$A$14:$DW$93,E$3+$O317,FALSE))</f>
        <v>6.8479929159422772</v>
      </c>
      <c r="F322" s="335">
        <f>IF(VLOOKUP($B$3-$O317,'11'!$A$14:$DW$93,F$3+$O317,FALSE)="","-",VLOOKUP($B$3-$O317,'11'!$A$14:$DW$93,F$3+$O317,FALSE))</f>
        <v>6.8479929159422772</v>
      </c>
      <c r="G322" s="335">
        <f>IF(VLOOKUP($B$3-$O317,'11'!$A$14:$DW$93,G$3+$O317,FALSE)="","-",VLOOKUP($B$3-$O317,'11'!$A$14:$DW$93,G$3+$O317,FALSE))</f>
        <v>6.8479929159422772</v>
      </c>
      <c r="H322" s="335">
        <f>IF(VLOOKUP($B$3-$O317,'11'!$A$14:$DW$93,H$3+$O317,FALSE)="","-",VLOOKUP($B$3-$O317,'11'!$A$14:$DW$93,H$3+$O317,FALSE))</f>
        <v>6.9190591622255351</v>
      </c>
      <c r="I322" s="335">
        <f>IF(VLOOKUP($B$3-$O317,'11'!$A$14:$DW$93,I$3+$O317,FALSE)="","-",VLOOKUP($B$3-$O317,'11'!$A$14:$DW$93,I$3+$O317,FALSE))</f>
        <v>7.479024610934121</v>
      </c>
      <c r="J322" s="335">
        <f>IF(VLOOKUP($B$3-$O317,'11'!$A$14:$DW$93,J$3+$O317,FALSE)="","-",VLOOKUP($B$3-$O317,'11'!$A$14:$DW$93,J$3+$O317,FALSE))</f>
        <v>8.0843085482400223</v>
      </c>
      <c r="K322" s="335">
        <f>IF(VLOOKUP($B$3-$O317,'11'!$A$14:$DW$93,K$3+$O317,FALSE)="","-",VLOOKUP($B$3-$O317,'11'!$A$14:$DW$93,K$3+$O317,FALSE))</f>
        <v>8.738578638663391</v>
      </c>
      <c r="L322" s="336">
        <f>IF(VLOOKUP($B$3-$O317,'11'!$A$14:$DW$93,L$3+$O317,FALSE)="","-",VLOOKUP($B$3-$O317,'11'!$A$14:$DW$93,L$3+$O317,FALSE))</f>
        <v>9.4457993739895745</v>
      </c>
      <c r="M322" s="83"/>
    </row>
    <row r="323" spans="2:15" ht="24" customHeight="1">
      <c r="B323" s="219"/>
      <c r="C323" s="212"/>
      <c r="D323" s="304" t="s">
        <v>103</v>
      </c>
      <c r="E323" s="87"/>
      <c r="F323" s="87"/>
      <c r="G323" s="87"/>
      <c r="H323" s="87"/>
      <c r="I323" s="87"/>
      <c r="J323" s="87"/>
      <c r="K323" s="87"/>
      <c r="L323" s="87"/>
      <c r="M323" s="84"/>
    </row>
    <row r="324" spans="2:15" ht="33.75" customHeight="1">
      <c r="C324" s="64"/>
      <c r="F324" s="487">
        <f t="shared" ref="F324" si="283">DATE(H324,2,2)</f>
        <v>30349</v>
      </c>
      <c r="G324" s="487"/>
      <c r="H324" s="488">
        <f t="shared" ref="H324" si="284">2019-$B$3+O327</f>
        <v>1983</v>
      </c>
      <c r="I324" s="488"/>
      <c r="J324" s="316"/>
      <c r="K324" s="476"/>
      <c r="L324" s="476"/>
      <c r="M324" s="256"/>
    </row>
    <row r="325" spans="2:15" ht="24" customHeight="1">
      <c r="B325" s="430" t="s">
        <v>88</v>
      </c>
      <c r="C325" s="209"/>
      <c r="D325" s="214" t="s">
        <v>89</v>
      </c>
      <c r="E325" s="283">
        <f t="shared" ref="E325" si="285">2019-$B$3+65+O327</f>
        <v>2048</v>
      </c>
      <c r="F325" s="284">
        <f t="shared" ref="F325" si="286">E325+5</f>
        <v>2053</v>
      </c>
      <c r="G325" s="284">
        <f t="shared" ref="G325" si="287">F325+5</f>
        <v>2058</v>
      </c>
      <c r="H325" s="285">
        <f t="shared" ref="H325" si="288">G325+5</f>
        <v>2063</v>
      </c>
      <c r="I325" s="284">
        <f t="shared" ref="I325" si="289">H325+5</f>
        <v>2068</v>
      </c>
      <c r="J325" s="284">
        <f t="shared" ref="J325" si="290">I325+5</f>
        <v>2073</v>
      </c>
      <c r="K325" s="284">
        <f t="shared" ref="K325" si="291">J325+5</f>
        <v>2078</v>
      </c>
      <c r="L325" s="286">
        <f t="shared" ref="L325" si="292">K325+5</f>
        <v>2083</v>
      </c>
      <c r="M325" s="313"/>
      <c r="N325" s="77"/>
    </row>
    <row r="326" spans="2:15" ht="24" customHeight="1">
      <c r="B326" s="431"/>
      <c r="C326" s="209"/>
      <c r="D326" s="213" t="s">
        <v>90</v>
      </c>
      <c r="E326" s="287" t="s">
        <v>21</v>
      </c>
      <c r="F326" s="288" t="s">
        <v>16</v>
      </c>
      <c r="G326" s="288" t="s">
        <v>17</v>
      </c>
      <c r="H326" s="289" t="s">
        <v>18</v>
      </c>
      <c r="I326" s="288" t="s">
        <v>19</v>
      </c>
      <c r="J326" s="288" t="s">
        <v>20</v>
      </c>
      <c r="K326" s="288" t="s">
        <v>22</v>
      </c>
      <c r="L326" s="290" t="s">
        <v>23</v>
      </c>
      <c r="M326" s="81"/>
      <c r="N326" s="77"/>
    </row>
    <row r="327" spans="2:15" ht="24" customHeight="1">
      <c r="B327" s="215" t="s">
        <v>33</v>
      </c>
      <c r="D327" s="484" t="s">
        <v>38</v>
      </c>
      <c r="E327" s="328">
        <f>IF(VLOOKUP($B$3-$O327,'61'!$A$14:$DW$93,E$3+$O327,FALSE)="","-",VLOOKUP($B$3-$O327,'61'!$A$14:$DW$93,E$3+$O327,FALSE))</f>
        <v>5.6719559770309669</v>
      </c>
      <c r="F327" s="329">
        <f>IF(VLOOKUP($B$3-$O327,'61'!$A$14:$DW$93,F$3+$O327,FALSE)="","-",VLOOKUP($B$3-$O327,'61'!$A$14:$DW$93,F$3+$O327,FALSE))</f>
        <v>3.9922203500055264</v>
      </c>
      <c r="G327" s="329">
        <f>IF(VLOOKUP($B$3-$O327,'61'!$A$14:$DW$93,G$3+$O327,FALSE)="","-",VLOOKUP($B$3-$O327,'61'!$A$14:$DW$93,G$3+$O327,FALSE))</f>
        <v>4.0295792111621953</v>
      </c>
      <c r="H327" s="329">
        <f>IF(VLOOKUP($B$3-$O327,'61'!$A$14:$DW$93,H$3+$O327,FALSE)="","-",VLOOKUP($B$3-$O327,'61'!$A$14:$DW$93,H$3+$O327,FALSE))</f>
        <v>4.0596310953451429</v>
      </c>
      <c r="I327" s="329">
        <f>IF(VLOOKUP($B$3-$O327,'61'!$A$14:$DW$93,I$3+$O327,FALSE)="","-",VLOOKUP($B$3-$O327,'61'!$A$14:$DW$93,I$3+$O327,FALSE))</f>
        <v>4.1304904161635614</v>
      </c>
      <c r="J327" s="329">
        <f>IF(VLOOKUP($B$3-$O327,'61'!$A$14:$DW$93,J$3+$O327,FALSE)="","-",VLOOKUP($B$3-$O327,'61'!$A$14:$DW$93,J$3+$O327,FALSE))</f>
        <v>4.2332533666358003</v>
      </c>
      <c r="K327" s="329">
        <f>IF(VLOOKUP($B$3-$O327,'61'!$A$14:$DW$93,K$3+$O327,FALSE)="","-",VLOOKUP($B$3-$O327,'61'!$A$14:$DW$93,K$3+$O327,FALSE))</f>
        <v>4.3124097398978707</v>
      </c>
      <c r="L327" s="330">
        <f>IF(VLOOKUP($B$3-$O327,'61'!$A$14:$DW$93,L$3+$O327,FALSE)="","-",VLOOKUP($B$3-$O327,'61'!$A$14:$DW$93,L$3+$O327,FALSE))</f>
        <v>4.3947093653862979</v>
      </c>
      <c r="M327" s="83"/>
      <c r="O327" s="315">
        <f t="shared" ref="O327" si="293">O317+1</f>
        <v>29</v>
      </c>
    </row>
    <row r="328" spans="2:15" ht="24" customHeight="1">
      <c r="B328" s="216" t="s">
        <v>34</v>
      </c>
      <c r="D328" s="485"/>
      <c r="E328" s="331">
        <f>IF(VLOOKUP($B$3-$O327,'51'!$A$14:$DW$93,E$3+$O327,FALSE)="","-",VLOOKUP($B$3-$O327,'51'!$A$14:$DW$93,E$3+$O327,FALSE))</f>
        <v>5.460972006146017</v>
      </c>
      <c r="F328" s="332">
        <f>IF(VLOOKUP($B$3-$O327,'51'!$A$14:$DW$93,F$3+$O327,FALSE)="","-",VLOOKUP($B$3-$O327,'51'!$A$14:$DW$93,F$3+$O327,FALSE))</f>
        <v>5.2476793419274381</v>
      </c>
      <c r="G328" s="332">
        <f>IF(VLOOKUP($B$3-$O327,'51'!$A$14:$DW$93,G$3+$O327,FALSE)="","-",VLOOKUP($B$3-$O327,'51'!$A$14:$DW$93,G$3+$O327,FALSE))</f>
        <v>5.059091202073815</v>
      </c>
      <c r="H328" s="332">
        <f>IF(VLOOKUP($B$3-$O327,'51'!$A$14:$DW$93,H$3+$O327,FALSE)="","-",VLOOKUP($B$3-$O327,'51'!$A$14:$DW$93,H$3+$O327,FALSE))</f>
        <v>5.059091202073815</v>
      </c>
      <c r="I328" s="332">
        <f>IF(VLOOKUP($B$3-$O327,'51'!$A$14:$DW$93,I$3+$O327,FALSE)="","-",VLOOKUP($B$3-$O327,'51'!$A$14:$DW$93,I$3+$O327,FALSE))</f>
        <v>5.0590912020738141</v>
      </c>
      <c r="J328" s="332">
        <f>IF(VLOOKUP($B$3-$O327,'51'!$A$14:$DW$93,J$3+$O327,FALSE)="","-",VLOOKUP($B$3-$O327,'51'!$A$14:$DW$93,J$3+$O327,FALSE))</f>
        <v>5.0590912020738124</v>
      </c>
      <c r="K328" s="332">
        <f>IF(VLOOKUP($B$3-$O327,'51'!$A$14:$DW$93,K$3+$O327,FALSE)="","-",VLOOKUP($B$3-$O327,'51'!$A$14:$DW$93,K$3+$O327,FALSE))</f>
        <v>5.0590912020738124</v>
      </c>
      <c r="L328" s="333">
        <f>IF(VLOOKUP($B$3-$O327,'51'!$A$14:$DW$93,L$3+$O327,FALSE)="","-",VLOOKUP($B$3-$O327,'51'!$A$14:$DW$93,L$3+$O327,FALSE))</f>
        <v>5.0590912020738124</v>
      </c>
      <c r="M328" s="83"/>
    </row>
    <row r="329" spans="2:15" ht="24" customHeight="1">
      <c r="B329" s="216" t="s">
        <v>35</v>
      </c>
      <c r="D329" s="485"/>
      <c r="E329" s="331">
        <f>IF(VLOOKUP($B$3-$O327,'41'!$A$14:$DW$93,E$3+$O327,FALSE)="","-",VLOOKUP($B$3-$O327,'41'!$A$14:$DW$93,E$3+$O327,FALSE))</f>
        <v>5.590448587073154</v>
      </c>
      <c r="F329" s="332">
        <f>IF(VLOOKUP($B$3-$O327,'41'!$A$14:$DW$93,F$3+$O327,FALSE)="","-",VLOOKUP($B$3-$O327,'41'!$A$14:$DW$93,F$3+$O327,FALSE))</f>
        <v>5.3206851973891558</v>
      </c>
      <c r="G329" s="332">
        <f>IF(VLOOKUP($B$3-$O327,'41'!$A$14:$DW$93,G$3+$O327,FALSE)="","-",VLOOKUP($B$3-$O327,'41'!$A$14:$DW$93,G$3+$O327,FALSE))</f>
        <v>5.3206851973891567</v>
      </c>
      <c r="H329" s="332">
        <f>IF(VLOOKUP($B$3-$O327,'41'!$A$14:$DW$93,H$3+$O327,FALSE)="","-",VLOOKUP($B$3-$O327,'41'!$A$14:$DW$93,H$3+$O327,FALSE))</f>
        <v>5.3206851973891567</v>
      </c>
      <c r="I329" s="332">
        <f>IF(VLOOKUP($B$3-$O327,'41'!$A$14:$DW$93,I$3+$O327,FALSE)="","-",VLOOKUP($B$3-$O327,'41'!$A$14:$DW$93,I$3+$O327,FALSE))</f>
        <v>5.3206851973891585</v>
      </c>
      <c r="J329" s="332">
        <f>IF(VLOOKUP($B$3-$O327,'41'!$A$14:$DW$93,J$3+$O327,FALSE)="","-",VLOOKUP($B$3-$O327,'41'!$A$14:$DW$93,J$3+$O327,FALSE))</f>
        <v>5.3613992359606826</v>
      </c>
      <c r="K329" s="332">
        <f>IF(VLOOKUP($B$3-$O327,'41'!$A$14:$DW$93,K$3+$O327,FALSE)="","-",VLOOKUP($B$3-$O327,'41'!$A$14:$DW$93,K$3+$O327,FALSE))</f>
        <v>5.6318500182615008</v>
      </c>
      <c r="L329" s="333">
        <f>IF(VLOOKUP($B$3-$O327,'41'!$A$14:$DW$93,L$3+$O327,FALSE)="","-",VLOOKUP($B$3-$O327,'41'!$A$14:$DW$93,L$3+$O327,FALSE))</f>
        <v>5.9159434379463045</v>
      </c>
      <c r="M329" s="83"/>
    </row>
    <row r="330" spans="2:15" ht="24" customHeight="1">
      <c r="B330" s="216" t="s">
        <v>36</v>
      </c>
      <c r="D330" s="485"/>
      <c r="E330" s="331">
        <f>IF(VLOOKUP($B$3-$O327,'31'!$A$14:$DW$93,E$3+$O327,FALSE)="","-",VLOOKUP($B$3-$O327,'31'!$A$14:$DW$93,E$3+$O327,FALSE))</f>
        <v>6.2466736610689342</v>
      </c>
      <c r="F330" s="332">
        <f>IF(VLOOKUP($B$3-$O327,'31'!$A$14:$DW$93,F$3+$O327,FALSE)="","-",VLOOKUP($B$3-$O327,'31'!$A$14:$DW$93,F$3+$O327,FALSE))</f>
        <v>6.2466736610689342</v>
      </c>
      <c r="G330" s="332">
        <f>IF(VLOOKUP($B$3-$O327,'31'!$A$14:$DW$93,G$3+$O327,FALSE)="","-",VLOOKUP($B$3-$O327,'31'!$A$14:$DW$93,G$3+$O327,FALSE))</f>
        <v>6.2466736610689351</v>
      </c>
      <c r="H330" s="332">
        <f>IF(VLOOKUP($B$3-$O327,'31'!$A$14:$DW$93,H$3+$O327,FALSE)="","-",VLOOKUP($B$3-$O327,'31'!$A$14:$DW$93,H$3+$O327,FALSE))</f>
        <v>6.2466736610689368</v>
      </c>
      <c r="I330" s="332">
        <f>IF(VLOOKUP($B$3-$O327,'31'!$A$14:$DW$93,I$3+$O327,FALSE)="","-",VLOOKUP($B$3-$O327,'31'!$A$14:$DW$93,I$3+$O327,FALSE))</f>
        <v>6.2466736610689342</v>
      </c>
      <c r="J330" s="332">
        <f>IF(VLOOKUP($B$3-$O327,'31'!$A$14:$DW$93,J$3+$O327,FALSE)="","-",VLOOKUP($B$3-$O327,'31'!$A$14:$DW$93,J$3+$O327,FALSE))</f>
        <v>6.5481231011040206</v>
      </c>
      <c r="K330" s="332">
        <f>IF(VLOOKUP($B$3-$O327,'31'!$A$14:$DW$93,K$3+$O327,FALSE)="","-",VLOOKUP($B$3-$O327,'31'!$A$14:$DW$93,K$3+$O327,FALSE))</f>
        <v>6.9118203466922994</v>
      </c>
      <c r="L330" s="333">
        <f>IF(VLOOKUP($B$3-$O327,'31'!$A$14:$DW$93,L$3+$O327,FALSE)="","-",VLOOKUP($B$3-$O327,'31'!$A$14:$DW$93,L$3+$O327,FALSE))</f>
        <v>7.2957181420268373</v>
      </c>
      <c r="M330" s="83"/>
    </row>
    <row r="331" spans="2:15" ht="24" customHeight="1">
      <c r="B331" s="216" t="s">
        <v>37</v>
      </c>
      <c r="D331" s="485"/>
      <c r="E331" s="331">
        <f>IF(VLOOKUP($B$3-$O327,'21'!$A$14:$DW$93,E$3+$O327,FALSE)="","-",VLOOKUP($B$3-$O327,'21'!$A$14:$DW$93,E$3+$O327,FALSE))</f>
        <v>6.7084383289932479</v>
      </c>
      <c r="F331" s="332">
        <f>IF(VLOOKUP($B$3-$O327,'21'!$A$14:$DW$93,F$3+$O327,FALSE)="","-",VLOOKUP($B$3-$O327,'21'!$A$14:$DW$93,F$3+$O327,FALSE))</f>
        <v>6.7084383289932479</v>
      </c>
      <c r="G331" s="332">
        <f>IF(VLOOKUP($B$3-$O327,'21'!$A$14:$DW$93,G$3+$O327,FALSE)="","-",VLOOKUP($B$3-$O327,'21'!$A$14:$DW$93,G$3+$O327,FALSE))</f>
        <v>6.7084383289932479</v>
      </c>
      <c r="H331" s="332">
        <f>IF(VLOOKUP($B$3-$O327,'21'!$A$14:$DW$93,H$3+$O327,FALSE)="","-",VLOOKUP($B$3-$O327,'21'!$A$14:$DW$93,H$3+$O327,FALSE))</f>
        <v>6.7084383289932479</v>
      </c>
      <c r="I331" s="332">
        <f>IF(VLOOKUP($B$3-$O327,'21'!$A$14:$DW$93,I$3+$O327,FALSE)="","-",VLOOKUP($B$3-$O327,'21'!$A$14:$DW$93,I$3+$O327,FALSE))</f>
        <v>7.0563766432963515</v>
      </c>
      <c r="J331" s="332">
        <f>IF(VLOOKUP($B$3-$O327,'21'!$A$14:$DW$93,J$3+$O327,FALSE)="","-",VLOOKUP($B$3-$O327,'21'!$A$14:$DW$93,J$3+$O327,FALSE))</f>
        <v>7.5561285454191154</v>
      </c>
      <c r="K331" s="332">
        <f>IF(VLOOKUP($B$3-$O327,'21'!$A$14:$DW$93,K$3+$O327,FALSE)="","-",VLOOKUP($B$3-$O327,'21'!$A$14:$DW$93,K$3+$O327,FALSE))</f>
        <v>8.0912742447129276</v>
      </c>
      <c r="L331" s="333">
        <f>IF(VLOOKUP($B$3-$O327,'21'!$A$14:$DW$93,L$3+$O327,FALSE)="","-",VLOOKUP($B$3-$O327,'21'!$A$14:$DW$93,L$3+$O327,FALSE))</f>
        <v>8.6643204267408933</v>
      </c>
      <c r="M331" s="83"/>
    </row>
    <row r="332" spans="2:15" ht="24" customHeight="1">
      <c r="B332" s="217" t="s">
        <v>24</v>
      </c>
      <c r="D332" s="486"/>
      <c r="E332" s="334">
        <f>IF(VLOOKUP($B$3-$O327,'11'!$A$14:$DW$93,E$3+$O327,FALSE)="","-",VLOOKUP($B$3-$O327,'11'!$A$14:$DW$93,E$3+$O327,FALSE))</f>
        <v>6.9554124126629144</v>
      </c>
      <c r="F332" s="335">
        <f>IF(VLOOKUP($B$3-$O327,'11'!$A$14:$DW$93,F$3+$O327,FALSE)="","-",VLOOKUP($B$3-$O327,'11'!$A$14:$DW$93,F$3+$O327,FALSE))</f>
        <v>6.9554124126629144</v>
      </c>
      <c r="G332" s="335">
        <f>IF(VLOOKUP($B$3-$O327,'11'!$A$14:$DW$93,G$3+$O327,FALSE)="","-",VLOOKUP($B$3-$O327,'11'!$A$14:$DW$93,G$3+$O327,FALSE))</f>
        <v>6.9554124126629162</v>
      </c>
      <c r="H332" s="335">
        <f>IF(VLOOKUP($B$3-$O327,'11'!$A$14:$DW$93,H$3+$O327,FALSE)="","-",VLOOKUP($B$3-$O327,'11'!$A$14:$DW$93,H$3+$O327,FALSE))</f>
        <v>7.0275934235937791</v>
      </c>
      <c r="I332" s="335">
        <f>IF(VLOOKUP($B$3-$O327,'11'!$A$14:$DW$93,I$3+$O327,FALSE)="","-",VLOOKUP($B$3-$O327,'11'!$A$14:$DW$93,I$3+$O327,FALSE))</f>
        <v>7.5963426440468149</v>
      </c>
      <c r="J332" s="335">
        <f>IF(VLOOKUP($B$3-$O327,'11'!$A$14:$DW$93,J$3+$O327,FALSE)="","-",VLOOKUP($B$3-$O327,'11'!$A$14:$DW$93,J$3+$O327,FALSE))</f>
        <v>8.2111212313496704</v>
      </c>
      <c r="K332" s="335">
        <f>IF(VLOOKUP($B$3-$O327,'11'!$A$14:$DW$93,K$3+$O327,FALSE)="","-",VLOOKUP($B$3-$O327,'11'!$A$14:$DW$93,K$3+$O327,FALSE))</f>
        <v>8.875654382014968</v>
      </c>
      <c r="L332" s="336">
        <f>IF(VLOOKUP($B$3-$O327,'11'!$A$14:$DW$93,L$3+$O327,FALSE)="","-",VLOOKUP($B$3-$O327,'11'!$A$14:$DW$93,L$3+$O327,FALSE))</f>
        <v>9.593968775934508</v>
      </c>
      <c r="M332" s="83"/>
    </row>
    <row r="333" spans="2:15" ht="24" customHeight="1">
      <c r="B333" s="219"/>
      <c r="C333" s="212"/>
      <c r="D333" s="304" t="s">
        <v>103</v>
      </c>
      <c r="E333" s="87"/>
      <c r="F333" s="87"/>
      <c r="G333" s="87"/>
      <c r="H333" s="87"/>
      <c r="I333" s="87"/>
      <c r="J333" s="87"/>
      <c r="K333" s="87"/>
      <c r="L333" s="87"/>
      <c r="M333" s="84"/>
    </row>
    <row r="334" spans="2:15" ht="6.75" customHeight="1" thickBot="1">
      <c r="B334" s="219"/>
      <c r="C334" s="212"/>
      <c r="D334" s="304"/>
      <c r="E334" s="87"/>
      <c r="F334" s="87"/>
      <c r="G334" s="87"/>
      <c r="H334" s="87"/>
      <c r="I334" s="87"/>
      <c r="J334" s="87"/>
      <c r="K334" s="87"/>
      <c r="L334" s="87"/>
      <c r="M334" s="84"/>
    </row>
    <row r="335" spans="2:15" ht="33.75" customHeight="1" thickBot="1">
      <c r="B335" s="219"/>
      <c r="C335" s="212"/>
      <c r="D335" s="304"/>
      <c r="E335" s="480">
        <f>F337</f>
        <v>30714</v>
      </c>
      <c r="F335" s="481"/>
      <c r="G335" s="481">
        <f>E335+365</f>
        <v>31079</v>
      </c>
      <c r="H335" s="481"/>
      <c r="I335" s="493">
        <f>G335+365</f>
        <v>31444</v>
      </c>
      <c r="J335" s="494"/>
      <c r="K335" s="87"/>
      <c r="L335" s="87"/>
      <c r="M335" s="84"/>
    </row>
    <row r="336" spans="2:15" ht="23.25" customHeight="1">
      <c r="B336" s="219"/>
      <c r="C336" s="212"/>
      <c r="D336" s="304"/>
      <c r="E336" s="87"/>
      <c r="F336" s="87"/>
      <c r="G336" s="87"/>
      <c r="H336" s="87"/>
      <c r="I336" s="87"/>
      <c r="J336" s="87"/>
      <c r="K336" s="87"/>
      <c r="L336" s="87"/>
      <c r="M336" s="84"/>
    </row>
    <row r="337" spans="2:15" ht="33.75" customHeight="1">
      <c r="C337" s="64"/>
      <c r="F337" s="487">
        <f t="shared" ref="F337" si="294">DATE(H337,2,2)</f>
        <v>30714</v>
      </c>
      <c r="G337" s="487"/>
      <c r="H337" s="488">
        <f t="shared" ref="H337" si="295">2019-$B$3+O340</f>
        <v>1984</v>
      </c>
      <c r="I337" s="488"/>
      <c r="J337" s="316"/>
      <c r="K337" s="476"/>
      <c r="L337" s="476"/>
      <c r="M337" s="256"/>
    </row>
    <row r="338" spans="2:15" ht="24" customHeight="1">
      <c r="B338" s="430" t="s">
        <v>88</v>
      </c>
      <c r="C338" s="209"/>
      <c r="D338" s="214" t="s">
        <v>89</v>
      </c>
      <c r="E338" s="283">
        <f t="shared" ref="E338" si="296">2019-$B$3+65+O340</f>
        <v>2049</v>
      </c>
      <c r="F338" s="284">
        <f t="shared" ref="F338" si="297">E338+5</f>
        <v>2054</v>
      </c>
      <c r="G338" s="284">
        <f t="shared" ref="G338" si="298">F338+5</f>
        <v>2059</v>
      </c>
      <c r="H338" s="285">
        <f t="shared" ref="H338" si="299">G338+5</f>
        <v>2064</v>
      </c>
      <c r="I338" s="284">
        <f t="shared" ref="I338" si="300">H338+5</f>
        <v>2069</v>
      </c>
      <c r="J338" s="284">
        <f t="shared" ref="J338" si="301">I338+5</f>
        <v>2074</v>
      </c>
      <c r="K338" s="284">
        <f t="shared" ref="K338" si="302">J338+5</f>
        <v>2079</v>
      </c>
      <c r="L338" s="286">
        <f t="shared" ref="L338" si="303">K338+5</f>
        <v>2084</v>
      </c>
      <c r="M338" s="313"/>
      <c r="N338" s="77"/>
    </row>
    <row r="339" spans="2:15" ht="24" customHeight="1">
      <c r="B339" s="431"/>
      <c r="C339" s="209"/>
      <c r="D339" s="213" t="s">
        <v>90</v>
      </c>
      <c r="E339" s="287" t="s">
        <v>21</v>
      </c>
      <c r="F339" s="288" t="s">
        <v>16</v>
      </c>
      <c r="G339" s="288" t="s">
        <v>17</v>
      </c>
      <c r="H339" s="289" t="s">
        <v>18</v>
      </c>
      <c r="I339" s="288" t="s">
        <v>19</v>
      </c>
      <c r="J339" s="288" t="s">
        <v>20</v>
      </c>
      <c r="K339" s="288" t="s">
        <v>22</v>
      </c>
      <c r="L339" s="290" t="s">
        <v>23</v>
      </c>
      <c r="M339" s="81"/>
      <c r="N339" s="77"/>
    </row>
    <row r="340" spans="2:15" ht="24" customHeight="1">
      <c r="B340" s="215" t="s">
        <v>33</v>
      </c>
      <c r="D340" s="484" t="s">
        <v>38</v>
      </c>
      <c r="E340" s="328">
        <f>IF(VLOOKUP($B$3-$O340,'61'!$A$14:$DW$93,E$3+$O340,FALSE)="","-",VLOOKUP($B$3-$O340,'61'!$A$14:$DW$93,E$3+$O340,FALSE))</f>
        <v>5.6437372905780769</v>
      </c>
      <c r="F340" s="329">
        <f>IF(VLOOKUP($B$3-$O340,'61'!$A$14:$DW$93,F$3+$O340,FALSE)="","-",VLOOKUP($B$3-$O340,'61'!$A$14:$DW$93,F$3+$O340,FALSE))</f>
        <v>3.9979088211615759</v>
      </c>
      <c r="G340" s="329">
        <f>IF(VLOOKUP($B$3-$O340,'61'!$A$14:$DW$93,G$3+$O340,FALSE)="","-",VLOOKUP($B$3-$O340,'61'!$A$14:$DW$93,G$3+$O340,FALSE))</f>
        <v>4.0345931841496867</v>
      </c>
      <c r="H340" s="329">
        <f>IF(VLOOKUP($B$3-$O340,'61'!$A$14:$DW$93,H$3+$O340,FALSE)="","-",VLOOKUP($B$3-$O340,'61'!$A$14:$DW$93,H$3+$O340,FALSE))</f>
        <v>4.0692568074597064</v>
      </c>
      <c r="I340" s="329">
        <f>IF(VLOOKUP($B$3-$O340,'61'!$A$14:$DW$93,I$3+$O340,FALSE)="","-",VLOOKUP($B$3-$O340,'61'!$A$14:$DW$93,I$3+$O340,FALSE))</f>
        <v>4.149774564741306</v>
      </c>
      <c r="J340" s="329">
        <f>IF(VLOOKUP($B$3-$O340,'61'!$A$14:$DW$93,J$3+$O340,FALSE)="","-",VLOOKUP($B$3-$O340,'61'!$A$14:$DW$93,J$3+$O340,FALSE))</f>
        <v>4.251542230652098</v>
      </c>
      <c r="K340" s="329">
        <f>IF(VLOOKUP($B$3-$O340,'61'!$A$14:$DW$93,K$3+$O340,FALSE)="","-",VLOOKUP($B$3-$O340,'61'!$A$14:$DW$93,K$3+$O340,FALSE))</f>
        <v>4.3293550369597646</v>
      </c>
      <c r="L340" s="330">
        <f>IF(VLOOKUP($B$3-$O340,'61'!$A$14:$DW$93,L$3+$O340,FALSE)="","-",VLOOKUP($B$3-$O340,'61'!$A$14:$DW$93,L$3+$O340,FALSE))</f>
        <v>4.4138249193714687</v>
      </c>
      <c r="M340" s="83"/>
      <c r="O340" s="315">
        <f t="shared" ref="O340" si="304">O327+1</f>
        <v>30</v>
      </c>
    </row>
    <row r="341" spans="2:15" ht="24" customHeight="1">
      <c r="B341" s="216" t="s">
        <v>34</v>
      </c>
      <c r="D341" s="485"/>
      <c r="E341" s="331">
        <f>IF(VLOOKUP($B$3-$O340,'51'!$A$14:$DW$93,E$3+$O340,FALSE)="","-",VLOOKUP($B$3-$O340,'51'!$A$14:$DW$93,E$3+$O340,FALSE))</f>
        <v>5.417630958478191</v>
      </c>
      <c r="F341" s="332">
        <f>IF(VLOOKUP($B$3-$O340,'51'!$A$14:$DW$93,F$3+$O340,FALSE)="","-",VLOOKUP($B$3-$O340,'51'!$A$14:$DW$93,F$3+$O340,FALSE))</f>
        <v>5.2060310931819735</v>
      </c>
      <c r="G341" s="332">
        <f>IF(VLOOKUP($B$3-$O340,'51'!$A$14:$DW$93,G$3+$O340,FALSE)="","-",VLOOKUP($B$3-$O340,'51'!$A$14:$DW$93,G$3+$O340,FALSE))</f>
        <v>5.0590912020738115</v>
      </c>
      <c r="H341" s="332">
        <f>IF(VLOOKUP($B$3-$O340,'51'!$A$14:$DW$93,H$3+$O340,FALSE)="","-",VLOOKUP($B$3-$O340,'51'!$A$14:$DW$93,H$3+$O340,FALSE))</f>
        <v>5.0590912020738115</v>
      </c>
      <c r="I341" s="332">
        <f>IF(VLOOKUP($B$3-$O340,'51'!$A$14:$DW$93,I$3+$O340,FALSE)="","-",VLOOKUP($B$3-$O340,'51'!$A$14:$DW$93,I$3+$O340,FALSE))</f>
        <v>5.0590912020738097</v>
      </c>
      <c r="J341" s="332">
        <f>IF(VLOOKUP($B$3-$O340,'51'!$A$14:$DW$93,J$3+$O340,FALSE)="","-",VLOOKUP($B$3-$O340,'51'!$A$14:$DW$93,J$3+$O340,FALSE))</f>
        <v>5.0590912020738097</v>
      </c>
      <c r="K341" s="332">
        <f>IF(VLOOKUP($B$3-$O340,'51'!$A$14:$DW$93,K$3+$O340,FALSE)="","-",VLOOKUP($B$3-$O340,'51'!$A$14:$DW$93,K$3+$O340,FALSE))</f>
        <v>5.0590912020738097</v>
      </c>
      <c r="L341" s="333">
        <f>IF(VLOOKUP($B$3-$O340,'51'!$A$14:$DW$93,L$3+$O340,FALSE)="","-",VLOOKUP($B$3-$O340,'51'!$A$14:$DW$93,L$3+$O340,FALSE))</f>
        <v>5.0590912020738106</v>
      </c>
      <c r="M341" s="83"/>
    </row>
    <row r="342" spans="2:15" ht="24" customHeight="1">
      <c r="B342" s="216" t="s">
        <v>35</v>
      </c>
      <c r="D342" s="485"/>
      <c r="E342" s="331">
        <f>IF(VLOOKUP($B$3-$O340,'41'!$A$14:$DW$93,E$3+$O340,FALSE)="","-",VLOOKUP($B$3-$O340,'41'!$A$14:$DW$93,E$3+$O340,FALSE))</f>
        <v>5.560118982118218</v>
      </c>
      <c r="F342" s="332">
        <f>IF(VLOOKUP($B$3-$O340,'41'!$A$14:$DW$93,F$3+$O340,FALSE)="","-",VLOOKUP($B$3-$O340,'41'!$A$14:$DW$93,F$3+$O340,FALSE))</f>
        <v>5.3500291378120357</v>
      </c>
      <c r="G342" s="332">
        <f>IF(VLOOKUP($B$3-$O340,'41'!$A$14:$DW$93,G$3+$O340,FALSE)="","-",VLOOKUP($B$3-$O340,'41'!$A$14:$DW$93,G$3+$O340,FALSE))</f>
        <v>5.3500291378120348</v>
      </c>
      <c r="H342" s="332">
        <f>IF(VLOOKUP($B$3-$O340,'41'!$A$14:$DW$93,H$3+$O340,FALSE)="","-",VLOOKUP($B$3-$O340,'41'!$A$14:$DW$93,H$3+$O340,FALSE))</f>
        <v>5.3500291378120366</v>
      </c>
      <c r="I342" s="332">
        <f>IF(VLOOKUP($B$3-$O340,'41'!$A$14:$DW$93,I$3+$O340,FALSE)="","-",VLOOKUP($B$3-$O340,'41'!$A$14:$DW$93,I$3+$O340,FALSE))</f>
        <v>5.3500291378120384</v>
      </c>
      <c r="J342" s="332">
        <f>IF(VLOOKUP($B$3-$O340,'41'!$A$14:$DW$93,J$3+$O340,FALSE)="","-",VLOOKUP($B$3-$O340,'41'!$A$14:$DW$93,J$3+$O340,FALSE))</f>
        <v>5.4144298911136017</v>
      </c>
      <c r="K342" s="332">
        <f>IF(VLOOKUP($B$3-$O340,'41'!$A$14:$DW$93,K$3+$O340,FALSE)="","-",VLOOKUP($B$3-$O340,'41'!$A$14:$DW$93,K$3+$O340,FALSE))</f>
        <v>5.6875557553362803</v>
      </c>
      <c r="L342" s="333">
        <f>IF(VLOOKUP($B$3-$O340,'41'!$A$14:$DW$93,L$3+$O340,FALSE)="","-",VLOOKUP($B$3-$O340,'41'!$A$14:$DW$93,L$3+$O340,FALSE))</f>
        <v>5.9744591989546745</v>
      </c>
      <c r="M342" s="83"/>
    </row>
    <row r="343" spans="2:15" ht="24" customHeight="1">
      <c r="B343" s="216" t="s">
        <v>36</v>
      </c>
      <c r="D343" s="485"/>
      <c r="E343" s="331">
        <f>IF(VLOOKUP($B$3-$O340,'31'!$A$14:$DW$93,E$3+$O340,FALSE)="","-",VLOOKUP($B$3-$O340,'31'!$A$14:$DW$93,E$3+$O340,FALSE))</f>
        <v>6.3145722878196926</v>
      </c>
      <c r="F343" s="332">
        <f>IF(VLOOKUP($B$3-$O340,'31'!$A$14:$DW$93,F$3+$O340,FALSE)="","-",VLOOKUP($B$3-$O340,'31'!$A$14:$DW$93,F$3+$O340,FALSE))</f>
        <v>6.3145722878196917</v>
      </c>
      <c r="G343" s="332">
        <f>IF(VLOOKUP($B$3-$O340,'31'!$A$14:$DW$93,G$3+$O340,FALSE)="","-",VLOOKUP($B$3-$O340,'31'!$A$14:$DW$93,G$3+$O340,FALSE))</f>
        <v>6.3145722878196926</v>
      </c>
      <c r="H343" s="332">
        <f>IF(VLOOKUP($B$3-$O340,'31'!$A$14:$DW$93,H$3+$O340,FALSE)="","-",VLOOKUP($B$3-$O340,'31'!$A$14:$DW$93,H$3+$O340,FALSE))</f>
        <v>6.3145722878196935</v>
      </c>
      <c r="I343" s="332">
        <f>IF(VLOOKUP($B$3-$O340,'31'!$A$14:$DW$93,I$3+$O340,FALSE)="","-",VLOOKUP($B$3-$O340,'31'!$A$14:$DW$93,I$3+$O340,FALSE))</f>
        <v>6.3145722878196935</v>
      </c>
      <c r="J343" s="332">
        <f>IF(VLOOKUP($B$3-$O340,'31'!$A$14:$DW$93,J$3+$O340,FALSE)="","-",VLOOKUP($B$3-$O340,'31'!$A$14:$DW$93,J$3+$O340,FALSE))</f>
        <v>6.6192983522029794</v>
      </c>
      <c r="K343" s="332">
        <f>IF(VLOOKUP($B$3-$O340,'31'!$A$14:$DW$93,K$3+$O340,FALSE)="","-",VLOOKUP($B$3-$O340,'31'!$A$14:$DW$93,K$3+$O340,FALSE))</f>
        <v>6.9869488287215598</v>
      </c>
      <c r="L343" s="333">
        <f>IF(VLOOKUP($B$3-$O340,'31'!$A$14:$DW$93,L$3+$O340,FALSE)="","-",VLOOKUP($B$3-$O340,'31'!$A$14:$DW$93,L$3+$O340,FALSE))</f>
        <v>7.3750194261792972</v>
      </c>
      <c r="M343" s="83"/>
    </row>
    <row r="344" spans="2:15" ht="24" customHeight="1">
      <c r="B344" s="216" t="s">
        <v>37</v>
      </c>
      <c r="D344" s="485"/>
      <c r="E344" s="331">
        <f>IF(VLOOKUP($B$3-$O340,'21'!$A$14:$DW$93,E$3+$O340,FALSE)="","-",VLOOKUP($B$3-$O340,'21'!$A$14:$DW$93,E$3+$O340,FALSE))</f>
        <v>6.8008774398258041</v>
      </c>
      <c r="F344" s="332">
        <f>IF(VLOOKUP($B$3-$O340,'21'!$A$14:$DW$93,F$3+$O340,FALSE)="","-",VLOOKUP($B$3-$O340,'21'!$A$14:$DW$93,F$3+$O340,FALSE))</f>
        <v>6.8008774398258058</v>
      </c>
      <c r="G344" s="332">
        <f>IF(VLOOKUP($B$3-$O340,'21'!$A$14:$DW$93,G$3+$O340,FALSE)="","-",VLOOKUP($B$3-$O340,'21'!$A$14:$DW$93,G$3+$O340,FALSE))</f>
        <v>6.8008774398258041</v>
      </c>
      <c r="H344" s="332">
        <f>IF(VLOOKUP($B$3-$O340,'21'!$A$14:$DW$93,H$3+$O340,FALSE)="","-",VLOOKUP($B$3-$O340,'21'!$A$14:$DW$93,H$3+$O340,FALSE))</f>
        <v>6.8008774398258041</v>
      </c>
      <c r="I344" s="332">
        <f>IF(VLOOKUP($B$3-$O340,'21'!$A$14:$DW$93,I$3+$O340,FALSE)="","-",VLOOKUP($B$3-$O340,'21'!$A$14:$DW$93,I$3+$O340,FALSE))</f>
        <v>7.153610179719732</v>
      </c>
      <c r="J344" s="332">
        <f>IF(VLOOKUP($B$3-$O340,'21'!$A$14:$DW$93,J$3+$O340,FALSE)="","-",VLOOKUP($B$3-$O340,'21'!$A$14:$DW$93,J$3+$O340,FALSE))</f>
        <v>7.6602484269504902</v>
      </c>
      <c r="K344" s="332">
        <f>IF(VLOOKUP($B$3-$O340,'21'!$A$14:$DW$93,K$3+$O340,FALSE)="","-",VLOOKUP($B$3-$O340,'21'!$A$14:$DW$93,K$3+$O340,FALSE))</f>
        <v>8.2027681811558271</v>
      </c>
      <c r="L344" s="333">
        <f>IF(VLOOKUP($B$3-$O340,'21'!$A$14:$DW$93,L$3+$O340,FALSE)="","-",VLOOKUP($B$3-$O340,'21'!$A$14:$DW$93,L$3+$O340,FALSE))</f>
        <v>8.783710668841648</v>
      </c>
      <c r="M344" s="83"/>
    </row>
    <row r="345" spans="2:15" ht="24" customHeight="1">
      <c r="B345" s="217" t="s">
        <v>24</v>
      </c>
      <c r="D345" s="486"/>
      <c r="E345" s="334">
        <f>IF(VLOOKUP($B$3-$O340,'11'!$A$14:$DW$93,E$3+$O340,FALSE)="","-",VLOOKUP($B$3-$O340,'11'!$A$14:$DW$93,E$3+$O340,FALSE))</f>
        <v>7.0645169210968524</v>
      </c>
      <c r="F345" s="335">
        <f>IF(VLOOKUP($B$3-$O340,'11'!$A$14:$DW$93,F$3+$O340,FALSE)="","-",VLOOKUP($B$3-$O340,'11'!$A$14:$DW$93,F$3+$O340,FALSE))</f>
        <v>7.0645169210968524</v>
      </c>
      <c r="G345" s="335">
        <f>IF(VLOOKUP($B$3-$O340,'11'!$A$14:$DW$93,G$3+$O340,FALSE)="","-",VLOOKUP($B$3-$O340,'11'!$A$14:$DW$93,G$3+$O340,FALSE))</f>
        <v>7.0645169210968524</v>
      </c>
      <c r="H345" s="335">
        <f>IF(VLOOKUP($B$3-$O340,'11'!$A$14:$DW$93,H$3+$O340,FALSE)="","-",VLOOKUP($B$3-$O340,'11'!$A$14:$DW$93,H$3+$O340,FALSE))</f>
        <v>7.1378301831795641</v>
      </c>
      <c r="I345" s="335">
        <f>IF(VLOOKUP($B$3-$O340,'11'!$A$14:$DW$93,I$3+$O340,FALSE)="","-",VLOOKUP($B$3-$O340,'11'!$A$14:$DW$93,I$3+$O340,FALSE))</f>
        <v>7.7155009600318545</v>
      </c>
      <c r="J345" s="335">
        <f>IF(VLOOKUP($B$3-$O340,'11'!$A$14:$DW$93,J$3+$O340,FALSE)="","-",VLOOKUP($B$3-$O340,'11'!$A$14:$DW$93,J$3+$O340,FALSE))</f>
        <v>8.3399231330178925</v>
      </c>
      <c r="K345" s="335">
        <f>IF(VLOOKUP($B$3-$O340,'11'!$A$14:$DW$93,K$3+$O340,FALSE)="","-",VLOOKUP($B$3-$O340,'11'!$A$14:$DW$93,K$3+$O340,FALSE))</f>
        <v>9.0148803331054097</v>
      </c>
      <c r="L345" s="336">
        <f>IF(VLOOKUP($B$3-$O340,'11'!$A$14:$DW$93,L$3+$O340,FALSE)="","-",VLOOKUP($B$3-$O340,'11'!$A$14:$DW$93,L$3+$O340,FALSE))</f>
        <v>9.7444624037923031</v>
      </c>
      <c r="M345" s="83"/>
    </row>
    <row r="346" spans="2:15" ht="24" customHeight="1">
      <c r="B346" s="219"/>
      <c r="C346" s="212"/>
      <c r="D346" s="304" t="s">
        <v>103</v>
      </c>
      <c r="E346" s="322"/>
      <c r="F346" s="323"/>
      <c r="G346" s="323"/>
      <c r="H346" s="323"/>
      <c r="I346" s="323"/>
      <c r="J346" s="323"/>
      <c r="K346" s="322"/>
      <c r="L346" s="322"/>
      <c r="M346" s="84"/>
    </row>
    <row r="347" spans="2:15" ht="33.75" customHeight="1">
      <c r="C347" s="64"/>
      <c r="F347" s="487">
        <f t="shared" ref="F347" si="305">DATE(H347,2,2)</f>
        <v>31080</v>
      </c>
      <c r="G347" s="487"/>
      <c r="H347" s="488">
        <f t="shared" ref="H347" si="306">2019-$B$3+O350</f>
        <v>1985</v>
      </c>
      <c r="I347" s="488"/>
      <c r="J347" s="316"/>
      <c r="K347" s="476"/>
      <c r="L347" s="476"/>
      <c r="M347" s="256"/>
    </row>
    <row r="348" spans="2:15" ht="24" customHeight="1">
      <c r="B348" s="430" t="s">
        <v>88</v>
      </c>
      <c r="C348" s="209"/>
      <c r="D348" s="214" t="s">
        <v>89</v>
      </c>
      <c r="E348" s="283">
        <f t="shared" ref="E348" si="307">2019-$B$3+65+O350</f>
        <v>2050</v>
      </c>
      <c r="F348" s="284">
        <f t="shared" ref="F348" si="308">E348+5</f>
        <v>2055</v>
      </c>
      <c r="G348" s="284">
        <f t="shared" ref="G348" si="309">F348+5</f>
        <v>2060</v>
      </c>
      <c r="H348" s="285">
        <f t="shared" ref="H348" si="310">G348+5</f>
        <v>2065</v>
      </c>
      <c r="I348" s="284">
        <f t="shared" ref="I348" si="311">H348+5</f>
        <v>2070</v>
      </c>
      <c r="J348" s="284">
        <f t="shared" ref="J348" si="312">I348+5</f>
        <v>2075</v>
      </c>
      <c r="K348" s="284">
        <f t="shared" ref="K348" si="313">J348+5</f>
        <v>2080</v>
      </c>
      <c r="L348" s="286">
        <f t="shared" ref="L348" si="314">K348+5</f>
        <v>2085</v>
      </c>
      <c r="M348" s="313"/>
      <c r="N348" s="77"/>
    </row>
    <row r="349" spans="2:15" ht="24" customHeight="1">
      <c r="B349" s="431"/>
      <c r="C349" s="209"/>
      <c r="D349" s="213" t="s">
        <v>90</v>
      </c>
      <c r="E349" s="287" t="s">
        <v>21</v>
      </c>
      <c r="F349" s="288" t="s">
        <v>16</v>
      </c>
      <c r="G349" s="288" t="s">
        <v>17</v>
      </c>
      <c r="H349" s="289" t="s">
        <v>18</v>
      </c>
      <c r="I349" s="288" t="s">
        <v>19</v>
      </c>
      <c r="J349" s="288" t="s">
        <v>20</v>
      </c>
      <c r="K349" s="288" t="s">
        <v>22</v>
      </c>
      <c r="L349" s="290" t="s">
        <v>23</v>
      </c>
      <c r="M349" s="81"/>
      <c r="N349" s="77"/>
    </row>
    <row r="350" spans="2:15" ht="24" customHeight="1">
      <c r="B350" s="215" t="s">
        <v>33</v>
      </c>
      <c r="D350" s="484" t="s">
        <v>38</v>
      </c>
      <c r="E350" s="328">
        <f>IF(VLOOKUP($B$3-$O350,'61'!$A$14:$DW$93,E$3+$O350,FALSE)="","-",VLOOKUP($B$3-$O350,'61'!$A$14:$DW$93,E$3+$O350,FALSE))</f>
        <v>5.6156589956000769</v>
      </c>
      <c r="F350" s="329">
        <f>IF(VLOOKUP($B$3-$O350,'61'!$A$14:$DW$93,F$3+$O350,FALSE)="","-",VLOOKUP($B$3-$O350,'61'!$A$14:$DW$93,F$3+$O350,FALSE))</f>
        <v>4.0064534187324519</v>
      </c>
      <c r="G350" s="329">
        <f>IF(VLOOKUP($B$3-$O350,'61'!$A$14:$DW$93,G$3+$O350,FALSE)="","-",VLOOKUP($B$3-$O350,'61'!$A$14:$DW$93,G$3+$O350,FALSE))</f>
        <v>4.0387459667720584</v>
      </c>
      <c r="H350" s="329">
        <f>IF(VLOOKUP($B$3-$O350,'61'!$A$14:$DW$93,H$3+$O350,FALSE)="","-",VLOOKUP($B$3-$O350,'61'!$A$14:$DW$93,H$3+$O350,FALSE))</f>
        <v>4.0822231351141314</v>
      </c>
      <c r="I350" s="329">
        <f>IF(VLOOKUP($B$3-$O350,'61'!$A$14:$DW$93,I$3+$O350,FALSE)="","-",VLOOKUP($B$3-$O350,'61'!$A$14:$DW$93,I$3+$O350,FALSE))</f>
        <v>4.1719609515577467</v>
      </c>
      <c r="J350" s="329">
        <f>IF(VLOOKUP($B$3-$O350,'61'!$A$14:$DW$93,J$3+$O350,FALSE)="","-",VLOOKUP($B$3-$O350,'61'!$A$14:$DW$93,J$3+$O350,FALSE))</f>
        <v>4.2688849883306235</v>
      </c>
      <c r="K350" s="329">
        <f>IF(VLOOKUP($B$3-$O350,'61'!$A$14:$DW$93,K$3+$O350,FALSE)="","-",VLOOKUP($B$3-$O350,'61'!$A$14:$DW$93,K$3+$O350,FALSE))</f>
        <v>4.3463505364381829</v>
      </c>
      <c r="L350" s="330" t="str">
        <f>IF(VLOOKUP($B$3-$O350,'61'!$A$14:$DW$93,L$3+$O350,FALSE)="","-",VLOOKUP($B$3-$O350,'61'!$A$14:$DW$93,L$3+$O350,FALSE))</f>
        <v>-</v>
      </c>
      <c r="M350" s="83"/>
      <c r="O350" s="315">
        <f t="shared" ref="O350" si="315">O340+1</f>
        <v>31</v>
      </c>
    </row>
    <row r="351" spans="2:15" ht="24" customHeight="1">
      <c r="B351" s="216" t="s">
        <v>34</v>
      </c>
      <c r="D351" s="485"/>
      <c r="E351" s="331">
        <f>IF(VLOOKUP($B$3-$O350,'51'!$A$14:$DW$93,E$3+$O350,FALSE)="","-",VLOOKUP($B$3-$O350,'51'!$A$14:$DW$93,E$3+$O350,FALSE))</f>
        <v>5.3746338873791579</v>
      </c>
      <c r="F351" s="332">
        <f>IF(VLOOKUP($B$3-$O350,'51'!$A$14:$DW$93,F$3+$O350,FALSE)="","-",VLOOKUP($B$3-$O350,'51'!$A$14:$DW$93,F$3+$O350,FALSE))</f>
        <v>5.1647133860932346</v>
      </c>
      <c r="G351" s="332">
        <f>IF(VLOOKUP($B$3-$O350,'51'!$A$14:$DW$93,G$3+$O350,FALSE)="","-",VLOOKUP($B$3-$O350,'51'!$A$14:$DW$93,G$3+$O350,FALSE))</f>
        <v>5.0590912020738079</v>
      </c>
      <c r="H351" s="332">
        <f>IF(VLOOKUP($B$3-$O350,'51'!$A$14:$DW$93,H$3+$O350,FALSE)="","-",VLOOKUP($B$3-$O350,'51'!$A$14:$DW$93,H$3+$O350,FALSE))</f>
        <v>5.0590912020738088</v>
      </c>
      <c r="I351" s="332">
        <f>IF(VLOOKUP($B$3-$O350,'51'!$A$14:$DW$93,I$3+$O350,FALSE)="","-",VLOOKUP($B$3-$O350,'51'!$A$14:$DW$93,I$3+$O350,FALSE))</f>
        <v>5.059091202073807</v>
      </c>
      <c r="J351" s="332">
        <f>IF(VLOOKUP($B$3-$O350,'51'!$A$14:$DW$93,J$3+$O350,FALSE)="","-",VLOOKUP($B$3-$O350,'51'!$A$14:$DW$93,J$3+$O350,FALSE))</f>
        <v>5.059091202073807</v>
      </c>
      <c r="K351" s="332">
        <f>IF(VLOOKUP($B$3-$O350,'51'!$A$14:$DW$93,K$3+$O350,FALSE)="","-",VLOOKUP($B$3-$O350,'51'!$A$14:$DW$93,K$3+$O350,FALSE))</f>
        <v>5.059091202073807</v>
      </c>
      <c r="L351" s="333" t="str">
        <f>IF(VLOOKUP($B$3-$O350,'51'!$A$14:$DW$93,L$3+$O350,FALSE)="","-",VLOOKUP($B$3-$O350,'51'!$A$14:$DW$93,L$3+$O350,FALSE))</f>
        <v>-</v>
      </c>
      <c r="M351" s="83"/>
    </row>
    <row r="352" spans="2:15" ht="24" customHeight="1">
      <c r="B352" s="216" t="s">
        <v>35</v>
      </c>
      <c r="D352" s="485"/>
      <c r="E352" s="331">
        <f>IF(VLOOKUP($B$3-$O350,'41'!$A$14:$DW$93,E$3+$O350,FALSE)="","-",VLOOKUP($B$3-$O350,'41'!$A$14:$DW$93,E$3+$O350,FALSE))</f>
        <v>5.533223505513746</v>
      </c>
      <c r="F352" s="332">
        <f>IF(VLOOKUP($B$3-$O350,'41'!$A$14:$DW$93,F$3+$O350,FALSE)="","-",VLOOKUP($B$3-$O350,'41'!$A$14:$DW$93,F$3+$O350,FALSE))</f>
        <v>5.3827155594265772</v>
      </c>
      <c r="G352" s="332">
        <f>IF(VLOOKUP($B$3-$O350,'41'!$A$14:$DW$93,G$3+$O350,FALSE)="","-",VLOOKUP($B$3-$O350,'41'!$A$14:$DW$93,G$3+$O350,FALSE))</f>
        <v>5.3827155594265772</v>
      </c>
      <c r="H352" s="332">
        <f>IF(VLOOKUP($B$3-$O350,'41'!$A$14:$DW$93,H$3+$O350,FALSE)="","-",VLOOKUP($B$3-$O350,'41'!$A$14:$DW$93,H$3+$O350,FALSE))</f>
        <v>5.3827155594265781</v>
      </c>
      <c r="I352" s="332">
        <f>IF(VLOOKUP($B$3-$O350,'41'!$A$14:$DW$93,I$3+$O350,FALSE)="","-",VLOOKUP($B$3-$O350,'41'!$A$14:$DW$93,I$3+$O350,FALSE))</f>
        <v>5.382715559426579</v>
      </c>
      <c r="J352" s="332">
        <f>IF(VLOOKUP($B$3-$O350,'41'!$A$14:$DW$93,J$3+$O350,FALSE)="","-",VLOOKUP($B$3-$O350,'41'!$A$14:$DW$93,J$3+$O350,FALSE))</f>
        <v>5.4679850829149359</v>
      </c>
      <c r="K352" s="332">
        <f>IF(VLOOKUP($B$3-$O350,'41'!$A$14:$DW$93,K$3+$O350,FALSE)="","-",VLOOKUP($B$3-$O350,'41'!$A$14:$DW$93,K$3+$O350,FALSE))</f>
        <v>5.7438124888213071</v>
      </c>
      <c r="L352" s="333" t="str">
        <f>IF(VLOOKUP($B$3-$O350,'41'!$A$14:$DW$93,L$3+$O350,FALSE)="","-",VLOOKUP($B$3-$O350,'41'!$A$14:$DW$93,L$3+$O350,FALSE))</f>
        <v>-</v>
      </c>
      <c r="M352" s="83"/>
    </row>
    <row r="353" spans="2:15" ht="24" customHeight="1">
      <c r="B353" s="216" t="s">
        <v>36</v>
      </c>
      <c r="D353" s="485"/>
      <c r="E353" s="331">
        <f>IF(VLOOKUP($B$3-$O350,'31'!$A$14:$DW$93,E$3+$O350,FALSE)="","-",VLOOKUP($B$3-$O350,'31'!$A$14:$DW$93,E$3+$O350,FALSE))</f>
        <v>6.3832089431220567</v>
      </c>
      <c r="F353" s="332">
        <f>IF(VLOOKUP($B$3-$O350,'31'!$A$14:$DW$93,F$3+$O350,FALSE)="","-",VLOOKUP($B$3-$O350,'31'!$A$14:$DW$93,F$3+$O350,FALSE))</f>
        <v>6.3832089431220576</v>
      </c>
      <c r="G353" s="332">
        <f>IF(VLOOKUP($B$3-$O350,'31'!$A$14:$DW$93,G$3+$O350,FALSE)="","-",VLOOKUP($B$3-$O350,'31'!$A$14:$DW$93,G$3+$O350,FALSE))</f>
        <v>6.3832089431220567</v>
      </c>
      <c r="H353" s="332">
        <f>IF(VLOOKUP($B$3-$O350,'31'!$A$14:$DW$93,H$3+$O350,FALSE)="","-",VLOOKUP($B$3-$O350,'31'!$A$14:$DW$93,H$3+$O350,FALSE))</f>
        <v>6.3832089431220584</v>
      </c>
      <c r="I353" s="332">
        <f>IF(VLOOKUP($B$3-$O350,'31'!$A$14:$DW$93,I$3+$O350,FALSE)="","-",VLOOKUP($B$3-$O350,'31'!$A$14:$DW$93,I$3+$O350,FALSE))</f>
        <v>6.3832089431220567</v>
      </c>
      <c r="J353" s="332">
        <f>IF(VLOOKUP($B$3-$O350,'31'!$A$14:$DW$93,J$3+$O350,FALSE)="","-",VLOOKUP($B$3-$O350,'31'!$A$14:$DW$93,J$3+$O350,FALSE))</f>
        <v>6.691247247335613</v>
      </c>
      <c r="K353" s="332">
        <f>IF(VLOOKUP($B$3-$O350,'31'!$A$14:$DW$93,K$3+$O350,FALSE)="","-",VLOOKUP($B$3-$O350,'31'!$A$14:$DW$93,K$3+$O350,FALSE))</f>
        <v>7.0628939246859357</v>
      </c>
      <c r="L353" s="333" t="str">
        <f>IF(VLOOKUP($B$3-$O350,'31'!$A$14:$DW$93,L$3+$O350,FALSE)="","-",VLOOKUP($B$3-$O350,'31'!$A$14:$DW$93,L$3+$O350,FALSE))</f>
        <v>-</v>
      </c>
      <c r="M353" s="83"/>
    </row>
    <row r="354" spans="2:15" ht="24" customHeight="1">
      <c r="B354" s="216" t="s">
        <v>37</v>
      </c>
      <c r="D354" s="485"/>
      <c r="E354" s="331">
        <f>IF(VLOOKUP($B$3-$O350,'21'!$A$14:$DW$93,E$3+$O350,FALSE)="","-",VLOOKUP($B$3-$O350,'21'!$A$14:$DW$93,E$3+$O350,FALSE))</f>
        <v>6.8945903179336527</v>
      </c>
      <c r="F354" s="332">
        <f>IF(VLOOKUP($B$3-$O350,'21'!$A$14:$DW$93,F$3+$O350,FALSE)="","-",VLOOKUP($B$3-$O350,'21'!$A$14:$DW$93,F$3+$O350,FALSE))</f>
        <v>6.8945903179336527</v>
      </c>
      <c r="G354" s="332">
        <f>IF(VLOOKUP($B$3-$O350,'21'!$A$14:$DW$93,G$3+$O350,FALSE)="","-",VLOOKUP($B$3-$O350,'21'!$A$14:$DW$93,G$3+$O350,FALSE))</f>
        <v>6.8945903179336501</v>
      </c>
      <c r="H354" s="332">
        <f>IF(VLOOKUP($B$3-$O350,'21'!$A$14:$DW$93,H$3+$O350,FALSE)="","-",VLOOKUP($B$3-$O350,'21'!$A$14:$DW$93,H$3+$O350,FALSE))</f>
        <v>6.8945903179336501</v>
      </c>
      <c r="I354" s="332">
        <f>IF(VLOOKUP($B$3-$O350,'21'!$A$14:$DW$93,I$3+$O350,FALSE)="","-",VLOOKUP($B$3-$O350,'21'!$A$14:$DW$93,I$3+$O350,FALSE))</f>
        <v>7.2521835483379142</v>
      </c>
      <c r="J354" s="332">
        <f>IF(VLOOKUP($B$3-$O350,'21'!$A$14:$DW$93,J$3+$O350,FALSE)="","-",VLOOKUP($B$3-$O350,'21'!$A$14:$DW$93,J$3+$O350,FALSE))</f>
        <v>7.7658030312588471</v>
      </c>
      <c r="K354" s="332">
        <f>IF(VLOOKUP($B$3-$O350,'21'!$A$14:$DW$93,K$3+$O350,FALSE)="","-",VLOOKUP($B$3-$O350,'21'!$A$14:$DW$93,K$3+$O350,FALSE))</f>
        <v>8.3157984513686003</v>
      </c>
      <c r="L354" s="333" t="str">
        <f>IF(VLOOKUP($B$3-$O350,'21'!$A$14:$DW$93,L$3+$O350,FALSE)="","-",VLOOKUP($B$3-$O350,'21'!$A$14:$DW$93,L$3+$O350,FALSE))</f>
        <v>-</v>
      </c>
      <c r="M354" s="83"/>
    </row>
    <row r="355" spans="2:15" ht="24" customHeight="1">
      <c r="B355" s="217" t="s">
        <v>24</v>
      </c>
      <c r="D355" s="486"/>
      <c r="E355" s="334">
        <f>IF(VLOOKUP($B$3-$O350,'11'!$A$14:$DW$93,E$3+$O350,FALSE)="","-",VLOOKUP($B$3-$O350,'11'!$A$14:$DW$93,E$3+$O350,FALSE))</f>
        <v>7.1753328728003281</v>
      </c>
      <c r="F355" s="335">
        <f>IF(VLOOKUP($B$3-$O350,'11'!$A$14:$DW$93,F$3+$O350,FALSE)="","-",VLOOKUP($B$3-$O350,'11'!$A$14:$DW$93,F$3+$O350,FALSE))</f>
        <v>7.1753328728003272</v>
      </c>
      <c r="G355" s="335">
        <f>IF(VLOOKUP($B$3-$O350,'11'!$A$14:$DW$93,G$3+$O350,FALSE)="","-",VLOOKUP($B$3-$O350,'11'!$A$14:$DW$93,G$3+$O350,FALSE))</f>
        <v>7.1753328728003254</v>
      </c>
      <c r="H355" s="335">
        <f>IF(VLOOKUP($B$3-$O350,'11'!$A$14:$DW$93,H$3+$O350,FALSE)="","-",VLOOKUP($B$3-$O350,'11'!$A$14:$DW$93,H$3+$O350,FALSE))</f>
        <v>7.2497961468372756</v>
      </c>
      <c r="I355" s="335">
        <f>IF(VLOOKUP($B$3-$O350,'11'!$A$14:$DW$93,I$3+$O350,FALSE)="","-",VLOOKUP($B$3-$O350,'11'!$A$14:$DW$93,I$3+$O350,FALSE))</f>
        <v>7.8365284260715748</v>
      </c>
      <c r="J355" s="335">
        <f>IF(VLOOKUP($B$3-$O350,'11'!$A$14:$DW$93,J$3+$O350,FALSE)="","-",VLOOKUP($B$3-$O350,'11'!$A$14:$DW$93,J$3+$O350,FALSE))</f>
        <v>8.4707454566730842</v>
      </c>
      <c r="K355" s="335">
        <f>IF(VLOOKUP($B$3-$O350,'11'!$A$14:$DW$93,K$3+$O350,FALSE)="","-",VLOOKUP($B$3-$O350,'11'!$A$14:$DW$93,K$3+$O350,FALSE))</f>
        <v>9.1562902206835215</v>
      </c>
      <c r="L355" s="336" t="str">
        <f>IF(VLOOKUP($B$3-$O350,'11'!$A$14:$DW$93,L$3+$O350,FALSE)="","-",VLOOKUP($B$3-$O350,'11'!$A$14:$DW$93,L$3+$O350,FALSE))</f>
        <v>-</v>
      </c>
      <c r="M355" s="83"/>
    </row>
    <row r="356" spans="2:15" ht="24" customHeight="1">
      <c r="B356" s="219"/>
      <c r="C356" s="212"/>
      <c r="D356" s="304" t="s">
        <v>103</v>
      </c>
      <c r="E356" s="87"/>
      <c r="F356" s="87"/>
      <c r="G356" s="87"/>
      <c r="H356" s="87"/>
      <c r="I356" s="87"/>
      <c r="J356" s="87"/>
      <c r="K356" s="87"/>
      <c r="L356" s="87"/>
      <c r="M356" s="84"/>
    </row>
    <row r="357" spans="2:15" ht="33.75" customHeight="1">
      <c r="C357" s="64"/>
      <c r="F357" s="487">
        <f t="shared" ref="F357" si="316">DATE(H357,2,2)</f>
        <v>31445</v>
      </c>
      <c r="G357" s="487"/>
      <c r="H357" s="488">
        <f t="shared" ref="H357" si="317">2019-$B$3+O360</f>
        <v>1986</v>
      </c>
      <c r="I357" s="488"/>
      <c r="J357" s="316"/>
      <c r="K357" s="476"/>
      <c r="L357" s="476"/>
      <c r="M357" s="256"/>
    </row>
    <row r="358" spans="2:15" ht="24" customHeight="1">
      <c r="B358" s="430" t="s">
        <v>88</v>
      </c>
      <c r="C358" s="209"/>
      <c r="D358" s="214" t="s">
        <v>89</v>
      </c>
      <c r="E358" s="283">
        <f t="shared" ref="E358" si="318">2019-$B$3+65+O360</f>
        <v>2051</v>
      </c>
      <c r="F358" s="284">
        <f t="shared" ref="F358" si="319">E358+5</f>
        <v>2056</v>
      </c>
      <c r="G358" s="284">
        <f t="shared" ref="G358" si="320">F358+5</f>
        <v>2061</v>
      </c>
      <c r="H358" s="285">
        <f t="shared" ref="H358" si="321">G358+5</f>
        <v>2066</v>
      </c>
      <c r="I358" s="284">
        <f t="shared" ref="I358" si="322">H358+5</f>
        <v>2071</v>
      </c>
      <c r="J358" s="284">
        <f t="shared" ref="J358" si="323">I358+5</f>
        <v>2076</v>
      </c>
      <c r="K358" s="284">
        <f t="shared" ref="K358" si="324">J358+5</f>
        <v>2081</v>
      </c>
      <c r="L358" s="286">
        <f t="shared" ref="L358" si="325">K358+5</f>
        <v>2086</v>
      </c>
      <c r="M358" s="313"/>
      <c r="N358" s="77"/>
    </row>
    <row r="359" spans="2:15" ht="24" customHeight="1">
      <c r="B359" s="431"/>
      <c r="C359" s="209"/>
      <c r="D359" s="213" t="s">
        <v>90</v>
      </c>
      <c r="E359" s="287" t="s">
        <v>21</v>
      </c>
      <c r="F359" s="288" t="s">
        <v>16</v>
      </c>
      <c r="G359" s="288" t="s">
        <v>17</v>
      </c>
      <c r="H359" s="289" t="s">
        <v>18</v>
      </c>
      <c r="I359" s="288" t="s">
        <v>19</v>
      </c>
      <c r="J359" s="288" t="s">
        <v>20</v>
      </c>
      <c r="K359" s="288" t="s">
        <v>22</v>
      </c>
      <c r="L359" s="290" t="s">
        <v>23</v>
      </c>
      <c r="M359" s="81"/>
      <c r="N359" s="77"/>
    </row>
    <row r="360" spans="2:15" ht="24" customHeight="1">
      <c r="B360" s="215" t="s">
        <v>33</v>
      </c>
      <c r="D360" s="484" t="s">
        <v>38</v>
      </c>
      <c r="E360" s="328">
        <f>IF(VLOOKUP($B$3-$O360,'61'!$A$14:$DW$93,E$3+$O360,FALSE)="","-",VLOOKUP($B$3-$O360,'61'!$A$14:$DW$93,E$3+$O360,FALSE))</f>
        <v>5.5877203936319173</v>
      </c>
      <c r="F360" s="329">
        <f>IF(VLOOKUP($B$3-$O360,'61'!$A$14:$DW$93,F$3+$O360,FALSE)="","-",VLOOKUP($B$3-$O360,'61'!$A$14:$DW$93,F$3+$O360,FALSE))</f>
        <v>4.0156629859262001</v>
      </c>
      <c r="G360" s="329">
        <f>IF(VLOOKUP($B$3-$O360,'61'!$A$14:$DW$93,G$3+$O360,FALSE)="","-",VLOOKUP($B$3-$O360,'61'!$A$14:$DW$93,G$3+$O360,FALSE))</f>
        <v>4.0459213290324314</v>
      </c>
      <c r="H360" s="329">
        <f>IF(VLOOKUP($B$3-$O360,'61'!$A$14:$DW$93,H$3+$O360,FALSE)="","-",VLOOKUP($B$3-$O360,'61'!$A$14:$DW$93,H$3+$O360,FALSE))</f>
        <v>4.0976815721732693</v>
      </c>
      <c r="I360" s="329">
        <f>IF(VLOOKUP($B$3-$O360,'61'!$A$14:$DW$93,I$3+$O360,FALSE)="","-",VLOOKUP($B$3-$O360,'61'!$A$14:$DW$93,I$3+$O360,FALSE))</f>
        <v>4.1946699118744206</v>
      </c>
      <c r="J360" s="329">
        <f>IF(VLOOKUP($B$3-$O360,'61'!$A$14:$DW$93,J$3+$O360,FALSE)="","-",VLOOKUP($B$3-$O360,'61'!$A$14:$DW$93,J$3+$O360,FALSE))</f>
        <v>4.2833180836997578</v>
      </c>
      <c r="K360" s="329">
        <f>IF(VLOOKUP($B$3-$O360,'61'!$A$14:$DW$93,K$3+$O360,FALSE)="","-",VLOOKUP($B$3-$O360,'61'!$A$14:$DW$93,K$3+$O360,FALSE))</f>
        <v>4.3622119274758484</v>
      </c>
      <c r="L360" s="330" t="str">
        <f>IF(VLOOKUP($B$3-$O360,'61'!$A$14:$DW$93,L$3+$O360,FALSE)="","-",VLOOKUP($B$3-$O360,'61'!$A$14:$DW$93,L$3+$O360,FALSE))</f>
        <v>-</v>
      </c>
      <c r="M360" s="83"/>
      <c r="O360" s="315">
        <f>O350+1</f>
        <v>32</v>
      </c>
    </row>
    <row r="361" spans="2:15" ht="24" customHeight="1">
      <c r="B361" s="216" t="s">
        <v>34</v>
      </c>
      <c r="D361" s="485"/>
      <c r="E361" s="331">
        <f>IF(VLOOKUP($B$3-$O360,'51'!$A$14:$DW$93,E$3+$O360,FALSE)="","-",VLOOKUP($B$3-$O360,'51'!$A$14:$DW$93,E$3+$O360,FALSE))</f>
        <v>5.3319780628761491</v>
      </c>
      <c r="F361" s="332">
        <f>IF(VLOOKUP($B$3-$O360,'51'!$A$14:$DW$93,F$3+$O360,FALSE)="","-",VLOOKUP($B$3-$O360,'51'!$A$14:$DW$93,F$3+$O360,FALSE))</f>
        <v>5.1237235973147124</v>
      </c>
      <c r="G361" s="332">
        <f>IF(VLOOKUP($B$3-$O360,'51'!$A$14:$DW$93,G$3+$O360,FALSE)="","-",VLOOKUP($B$3-$O360,'51'!$A$14:$DW$93,G$3+$O360,FALSE))</f>
        <v>5.0590912020738079</v>
      </c>
      <c r="H361" s="332">
        <f>IF(VLOOKUP($B$3-$O360,'51'!$A$14:$DW$93,H$3+$O360,FALSE)="","-",VLOOKUP($B$3-$O360,'51'!$A$14:$DW$93,H$3+$O360,FALSE))</f>
        <v>5.0590912020738088</v>
      </c>
      <c r="I361" s="332">
        <f>IF(VLOOKUP($B$3-$O360,'51'!$A$14:$DW$93,I$3+$O360,FALSE)="","-",VLOOKUP($B$3-$O360,'51'!$A$14:$DW$93,I$3+$O360,FALSE))</f>
        <v>5.059091202073807</v>
      </c>
      <c r="J361" s="332">
        <f>IF(VLOOKUP($B$3-$O360,'51'!$A$14:$DW$93,J$3+$O360,FALSE)="","-",VLOOKUP($B$3-$O360,'51'!$A$14:$DW$93,J$3+$O360,FALSE))</f>
        <v>5.059091202073807</v>
      </c>
      <c r="K361" s="332">
        <f>IF(VLOOKUP($B$3-$O360,'51'!$A$14:$DW$93,K$3+$O360,FALSE)="","-",VLOOKUP($B$3-$O360,'51'!$A$14:$DW$93,K$3+$O360,FALSE))</f>
        <v>5.059091202073807</v>
      </c>
      <c r="L361" s="333" t="str">
        <f>IF(VLOOKUP($B$3-$O360,'51'!$A$14:$DW$93,L$3+$O360,FALSE)="","-",VLOOKUP($B$3-$O360,'51'!$A$14:$DW$93,L$3+$O360,FALSE))</f>
        <v>-</v>
      </c>
      <c r="M361" s="83"/>
    </row>
    <row r="362" spans="2:15" ht="24" customHeight="1">
      <c r="B362" s="216" t="s">
        <v>35</v>
      </c>
      <c r="D362" s="485"/>
      <c r="E362" s="331">
        <f>IF(VLOOKUP($B$3-$O360,'41'!$A$14:$DW$93,E$3+$O360,FALSE)="","-",VLOOKUP($B$3-$O360,'41'!$A$14:$DW$93,E$3+$O360,FALSE))</f>
        <v>5.5091725410014742</v>
      </c>
      <c r="F362" s="332">
        <f>IF(VLOOKUP($B$3-$O360,'41'!$A$14:$DW$93,F$3+$O360,FALSE)="","-",VLOOKUP($B$3-$O360,'41'!$A$14:$DW$93,F$3+$O360,FALSE))</f>
        <v>5.418271306491679</v>
      </c>
      <c r="G362" s="332">
        <f>IF(VLOOKUP($B$3-$O360,'41'!$A$14:$DW$93,G$3+$O360,FALSE)="","-",VLOOKUP($B$3-$O360,'41'!$A$14:$DW$93,G$3+$O360,FALSE))</f>
        <v>5.4182713064916799</v>
      </c>
      <c r="H362" s="332">
        <f>IF(VLOOKUP($B$3-$O360,'41'!$A$14:$DW$93,H$3+$O360,FALSE)="","-",VLOOKUP($B$3-$O360,'41'!$A$14:$DW$93,H$3+$O360,FALSE))</f>
        <v>5.4182713064916799</v>
      </c>
      <c r="I362" s="332">
        <f>IF(VLOOKUP($B$3-$O360,'41'!$A$14:$DW$93,I$3+$O360,FALSE)="","-",VLOOKUP($B$3-$O360,'41'!$A$14:$DW$93,I$3+$O360,FALSE))</f>
        <v>5.4182713064916808</v>
      </c>
      <c r="J362" s="332">
        <f>IF(VLOOKUP($B$3-$O360,'41'!$A$14:$DW$93,J$3+$O360,FALSE)="","-",VLOOKUP($B$3-$O360,'41'!$A$14:$DW$93,J$3+$O360,FALSE))</f>
        <v>5.522069999659891</v>
      </c>
      <c r="K362" s="332">
        <f>IF(VLOOKUP($B$3-$O360,'41'!$A$14:$DW$93,K$3+$O360,FALSE)="","-",VLOOKUP($B$3-$O360,'41'!$A$14:$DW$93,K$3+$O360,FALSE))</f>
        <v>5.8006256687305191</v>
      </c>
      <c r="L362" s="333" t="str">
        <f>IF(VLOOKUP($B$3-$O360,'41'!$A$14:$DW$93,L$3+$O360,FALSE)="","-",VLOOKUP($B$3-$O360,'41'!$A$14:$DW$93,L$3+$O360,FALSE))</f>
        <v>-</v>
      </c>
      <c r="M362" s="83"/>
    </row>
    <row r="363" spans="2:15" ht="24" customHeight="1">
      <c r="B363" s="216" t="s">
        <v>36</v>
      </c>
      <c r="D363" s="485"/>
      <c r="E363" s="331">
        <f>IF(VLOOKUP($B$3-$O360,'31'!$A$14:$DW$93,E$3+$O360,FALSE)="","-",VLOOKUP($B$3-$O360,'31'!$A$14:$DW$93,E$3+$O360,FALSE))</f>
        <v>6.4525916490255852</v>
      </c>
      <c r="F363" s="332">
        <f>IF(VLOOKUP($B$3-$O360,'31'!$A$14:$DW$93,F$3+$O360,FALSE)="","-",VLOOKUP($B$3-$O360,'31'!$A$14:$DW$93,F$3+$O360,FALSE))</f>
        <v>6.4525916490255852</v>
      </c>
      <c r="G363" s="332">
        <f>IF(VLOOKUP($B$3-$O360,'31'!$A$14:$DW$93,G$3+$O360,FALSE)="","-",VLOOKUP($B$3-$O360,'31'!$A$14:$DW$93,G$3+$O360,FALSE))</f>
        <v>6.4525916490255852</v>
      </c>
      <c r="H363" s="332">
        <f>IF(VLOOKUP($B$3-$O360,'31'!$A$14:$DW$93,H$3+$O360,FALSE)="","-",VLOOKUP($B$3-$O360,'31'!$A$14:$DW$93,H$3+$O360,FALSE))</f>
        <v>6.4525916490255844</v>
      </c>
      <c r="I363" s="332">
        <f>IF(VLOOKUP($B$3-$O360,'31'!$A$14:$DW$93,I$3+$O360,FALSE)="","-",VLOOKUP($B$3-$O360,'31'!$A$14:$DW$93,I$3+$O360,FALSE))</f>
        <v>6.4525916490255826</v>
      </c>
      <c r="J363" s="332">
        <f>IF(VLOOKUP($B$3-$O360,'31'!$A$14:$DW$93,J$3+$O360,FALSE)="","-",VLOOKUP($B$3-$O360,'31'!$A$14:$DW$93,J$3+$O360,FALSE))</f>
        <v>6.7639781956762253</v>
      </c>
      <c r="K363" s="332">
        <f>IF(VLOOKUP($B$3-$O360,'31'!$A$14:$DW$93,K$3+$O360,FALSE)="","-",VLOOKUP($B$3-$O360,'31'!$A$14:$DW$93,K$3+$O360,FALSE))</f>
        <v>7.1396645108238079</v>
      </c>
      <c r="L363" s="333" t="str">
        <f>IF(VLOOKUP($B$3-$O360,'31'!$A$14:$DW$93,L$3+$O360,FALSE)="","-",VLOOKUP($B$3-$O360,'31'!$A$14:$DW$93,L$3+$O360,FALSE))</f>
        <v>-</v>
      </c>
      <c r="M363" s="83"/>
    </row>
    <row r="364" spans="2:15" ht="24" customHeight="1">
      <c r="B364" s="216" t="s">
        <v>37</v>
      </c>
      <c r="D364" s="485"/>
      <c r="E364" s="331">
        <f>IF(VLOOKUP($B$3-$O360,'21'!$A$14:$DW$93,E$3+$O360,FALSE)="","-",VLOOKUP($B$3-$O360,'21'!$A$14:$DW$93,E$3+$O360,FALSE))</f>
        <v>6.9895945152280285</v>
      </c>
      <c r="F364" s="332">
        <f>IF(VLOOKUP($B$3-$O360,'21'!$A$14:$DW$93,F$3+$O360,FALSE)="","-",VLOOKUP($B$3-$O360,'21'!$A$14:$DW$93,F$3+$O360,FALSE))</f>
        <v>6.9895945152280285</v>
      </c>
      <c r="G364" s="332">
        <f>IF(VLOOKUP($B$3-$O360,'21'!$A$14:$DW$93,G$3+$O360,FALSE)="","-",VLOOKUP($B$3-$O360,'21'!$A$14:$DW$93,G$3+$O360,FALSE))</f>
        <v>6.9895945152280268</v>
      </c>
      <c r="H364" s="332">
        <f>IF(VLOOKUP($B$3-$O360,'21'!$A$14:$DW$93,H$3+$O360,FALSE)="","-",VLOOKUP($B$3-$O360,'21'!$A$14:$DW$93,H$3+$O360,FALSE))</f>
        <v>6.9895945152280285</v>
      </c>
      <c r="I364" s="332">
        <f>IF(VLOOKUP($B$3-$O360,'21'!$A$14:$DW$93,I$3+$O360,FALSE)="","-",VLOOKUP($B$3-$O360,'21'!$A$14:$DW$93,I$3+$O360,FALSE))</f>
        <v>7.3521152114055655</v>
      </c>
      <c r="J364" s="332">
        <f>IF(VLOOKUP($B$3-$O360,'21'!$A$14:$DW$93,J$3+$O360,FALSE)="","-",VLOOKUP($B$3-$O360,'21'!$A$14:$DW$93,J$3+$O360,FALSE))</f>
        <v>7.872812128146272</v>
      </c>
      <c r="K364" s="332">
        <f>IF(VLOOKUP($B$3-$O360,'21'!$A$14:$DW$93,K$3+$O360,FALSE)="","-",VLOOKUP($B$3-$O360,'21'!$A$14:$DW$93,K$3+$O360,FALSE))</f>
        <v>8.4303862253047814</v>
      </c>
      <c r="L364" s="333" t="str">
        <f>IF(VLOOKUP($B$3-$O360,'21'!$A$14:$DW$93,L$3+$O360,FALSE)="","-",VLOOKUP($B$3-$O360,'21'!$A$14:$DW$93,L$3+$O360,FALSE))</f>
        <v>-</v>
      </c>
      <c r="M364" s="83"/>
    </row>
    <row r="365" spans="2:15" ht="24" customHeight="1">
      <c r="B365" s="217" t="s">
        <v>24</v>
      </c>
      <c r="D365" s="486"/>
      <c r="E365" s="334">
        <f>IF(VLOOKUP($B$3-$O360,'11'!$A$14:$DW$93,E$3+$O360,FALSE)="","-",VLOOKUP($B$3-$O360,'11'!$A$14:$DW$93,E$3+$O360,FALSE))</f>
        <v>7.2878871139422943</v>
      </c>
      <c r="F365" s="335">
        <f>IF(VLOOKUP($B$3-$O360,'11'!$A$14:$DW$93,F$3+$O360,FALSE)="","-",VLOOKUP($B$3-$O360,'11'!$A$14:$DW$93,F$3+$O360,FALSE))</f>
        <v>7.2878871139422934</v>
      </c>
      <c r="G365" s="335">
        <f>IF(VLOOKUP($B$3-$O360,'11'!$A$14:$DW$93,G$3+$O360,FALSE)="","-",VLOOKUP($B$3-$O360,'11'!$A$14:$DW$93,G$3+$O360,FALSE))</f>
        <v>7.2878871139422943</v>
      </c>
      <c r="H365" s="335">
        <f>IF(VLOOKUP($B$3-$O360,'11'!$A$14:$DW$93,H$3+$O360,FALSE)="","-",VLOOKUP($B$3-$O360,'11'!$A$14:$DW$93,H$3+$O360,FALSE))</f>
        <v>7.3635184393366915</v>
      </c>
      <c r="I365" s="335">
        <f>IF(VLOOKUP($B$3-$O360,'11'!$A$14:$DW$93,I$3+$O360,FALSE)="","-",VLOOKUP($B$3-$O360,'11'!$A$14:$DW$93,I$3+$O360,FALSE))</f>
        <v>7.959454362166821</v>
      </c>
      <c r="J365" s="335">
        <f>IF(VLOOKUP($B$3-$O360,'11'!$A$14:$DW$93,J$3+$O360,FALSE)="","-",VLOOKUP($B$3-$O360,'11'!$A$14:$DW$93,J$3+$O360,FALSE))</f>
        <v>8.6036198952091301</v>
      </c>
      <c r="K365" s="335">
        <f>IF(VLOOKUP($B$3-$O360,'11'!$A$14:$DW$93,K$3+$O360,FALSE)="","-",VLOOKUP($B$3-$O360,'11'!$A$14:$DW$93,K$3+$O360,FALSE))</f>
        <v>9.2999183025766019</v>
      </c>
      <c r="L365" s="336" t="str">
        <f>IF(VLOOKUP($B$3-$O360,'11'!$A$14:$DW$93,L$3+$O360,FALSE)="","-",VLOOKUP($B$3-$O360,'11'!$A$14:$DW$93,L$3+$O360,FALSE))</f>
        <v>-</v>
      </c>
      <c r="M365" s="83"/>
    </row>
    <row r="366" spans="2:15" ht="24" customHeight="1">
      <c r="B366" s="219"/>
      <c r="C366" s="212"/>
      <c r="D366" s="304" t="s">
        <v>103</v>
      </c>
      <c r="E366" s="87"/>
      <c r="F366" s="87"/>
      <c r="G366" s="87"/>
      <c r="H366" s="87"/>
      <c r="I366" s="87"/>
      <c r="J366" s="87"/>
      <c r="K366" s="87"/>
      <c r="L366" s="87"/>
      <c r="M366" s="84"/>
    </row>
    <row r="367" spans="2:15" ht="7.5" customHeight="1" thickBot="1">
      <c r="B367" s="219"/>
      <c r="C367" s="212"/>
      <c r="D367" s="304"/>
      <c r="E367" s="87"/>
      <c r="F367" s="87"/>
      <c r="G367" s="87"/>
      <c r="H367" s="87"/>
      <c r="I367" s="87"/>
      <c r="J367" s="87"/>
      <c r="K367" s="87"/>
      <c r="L367" s="87"/>
      <c r="M367" s="84"/>
    </row>
    <row r="368" spans="2:15" ht="33.75" customHeight="1" thickBot="1">
      <c r="B368" s="219"/>
      <c r="C368" s="212"/>
      <c r="D368" s="304"/>
      <c r="E368" s="480">
        <f>F370</f>
        <v>31810</v>
      </c>
      <c r="F368" s="481"/>
      <c r="G368" s="481">
        <f>E368+365</f>
        <v>32175</v>
      </c>
      <c r="H368" s="481"/>
      <c r="I368" s="482">
        <f>G368+365</f>
        <v>32540</v>
      </c>
      <c r="J368" s="483"/>
      <c r="K368" s="87"/>
      <c r="L368" s="87"/>
      <c r="M368" s="84"/>
    </row>
    <row r="369" spans="2:15" ht="22.5" customHeight="1">
      <c r="B369" s="219"/>
      <c r="C369" s="212"/>
      <c r="D369" s="304"/>
      <c r="E369" s="87"/>
      <c r="F369" s="87"/>
      <c r="G369" s="87"/>
      <c r="H369" s="87"/>
      <c r="I369" s="87"/>
      <c r="J369" s="87"/>
      <c r="K369" s="87"/>
      <c r="L369" s="87"/>
      <c r="M369" s="84"/>
    </row>
    <row r="370" spans="2:15" ht="24" customHeight="1">
      <c r="C370" s="64"/>
      <c r="F370" s="487">
        <f t="shared" ref="F370" si="326">DATE(H370,2,2)</f>
        <v>31810</v>
      </c>
      <c r="G370" s="487"/>
      <c r="H370" s="488">
        <f t="shared" ref="H370" si="327">2019-$B$3+O373</f>
        <v>1987</v>
      </c>
      <c r="I370" s="488"/>
      <c r="J370" s="316"/>
      <c r="K370" s="476"/>
      <c r="L370" s="476"/>
      <c r="M370" s="256"/>
    </row>
    <row r="371" spans="2:15" ht="24" customHeight="1">
      <c r="B371" s="430" t="s">
        <v>88</v>
      </c>
      <c r="C371" s="209"/>
      <c r="D371" s="214" t="s">
        <v>89</v>
      </c>
      <c r="E371" s="283">
        <f t="shared" ref="E371" si="328">2019-$B$3+65+O373</f>
        <v>2052</v>
      </c>
      <c r="F371" s="284">
        <f t="shared" ref="F371" si="329">E371+5</f>
        <v>2057</v>
      </c>
      <c r="G371" s="284">
        <f t="shared" ref="G371" si="330">F371+5</f>
        <v>2062</v>
      </c>
      <c r="H371" s="285">
        <f t="shared" ref="H371" si="331">G371+5</f>
        <v>2067</v>
      </c>
      <c r="I371" s="284">
        <f t="shared" ref="I371" si="332">H371+5</f>
        <v>2072</v>
      </c>
      <c r="J371" s="284">
        <f t="shared" ref="J371" si="333">I371+5</f>
        <v>2077</v>
      </c>
      <c r="K371" s="284">
        <f t="shared" ref="K371" si="334">J371+5</f>
        <v>2082</v>
      </c>
      <c r="L371" s="286">
        <f t="shared" ref="L371" si="335">K371+5</f>
        <v>2087</v>
      </c>
      <c r="M371" s="313"/>
      <c r="N371" s="77"/>
    </row>
    <row r="372" spans="2:15" ht="24" customHeight="1">
      <c r="B372" s="431"/>
      <c r="C372" s="209"/>
      <c r="D372" s="213" t="s">
        <v>90</v>
      </c>
      <c r="E372" s="287" t="s">
        <v>21</v>
      </c>
      <c r="F372" s="288" t="s">
        <v>16</v>
      </c>
      <c r="G372" s="288" t="s">
        <v>17</v>
      </c>
      <c r="H372" s="289" t="s">
        <v>18</v>
      </c>
      <c r="I372" s="288" t="s">
        <v>19</v>
      </c>
      <c r="J372" s="288" t="s">
        <v>20</v>
      </c>
      <c r="K372" s="288" t="s">
        <v>22</v>
      </c>
      <c r="L372" s="290" t="s">
        <v>23</v>
      </c>
      <c r="M372" s="81"/>
      <c r="N372" s="77"/>
    </row>
    <row r="373" spans="2:15" ht="24" customHeight="1">
      <c r="B373" s="215" t="s">
        <v>33</v>
      </c>
      <c r="D373" s="484" t="s">
        <v>38</v>
      </c>
      <c r="E373" s="328">
        <f>IF(VLOOKUP($B$3-$O373,'61'!$A$14:$DW$93,E$3+$O373,FALSE)="","-",VLOOKUP($B$3-$O373,'61'!$A$14:$DW$93,E$3+$O373,FALSE))</f>
        <v>5.5599207896834999</v>
      </c>
      <c r="F373" s="329">
        <f>IF(VLOOKUP($B$3-$O373,'61'!$A$14:$DW$93,F$3+$O373,FALSE)="","-",VLOOKUP($B$3-$O373,'61'!$A$14:$DW$93,F$3+$O373,FALSE))</f>
        <v>4.0228888764332025</v>
      </c>
      <c r="G373" s="329">
        <f>IF(VLOOKUP($B$3-$O373,'61'!$A$14:$DW$93,G$3+$O373,FALSE)="","-",VLOOKUP($B$3-$O373,'61'!$A$14:$DW$93,G$3+$O373,FALSE))</f>
        <v>4.0518685927574358</v>
      </c>
      <c r="H373" s="329">
        <f>IF(VLOOKUP($B$3-$O373,'61'!$A$14:$DW$93,H$3+$O373,FALSE)="","-",VLOOKUP($B$3-$O373,'61'!$A$14:$DW$93,H$3+$O373,FALSE))</f>
        <v>4.1134304925535119</v>
      </c>
      <c r="I373" s="329">
        <f>IF(VLOOKUP($B$3-$O373,'61'!$A$14:$DW$93,I$3+$O373,FALSE)="","-",VLOOKUP($B$3-$O373,'61'!$A$14:$DW$93,I$3+$O373,FALSE))</f>
        <v>4.2145155252173501</v>
      </c>
      <c r="J373" s="329">
        <f>IF(VLOOKUP($B$3-$O373,'61'!$A$14:$DW$93,J$3+$O373,FALSE)="","-",VLOOKUP($B$3-$O373,'61'!$A$14:$DW$93,J$3+$O373,FALSE))</f>
        <v>4.2970563349851281</v>
      </c>
      <c r="K373" s="329">
        <f>IF(VLOOKUP($B$3-$O373,'61'!$A$14:$DW$93,K$3+$O373,FALSE)="","-",VLOOKUP($B$3-$O373,'61'!$A$14:$DW$93,K$3+$O373,FALSE))</f>
        <v>4.3774181907481271</v>
      </c>
      <c r="L373" s="330" t="str">
        <f>IF(VLOOKUP($B$3-$O373,'61'!$A$14:$DW$93,L$3+$O373,FALSE)="","-",VLOOKUP($B$3-$O373,'61'!$A$14:$DW$93,L$3+$O373,FALSE))</f>
        <v>-</v>
      </c>
      <c r="M373" s="83"/>
      <c r="O373" s="315">
        <f t="shared" ref="O373" si="336">O360+1</f>
        <v>33</v>
      </c>
    </row>
    <row r="374" spans="2:15" ht="24" customHeight="1">
      <c r="B374" s="216" t="s">
        <v>34</v>
      </c>
      <c r="D374" s="485"/>
      <c r="E374" s="331">
        <f>IF(VLOOKUP($B$3-$O373,'51'!$A$14:$DW$93,E$3+$O373,FALSE)="","-",VLOOKUP($B$3-$O373,'51'!$A$14:$DW$93,E$3+$O373,FALSE))</f>
        <v>5.2896607766628465</v>
      </c>
      <c r="F374" s="332">
        <f>IF(VLOOKUP($B$3-$O373,'51'!$A$14:$DW$93,F$3+$O373,FALSE)="","-",VLOOKUP($B$3-$O373,'51'!$A$14:$DW$93,F$3+$O373,FALSE))</f>
        <v>5.0830591243201528</v>
      </c>
      <c r="G374" s="332">
        <f>IF(VLOOKUP($B$3-$O373,'51'!$A$14:$DW$93,G$3+$O373,FALSE)="","-",VLOOKUP($B$3-$O373,'51'!$A$14:$DW$93,G$3+$O373,FALSE))</f>
        <v>5.0590912020738052</v>
      </c>
      <c r="H374" s="332">
        <f>IF(VLOOKUP($B$3-$O373,'51'!$A$14:$DW$93,H$3+$O373,FALSE)="","-",VLOOKUP($B$3-$O373,'51'!$A$14:$DW$93,H$3+$O373,FALSE))</f>
        <v>5.0590912020738061</v>
      </c>
      <c r="I374" s="332">
        <f>IF(VLOOKUP($B$3-$O373,'51'!$A$14:$DW$93,I$3+$O373,FALSE)="","-",VLOOKUP($B$3-$O373,'51'!$A$14:$DW$93,I$3+$O373,FALSE))</f>
        <v>5.0590912020738044</v>
      </c>
      <c r="J374" s="332">
        <f>IF(VLOOKUP($B$3-$O373,'51'!$A$14:$DW$93,J$3+$O373,FALSE)="","-",VLOOKUP($B$3-$O373,'51'!$A$14:$DW$93,J$3+$O373,FALSE))</f>
        <v>5.0590912020738044</v>
      </c>
      <c r="K374" s="332">
        <f>IF(VLOOKUP($B$3-$O373,'51'!$A$14:$DW$93,K$3+$O373,FALSE)="","-",VLOOKUP($B$3-$O373,'51'!$A$14:$DW$93,K$3+$O373,FALSE))</f>
        <v>5.0590912020738052</v>
      </c>
      <c r="L374" s="333" t="str">
        <f>IF(VLOOKUP($B$3-$O373,'51'!$A$14:$DW$93,L$3+$O373,FALSE)="","-",VLOOKUP($B$3-$O373,'51'!$A$14:$DW$93,L$3+$O373,FALSE))</f>
        <v>-</v>
      </c>
      <c r="M374" s="83"/>
    </row>
    <row r="375" spans="2:15" ht="24" customHeight="1">
      <c r="B375" s="216" t="s">
        <v>35</v>
      </c>
      <c r="D375" s="485"/>
      <c r="E375" s="331">
        <f>IF(VLOOKUP($B$3-$O373,'41'!$A$14:$DW$93,E$3+$O373,FALSE)="","-",VLOOKUP($B$3-$O373,'41'!$A$14:$DW$93,E$3+$O373,FALSE))</f>
        <v>5.4879313977130746</v>
      </c>
      <c r="F375" s="332">
        <f>IF(VLOOKUP($B$3-$O373,'41'!$A$14:$DW$93,F$3+$O373,FALSE)="","-",VLOOKUP($B$3-$O373,'41'!$A$14:$DW$93,F$3+$O373,FALSE))</f>
        <v>5.456751828692072</v>
      </c>
      <c r="G375" s="332">
        <f>IF(VLOOKUP($B$3-$O373,'41'!$A$14:$DW$93,G$3+$O373,FALSE)="","-",VLOOKUP($B$3-$O373,'41'!$A$14:$DW$93,G$3+$O373,FALSE))</f>
        <v>5.4567518286920729</v>
      </c>
      <c r="H375" s="332">
        <f>IF(VLOOKUP($B$3-$O373,'41'!$A$14:$DW$93,H$3+$O373,FALSE)="","-",VLOOKUP($B$3-$O373,'41'!$A$14:$DW$93,H$3+$O373,FALSE))</f>
        <v>5.4567518286920738</v>
      </c>
      <c r="I375" s="332">
        <f>IF(VLOOKUP($B$3-$O373,'41'!$A$14:$DW$93,I$3+$O373,FALSE)="","-",VLOOKUP($B$3-$O373,'41'!$A$14:$DW$93,I$3+$O373,FALSE))</f>
        <v>5.4567518286920738</v>
      </c>
      <c r="J375" s="332">
        <f>IF(VLOOKUP($B$3-$O373,'41'!$A$14:$DW$93,J$3+$O373,FALSE)="","-",VLOOKUP($B$3-$O373,'41'!$A$14:$DW$93,J$3+$O373,FALSE))</f>
        <v>5.5766898809621681</v>
      </c>
      <c r="K375" s="332">
        <f>IF(VLOOKUP($B$3-$O373,'41'!$A$14:$DW$93,K$3+$O373,FALSE)="","-",VLOOKUP($B$3-$O373,'41'!$A$14:$DW$93,K$3+$O373,FALSE))</f>
        <v>5.8580007989850271</v>
      </c>
      <c r="L375" s="333" t="str">
        <f>IF(VLOOKUP($B$3-$O373,'41'!$A$14:$DW$93,L$3+$O373,FALSE)="","-",VLOOKUP($B$3-$O373,'41'!$A$14:$DW$93,L$3+$O373,FALSE))</f>
        <v>-</v>
      </c>
      <c r="M375" s="83"/>
    </row>
    <row r="376" spans="2:15" ht="24" customHeight="1">
      <c r="B376" s="216" t="s">
        <v>36</v>
      </c>
      <c r="D376" s="485"/>
      <c r="E376" s="331">
        <f>IF(VLOOKUP($B$3-$O373,'31'!$A$14:$DW$93,E$3+$O373,FALSE)="","-",VLOOKUP($B$3-$O373,'31'!$A$14:$DW$93,E$3+$O373,FALSE))</f>
        <v>6.5227285147758423</v>
      </c>
      <c r="F376" s="332">
        <f>IF(VLOOKUP($B$3-$O373,'31'!$A$14:$DW$93,F$3+$O373,FALSE)="","-",VLOOKUP($B$3-$O373,'31'!$A$14:$DW$93,F$3+$O373,FALSE))</f>
        <v>6.5227285147758431</v>
      </c>
      <c r="G376" s="332">
        <f>IF(VLOOKUP($B$3-$O373,'31'!$A$14:$DW$93,G$3+$O373,FALSE)="","-",VLOOKUP($B$3-$O373,'31'!$A$14:$DW$93,G$3+$O373,FALSE))</f>
        <v>6.5227285147758431</v>
      </c>
      <c r="H376" s="332">
        <f>IF(VLOOKUP($B$3-$O373,'31'!$A$14:$DW$93,H$3+$O373,FALSE)="","-",VLOOKUP($B$3-$O373,'31'!$A$14:$DW$93,H$3+$O373,FALSE))</f>
        <v>6.5227285147758414</v>
      </c>
      <c r="I376" s="332">
        <f>IF(VLOOKUP($B$3-$O373,'31'!$A$14:$DW$93,I$3+$O373,FALSE)="","-",VLOOKUP($B$3-$O373,'31'!$A$14:$DW$93,I$3+$O373,FALSE))</f>
        <v>6.5227285147758405</v>
      </c>
      <c r="J376" s="332">
        <f>IF(VLOOKUP($B$3-$O373,'31'!$A$14:$DW$93,J$3+$O373,FALSE)="","-",VLOOKUP($B$3-$O373,'31'!$A$14:$DW$93,J$3+$O373,FALSE))</f>
        <v>6.8374996978031284</v>
      </c>
      <c r="K376" s="332">
        <f>IF(VLOOKUP($B$3-$O373,'31'!$A$14:$DW$93,K$3+$O373,FALSE)="","-",VLOOKUP($B$3-$O373,'31'!$A$14:$DW$93,K$3+$O373,FALSE))</f>
        <v>7.2172695598545165</v>
      </c>
      <c r="L376" s="333" t="str">
        <f>IF(VLOOKUP($B$3-$O373,'31'!$A$14:$DW$93,L$3+$O373,FALSE)="","-",VLOOKUP($B$3-$O373,'31'!$A$14:$DW$93,L$3+$O373,FALSE))</f>
        <v>-</v>
      </c>
      <c r="M376" s="83"/>
    </row>
    <row r="377" spans="2:15" ht="24" customHeight="1">
      <c r="B377" s="216" t="s">
        <v>37</v>
      </c>
      <c r="D377" s="485"/>
      <c r="E377" s="331">
        <f>IF(VLOOKUP($B$3-$O373,'21'!$A$14:$DW$93,E$3+$O373,FALSE)="","-",VLOOKUP($B$3-$O373,'21'!$A$14:$DW$93,E$3+$O373,FALSE))</f>
        <v>7.0859078254772303</v>
      </c>
      <c r="F377" s="332">
        <f>IF(VLOOKUP($B$3-$O373,'21'!$A$14:$DW$93,F$3+$O373,FALSE)="","-",VLOOKUP($B$3-$O373,'21'!$A$14:$DW$93,F$3+$O373,FALSE))</f>
        <v>7.0859078254772303</v>
      </c>
      <c r="G377" s="332">
        <f>IF(VLOOKUP($B$3-$O373,'21'!$A$14:$DW$93,G$3+$O373,FALSE)="","-",VLOOKUP($B$3-$O373,'21'!$A$14:$DW$93,G$3+$O373,FALSE))</f>
        <v>7.0859078254772303</v>
      </c>
      <c r="H377" s="332">
        <f>IF(VLOOKUP($B$3-$O373,'21'!$A$14:$DW$93,H$3+$O373,FALSE)="","-",VLOOKUP($B$3-$O373,'21'!$A$14:$DW$93,H$3+$O373,FALSE))</f>
        <v>7.0859078254772294</v>
      </c>
      <c r="I377" s="332">
        <f>IF(VLOOKUP($B$3-$O373,'21'!$A$14:$DW$93,I$3+$O373,FALSE)="","-",VLOOKUP($B$3-$O373,'21'!$A$14:$DW$93,I$3+$O373,FALSE))</f>
        <v>7.4534238855784656</v>
      </c>
      <c r="J377" s="332">
        <f>IF(VLOOKUP($B$3-$O373,'21'!$A$14:$DW$93,J$3+$O373,FALSE)="","-",VLOOKUP($B$3-$O373,'21'!$A$14:$DW$93,J$3+$O373,FALSE))</f>
        <v>7.9812957598333334</v>
      </c>
      <c r="K377" s="332">
        <f>IF(VLOOKUP($B$3-$O373,'21'!$A$14:$DW$93,K$3+$O373,FALSE)="","-",VLOOKUP($B$3-$O373,'21'!$A$14:$DW$93,K$3+$O373,FALSE))</f>
        <v>8.5465529646298517</v>
      </c>
      <c r="L377" s="333" t="str">
        <f>IF(VLOOKUP($B$3-$O373,'21'!$A$14:$DW$93,L$3+$O373,FALSE)="","-",VLOOKUP($B$3-$O373,'21'!$A$14:$DW$93,L$3+$O373,FALSE))</f>
        <v>-</v>
      </c>
      <c r="M377" s="83"/>
    </row>
    <row r="378" spans="2:15" ht="24" customHeight="1">
      <c r="B378" s="217" t="s">
        <v>24</v>
      </c>
      <c r="D378" s="486"/>
      <c r="E378" s="334">
        <f>IF(VLOOKUP($B$3-$O373,'11'!$A$14:$DW$93,E$3+$O373,FALSE)="","-",VLOOKUP($B$3-$O373,'11'!$A$14:$DW$93,E$3+$O373,FALSE))</f>
        <v>7.4022069118080607</v>
      </c>
      <c r="F378" s="335">
        <f>IF(VLOOKUP($B$3-$O373,'11'!$A$14:$DW$93,F$3+$O373,FALSE)="","-",VLOOKUP($B$3-$O373,'11'!$A$14:$DW$93,F$3+$O373,FALSE))</f>
        <v>7.4022069118080607</v>
      </c>
      <c r="G378" s="335">
        <f>IF(VLOOKUP($B$3-$O373,'11'!$A$14:$DW$93,G$3+$O373,FALSE)="","-",VLOOKUP($B$3-$O373,'11'!$A$14:$DW$93,G$3+$O373,FALSE))</f>
        <v>7.4022069118080589</v>
      </c>
      <c r="H378" s="335">
        <f>IF(VLOOKUP($B$3-$O373,'11'!$A$14:$DW$93,H$3+$O373,FALSE)="","-",VLOOKUP($B$3-$O373,'11'!$A$14:$DW$93,H$3+$O373,FALSE))</f>
        <v>7.479024610934121</v>
      </c>
      <c r="I378" s="335">
        <f>IF(VLOOKUP($B$3-$O373,'11'!$A$14:$DW$93,I$3+$O373,FALSE)="","-",VLOOKUP($B$3-$O373,'11'!$A$14:$DW$93,I$3+$O373,FALSE))</f>
        <v>8.0843085482400223</v>
      </c>
      <c r="J378" s="335">
        <f>IF(VLOOKUP($B$3-$O373,'11'!$A$14:$DW$93,J$3+$O373,FALSE)="","-",VLOOKUP($B$3-$O373,'11'!$A$14:$DW$93,J$3+$O373,FALSE))</f>
        <v>8.738578638663391</v>
      </c>
      <c r="K378" s="335">
        <f>IF(VLOOKUP($B$3-$O373,'11'!$A$14:$DW$93,K$3+$O373,FALSE)="","-",VLOOKUP($B$3-$O373,'11'!$A$14:$DW$93,K$3+$O373,FALSE))</f>
        <v>9.4457993739895745</v>
      </c>
      <c r="L378" s="336" t="str">
        <f>IF(VLOOKUP($B$3-$O373,'11'!$A$14:$DW$93,L$3+$O373,FALSE)="","-",VLOOKUP($B$3-$O373,'11'!$A$14:$DW$93,L$3+$O373,FALSE))</f>
        <v>-</v>
      </c>
      <c r="M378" s="83"/>
    </row>
    <row r="379" spans="2:15" ht="24" customHeight="1">
      <c r="B379" s="219"/>
      <c r="C379" s="212"/>
      <c r="D379" s="304" t="s">
        <v>103</v>
      </c>
      <c r="E379" s="322"/>
      <c r="F379" s="323"/>
      <c r="G379" s="323"/>
      <c r="H379" s="323"/>
      <c r="I379" s="323"/>
      <c r="J379" s="323"/>
      <c r="K379" s="322"/>
      <c r="L379" s="322"/>
      <c r="M379" s="84"/>
    </row>
    <row r="380" spans="2:15" ht="33.75" customHeight="1">
      <c r="C380" s="64"/>
      <c r="F380" s="487">
        <f t="shared" ref="F380" si="337">DATE(H380,2,2)</f>
        <v>32175</v>
      </c>
      <c r="G380" s="487"/>
      <c r="H380" s="488">
        <f t="shared" ref="H380" si="338">2019-$B$3+O383</f>
        <v>1988</v>
      </c>
      <c r="I380" s="488"/>
      <c r="J380" s="316"/>
      <c r="K380" s="476"/>
      <c r="L380" s="476"/>
      <c r="M380" s="256"/>
    </row>
    <row r="381" spans="2:15" ht="24" customHeight="1">
      <c r="B381" s="430" t="s">
        <v>88</v>
      </c>
      <c r="C381" s="209"/>
      <c r="D381" s="214" t="s">
        <v>89</v>
      </c>
      <c r="E381" s="283">
        <f t="shared" ref="E381" si="339">2019-$B$3+65+O383</f>
        <v>2053</v>
      </c>
      <c r="F381" s="284">
        <f t="shared" ref="F381" si="340">E381+5</f>
        <v>2058</v>
      </c>
      <c r="G381" s="284">
        <f t="shared" ref="G381" si="341">F381+5</f>
        <v>2063</v>
      </c>
      <c r="H381" s="285">
        <f t="shared" ref="H381" si="342">G381+5</f>
        <v>2068</v>
      </c>
      <c r="I381" s="284">
        <f t="shared" ref="I381" si="343">H381+5</f>
        <v>2073</v>
      </c>
      <c r="J381" s="284">
        <f t="shared" ref="J381" si="344">I381+5</f>
        <v>2078</v>
      </c>
      <c r="K381" s="284">
        <f t="shared" ref="K381" si="345">J381+5</f>
        <v>2083</v>
      </c>
      <c r="L381" s="286">
        <f t="shared" ref="L381" si="346">K381+5</f>
        <v>2088</v>
      </c>
      <c r="M381" s="313"/>
      <c r="N381" s="77"/>
    </row>
    <row r="382" spans="2:15" ht="24" customHeight="1">
      <c r="B382" s="431"/>
      <c r="C382" s="209"/>
      <c r="D382" s="213" t="s">
        <v>90</v>
      </c>
      <c r="E382" s="287" t="s">
        <v>21</v>
      </c>
      <c r="F382" s="288" t="s">
        <v>16</v>
      </c>
      <c r="G382" s="288" t="s">
        <v>17</v>
      </c>
      <c r="H382" s="289" t="s">
        <v>18</v>
      </c>
      <c r="I382" s="288" t="s">
        <v>19</v>
      </c>
      <c r="J382" s="288" t="s">
        <v>20</v>
      </c>
      <c r="K382" s="288" t="s">
        <v>22</v>
      </c>
      <c r="L382" s="290" t="s">
        <v>23</v>
      </c>
      <c r="M382" s="81"/>
      <c r="N382" s="77"/>
    </row>
    <row r="383" spans="2:15" ht="24" customHeight="1">
      <c r="B383" s="215" t="s">
        <v>33</v>
      </c>
      <c r="D383" s="484" t="s">
        <v>38</v>
      </c>
      <c r="E383" s="328">
        <f>IF(VLOOKUP($B$3-$O383,'61'!$A$14:$DW$93,E$3+$O383,FALSE)="","-",VLOOKUP($B$3-$O383,'61'!$A$14:$DW$93,E$3+$O383,FALSE))</f>
        <v>3.9922203500055264</v>
      </c>
      <c r="F383" s="329">
        <f>IF(VLOOKUP($B$3-$O383,'61'!$A$14:$DW$93,F$3+$O383,FALSE)="","-",VLOOKUP($B$3-$O383,'61'!$A$14:$DW$93,F$3+$O383,FALSE))</f>
        <v>4.0295792111621953</v>
      </c>
      <c r="G383" s="329">
        <f>IF(VLOOKUP($B$3-$O383,'61'!$A$14:$DW$93,G$3+$O383,FALSE)="","-",VLOOKUP($B$3-$O383,'61'!$A$14:$DW$93,G$3+$O383,FALSE))</f>
        <v>4.0596310953451429</v>
      </c>
      <c r="H383" s="329">
        <f>IF(VLOOKUP($B$3-$O383,'61'!$A$14:$DW$93,H$3+$O383,FALSE)="","-",VLOOKUP($B$3-$O383,'61'!$A$14:$DW$93,H$3+$O383,FALSE))</f>
        <v>4.1304904161635614</v>
      </c>
      <c r="I383" s="329">
        <f>IF(VLOOKUP($B$3-$O383,'61'!$A$14:$DW$93,I$3+$O383,FALSE)="","-",VLOOKUP($B$3-$O383,'61'!$A$14:$DW$93,I$3+$O383,FALSE))</f>
        <v>4.2332533666358003</v>
      </c>
      <c r="J383" s="329">
        <f>IF(VLOOKUP($B$3-$O383,'61'!$A$14:$DW$93,J$3+$O383,FALSE)="","-",VLOOKUP($B$3-$O383,'61'!$A$14:$DW$93,J$3+$O383,FALSE))</f>
        <v>4.3124097398978707</v>
      </c>
      <c r="K383" s="329">
        <f>IF(VLOOKUP($B$3-$O383,'61'!$A$14:$DW$93,K$3+$O383,FALSE)="","-",VLOOKUP($B$3-$O383,'61'!$A$14:$DW$93,K$3+$O383,FALSE))</f>
        <v>4.3947093653862979</v>
      </c>
      <c r="L383" s="330" t="str">
        <f>IF(VLOOKUP($B$3-$O383,'61'!$A$14:$DW$93,L$3+$O383,FALSE)="","-",VLOOKUP($B$3-$O383,'61'!$A$14:$DW$93,L$3+$O383,FALSE))</f>
        <v>-</v>
      </c>
      <c r="M383" s="83"/>
      <c r="O383" s="315">
        <f t="shared" ref="O383" si="347">O373+1</f>
        <v>34</v>
      </c>
    </row>
    <row r="384" spans="2:15" ht="24" customHeight="1">
      <c r="B384" s="216" t="s">
        <v>34</v>
      </c>
      <c r="D384" s="485"/>
      <c r="E384" s="331">
        <f>IF(VLOOKUP($B$3-$O383,'51'!$A$14:$DW$93,E$3+$O383,FALSE)="","-",VLOOKUP($B$3-$O383,'51'!$A$14:$DW$93,E$3+$O383,FALSE))</f>
        <v>5.2476793419274266</v>
      </c>
      <c r="F384" s="332">
        <f>IF(VLOOKUP($B$3-$O383,'51'!$A$14:$DW$93,F$3+$O383,FALSE)="","-",VLOOKUP($B$3-$O383,'51'!$A$14:$DW$93,F$3+$O383,FALSE))</f>
        <v>5.0590912020738088</v>
      </c>
      <c r="G384" s="332">
        <f>IF(VLOOKUP($B$3-$O383,'51'!$A$14:$DW$93,G$3+$O383,FALSE)="","-",VLOOKUP($B$3-$O383,'51'!$A$14:$DW$93,G$3+$O383,FALSE))</f>
        <v>5.0590912020738088</v>
      </c>
      <c r="H384" s="332">
        <f>IF(VLOOKUP($B$3-$O383,'51'!$A$14:$DW$93,H$3+$O383,FALSE)="","-",VLOOKUP($B$3-$O383,'51'!$A$14:$DW$93,H$3+$O383,FALSE))</f>
        <v>5.0590912020738079</v>
      </c>
      <c r="I384" s="332">
        <f>IF(VLOOKUP($B$3-$O383,'51'!$A$14:$DW$93,I$3+$O383,FALSE)="","-",VLOOKUP($B$3-$O383,'51'!$A$14:$DW$93,I$3+$O383,FALSE))</f>
        <v>5.059091202073807</v>
      </c>
      <c r="J384" s="332">
        <f>IF(VLOOKUP($B$3-$O383,'51'!$A$14:$DW$93,J$3+$O383,FALSE)="","-",VLOOKUP($B$3-$O383,'51'!$A$14:$DW$93,J$3+$O383,FALSE))</f>
        <v>5.059091202073807</v>
      </c>
      <c r="K384" s="332">
        <f>IF(VLOOKUP($B$3-$O383,'51'!$A$14:$DW$93,K$3+$O383,FALSE)="","-",VLOOKUP($B$3-$O383,'51'!$A$14:$DW$93,K$3+$O383,FALSE))</f>
        <v>5.0590912020738079</v>
      </c>
      <c r="L384" s="333" t="str">
        <f>IF(VLOOKUP($B$3-$O383,'51'!$A$14:$DW$93,L$3+$O383,FALSE)="","-",VLOOKUP($B$3-$O383,'51'!$A$14:$DW$93,L$3+$O383,FALSE))</f>
        <v>-</v>
      </c>
      <c r="M384" s="83"/>
    </row>
    <row r="385" spans="2:15" ht="24" customHeight="1">
      <c r="B385" s="216" t="s">
        <v>35</v>
      </c>
      <c r="D385" s="485"/>
      <c r="E385" s="331">
        <f>IF(VLOOKUP($B$3-$O383,'41'!$A$14:$DW$93,E$3+$O383,FALSE)="","-",VLOOKUP($B$3-$O383,'41'!$A$14:$DW$93,E$3+$O383,FALSE))</f>
        <v>5.5042282022173534</v>
      </c>
      <c r="F385" s="332">
        <f>IF(VLOOKUP($B$3-$O383,'41'!$A$14:$DW$93,F$3+$O383,FALSE)="","-",VLOOKUP($B$3-$O383,'41'!$A$14:$DW$93,F$3+$O383,FALSE))</f>
        <v>5.5042282022173543</v>
      </c>
      <c r="G385" s="332">
        <f>IF(VLOOKUP($B$3-$O383,'41'!$A$14:$DW$93,G$3+$O383,FALSE)="","-",VLOOKUP($B$3-$O383,'41'!$A$14:$DW$93,G$3+$O383,FALSE))</f>
        <v>5.5042282022173543</v>
      </c>
      <c r="H385" s="332">
        <f>IF(VLOOKUP($B$3-$O383,'41'!$A$14:$DW$93,H$3+$O383,FALSE)="","-",VLOOKUP($B$3-$O383,'41'!$A$14:$DW$93,H$3+$O383,FALSE))</f>
        <v>5.5042282022173561</v>
      </c>
      <c r="I385" s="332">
        <f>IF(VLOOKUP($B$3-$O383,'41'!$A$14:$DW$93,I$3+$O383,FALSE)="","-",VLOOKUP($B$3-$O383,'41'!$A$14:$DW$93,I$3+$O383,FALSE))</f>
        <v>5.504228202217357</v>
      </c>
      <c r="J385" s="332">
        <f>IF(VLOOKUP($B$3-$O383,'41'!$A$14:$DW$93,J$3+$O383,FALSE)="","-",VLOOKUP($B$3-$O383,'41'!$A$14:$DW$93,J$3+$O383,FALSE))</f>
        <v>5.6318500182615008</v>
      </c>
      <c r="K385" s="332">
        <f>IF(VLOOKUP($B$3-$O383,'41'!$A$14:$DW$93,K$3+$O383,FALSE)="","-",VLOOKUP($B$3-$O383,'41'!$A$14:$DW$93,K$3+$O383,FALSE))</f>
        <v>5.9159434379463045</v>
      </c>
      <c r="L385" s="333" t="str">
        <f>IF(VLOOKUP($B$3-$O383,'41'!$A$14:$DW$93,L$3+$O383,FALSE)="","-",VLOOKUP($B$3-$O383,'41'!$A$14:$DW$93,L$3+$O383,FALSE))</f>
        <v>-</v>
      </c>
      <c r="M385" s="83"/>
    </row>
    <row r="386" spans="2:15" ht="24" customHeight="1">
      <c r="B386" s="216" t="s">
        <v>36</v>
      </c>
      <c r="D386" s="485"/>
      <c r="E386" s="331">
        <f>IF(VLOOKUP($B$3-$O383,'31'!$A$14:$DW$93,E$3+$O383,FALSE)="","-",VLOOKUP($B$3-$O383,'31'!$A$14:$DW$93,E$3+$O383,FALSE))</f>
        <v>6.5936277377625494</v>
      </c>
      <c r="F386" s="332">
        <f>IF(VLOOKUP($B$3-$O383,'31'!$A$14:$DW$93,F$3+$O383,FALSE)="","-",VLOOKUP($B$3-$O383,'31'!$A$14:$DW$93,F$3+$O383,FALSE))</f>
        <v>6.5936277377625494</v>
      </c>
      <c r="G386" s="332">
        <f>IF(VLOOKUP($B$3-$O383,'31'!$A$14:$DW$93,G$3+$O383,FALSE)="","-",VLOOKUP($B$3-$O383,'31'!$A$14:$DW$93,G$3+$O383,FALSE))</f>
        <v>6.5936277377625503</v>
      </c>
      <c r="H386" s="332">
        <f>IF(VLOOKUP($B$3-$O383,'31'!$A$14:$DW$93,H$3+$O383,FALSE)="","-",VLOOKUP($B$3-$O383,'31'!$A$14:$DW$93,H$3+$O383,FALSE))</f>
        <v>6.5936277377625494</v>
      </c>
      <c r="I386" s="332">
        <f>IF(VLOOKUP($B$3-$O383,'31'!$A$14:$DW$93,I$3+$O383,FALSE)="","-",VLOOKUP($B$3-$O383,'31'!$A$14:$DW$93,I$3+$O383,FALSE))</f>
        <v>6.5936277377625476</v>
      </c>
      <c r="J386" s="332">
        <f>IF(VLOOKUP($B$3-$O383,'31'!$A$14:$DW$93,J$3+$O383,FALSE)="","-",VLOOKUP($B$3-$O383,'31'!$A$14:$DW$93,J$3+$O383,FALSE))</f>
        <v>6.9118203466922994</v>
      </c>
      <c r="K386" s="332">
        <f>IF(VLOOKUP($B$3-$O383,'31'!$A$14:$DW$93,K$3+$O383,FALSE)="","-",VLOOKUP($B$3-$O383,'31'!$A$14:$DW$93,K$3+$O383,FALSE))</f>
        <v>7.2957181420268373</v>
      </c>
      <c r="L386" s="333" t="str">
        <f>IF(VLOOKUP($B$3-$O383,'31'!$A$14:$DW$93,L$3+$O383,FALSE)="","-",VLOOKUP($B$3-$O383,'31'!$A$14:$DW$93,L$3+$O383,FALSE))</f>
        <v>-</v>
      </c>
      <c r="M386" s="83"/>
    </row>
    <row r="387" spans="2:15" ht="24" customHeight="1">
      <c r="B387" s="216" t="s">
        <v>37</v>
      </c>
      <c r="D387" s="485"/>
      <c r="E387" s="331">
        <f>IF(VLOOKUP($B$3-$O383,'21'!$A$14:$DW$93,E$3+$O383,FALSE)="","-",VLOOKUP($B$3-$O383,'21'!$A$14:$DW$93,E$3+$O383,FALSE))</f>
        <v>7.1835482876393097</v>
      </c>
      <c r="F387" s="332">
        <f>IF(VLOOKUP($B$3-$O383,'21'!$A$14:$DW$93,F$3+$O383,FALSE)="","-",VLOOKUP($B$3-$O383,'21'!$A$14:$DW$93,F$3+$O383,FALSE))</f>
        <v>7.1835482876393097</v>
      </c>
      <c r="G387" s="332">
        <f>IF(VLOOKUP($B$3-$O383,'21'!$A$14:$DW$93,G$3+$O383,FALSE)="","-",VLOOKUP($B$3-$O383,'21'!$A$14:$DW$93,G$3+$O383,FALSE))</f>
        <v>7.1835482876393097</v>
      </c>
      <c r="H387" s="332">
        <f>IF(VLOOKUP($B$3-$O383,'21'!$A$14:$DW$93,H$3+$O383,FALSE)="","-",VLOOKUP($B$3-$O383,'21'!$A$14:$DW$93,H$3+$O383,FALSE))</f>
        <v>7.1835482876393089</v>
      </c>
      <c r="I387" s="332">
        <f>IF(VLOOKUP($B$3-$O383,'21'!$A$14:$DW$93,I$3+$O383,FALSE)="","-",VLOOKUP($B$3-$O383,'21'!$A$14:$DW$93,I$3+$O383,FALSE))</f>
        <v>7.5561285454191154</v>
      </c>
      <c r="J387" s="332">
        <f>IF(VLOOKUP($B$3-$O383,'21'!$A$14:$DW$93,J$3+$O383,FALSE)="","-",VLOOKUP($B$3-$O383,'21'!$A$14:$DW$93,J$3+$O383,FALSE))</f>
        <v>8.0912742447129276</v>
      </c>
      <c r="K387" s="332">
        <f>IF(VLOOKUP($B$3-$O383,'21'!$A$14:$DW$93,K$3+$O383,FALSE)="","-",VLOOKUP($B$3-$O383,'21'!$A$14:$DW$93,K$3+$O383,FALSE))</f>
        <v>8.6643204267408933</v>
      </c>
      <c r="L387" s="333" t="str">
        <f>IF(VLOOKUP($B$3-$O383,'21'!$A$14:$DW$93,L$3+$O383,FALSE)="","-",VLOOKUP($B$3-$O383,'21'!$A$14:$DW$93,L$3+$O383,FALSE))</f>
        <v>-</v>
      </c>
      <c r="M387" s="83"/>
    </row>
    <row r="388" spans="2:15" ht="24" customHeight="1">
      <c r="B388" s="217" t="s">
        <v>24</v>
      </c>
      <c r="D388" s="486"/>
      <c r="E388" s="334">
        <f>IF(VLOOKUP($B$3-$O383,'11'!$A$14:$DW$93,E$3+$O383,FALSE)="","-",VLOOKUP($B$3-$O383,'11'!$A$14:$DW$93,E$3+$O383,FALSE))</f>
        <v>7.5183199614050533</v>
      </c>
      <c r="F388" s="335">
        <f>IF(VLOOKUP($B$3-$O383,'11'!$A$14:$DW$93,F$3+$O383,FALSE)="","-",VLOOKUP($B$3-$O383,'11'!$A$14:$DW$93,F$3+$O383,FALSE))</f>
        <v>7.5183199614050533</v>
      </c>
      <c r="G388" s="335">
        <f>IF(VLOOKUP($B$3-$O383,'11'!$A$14:$DW$93,G$3+$O383,FALSE)="","-",VLOOKUP($B$3-$O383,'11'!$A$14:$DW$93,G$3+$O383,FALSE))</f>
        <v>7.5183199614050524</v>
      </c>
      <c r="H388" s="335">
        <f>IF(VLOOKUP($B$3-$O383,'11'!$A$14:$DW$93,H$3+$O383,FALSE)="","-",VLOOKUP($B$3-$O383,'11'!$A$14:$DW$93,H$3+$O383,FALSE))</f>
        <v>7.5963426440468149</v>
      </c>
      <c r="I388" s="335">
        <f>IF(VLOOKUP($B$3-$O383,'11'!$A$14:$DW$93,I$3+$O383,FALSE)="","-",VLOOKUP($B$3-$O383,'11'!$A$14:$DW$93,I$3+$O383,FALSE))</f>
        <v>8.2111212313496704</v>
      </c>
      <c r="J388" s="335">
        <f>IF(VLOOKUP($B$3-$O383,'11'!$A$14:$DW$93,J$3+$O383,FALSE)="","-",VLOOKUP($B$3-$O383,'11'!$A$14:$DW$93,J$3+$O383,FALSE))</f>
        <v>8.875654382014968</v>
      </c>
      <c r="K388" s="335">
        <f>IF(VLOOKUP($B$3-$O383,'11'!$A$14:$DW$93,K$3+$O383,FALSE)="","-",VLOOKUP($B$3-$O383,'11'!$A$14:$DW$93,K$3+$O383,FALSE))</f>
        <v>9.593968775934508</v>
      </c>
      <c r="L388" s="336" t="str">
        <f>IF(VLOOKUP($B$3-$O383,'11'!$A$14:$DW$93,L$3+$O383,FALSE)="","-",VLOOKUP($B$3-$O383,'11'!$A$14:$DW$93,L$3+$O383,FALSE))</f>
        <v>-</v>
      </c>
      <c r="M388" s="83"/>
    </row>
    <row r="389" spans="2:15" ht="24" customHeight="1">
      <c r="B389" s="219"/>
      <c r="C389" s="212"/>
      <c r="D389" s="304" t="s">
        <v>103</v>
      </c>
      <c r="E389" s="87"/>
      <c r="F389" s="87"/>
      <c r="G389" s="87"/>
      <c r="H389" s="87"/>
      <c r="I389" s="87"/>
      <c r="J389" s="87"/>
      <c r="K389" s="87"/>
      <c r="L389" s="87"/>
      <c r="M389" s="84"/>
    </row>
    <row r="390" spans="2:15" ht="33.75" customHeight="1">
      <c r="C390" s="64"/>
      <c r="F390" s="487">
        <f t="shared" ref="F390" si="348">DATE(H390,2,2)</f>
        <v>32541</v>
      </c>
      <c r="G390" s="487"/>
      <c r="H390" s="488">
        <f t="shared" ref="H390" si="349">2019-$B$3+O393</f>
        <v>1989</v>
      </c>
      <c r="I390" s="488"/>
      <c r="J390" s="316"/>
      <c r="K390" s="476"/>
      <c r="L390" s="476"/>
      <c r="M390" s="256"/>
    </row>
    <row r="391" spans="2:15" ht="24" customHeight="1">
      <c r="B391" s="430" t="s">
        <v>88</v>
      </c>
      <c r="C391" s="209"/>
      <c r="D391" s="214" t="s">
        <v>89</v>
      </c>
      <c r="E391" s="283">
        <f t="shared" ref="E391" si="350">2019-$B$3+65+O393</f>
        <v>2054</v>
      </c>
      <c r="F391" s="284">
        <f t="shared" ref="F391" si="351">E391+5</f>
        <v>2059</v>
      </c>
      <c r="G391" s="284">
        <f t="shared" ref="G391" si="352">F391+5</f>
        <v>2064</v>
      </c>
      <c r="H391" s="285">
        <f t="shared" ref="H391" si="353">G391+5</f>
        <v>2069</v>
      </c>
      <c r="I391" s="284">
        <f t="shared" ref="I391" si="354">H391+5</f>
        <v>2074</v>
      </c>
      <c r="J391" s="284">
        <f t="shared" ref="J391" si="355">I391+5</f>
        <v>2079</v>
      </c>
      <c r="K391" s="284">
        <f t="shared" ref="K391" si="356">J391+5</f>
        <v>2084</v>
      </c>
      <c r="L391" s="286">
        <f t="shared" ref="L391" si="357">K391+5</f>
        <v>2089</v>
      </c>
      <c r="M391" s="313"/>
      <c r="N391" s="77"/>
    </row>
    <row r="392" spans="2:15" ht="24" customHeight="1">
      <c r="B392" s="431"/>
      <c r="C392" s="209"/>
      <c r="D392" s="213" t="s">
        <v>90</v>
      </c>
      <c r="E392" s="287" t="s">
        <v>21</v>
      </c>
      <c r="F392" s="288" t="s">
        <v>16</v>
      </c>
      <c r="G392" s="288" t="s">
        <v>17</v>
      </c>
      <c r="H392" s="289" t="s">
        <v>18</v>
      </c>
      <c r="I392" s="288" t="s">
        <v>19</v>
      </c>
      <c r="J392" s="288" t="s">
        <v>20</v>
      </c>
      <c r="K392" s="288" t="s">
        <v>22</v>
      </c>
      <c r="L392" s="290" t="s">
        <v>23</v>
      </c>
      <c r="M392" s="81"/>
      <c r="N392" s="77"/>
    </row>
    <row r="393" spans="2:15" ht="24" customHeight="1">
      <c r="B393" s="215" t="s">
        <v>33</v>
      </c>
      <c r="D393" s="484" t="s">
        <v>38</v>
      </c>
      <c r="E393" s="328">
        <f>IF(VLOOKUP($B$3-$O393,'61'!$A$14:$DW$93,E$3+$O393,FALSE)="","-",VLOOKUP($B$3-$O393,'61'!$A$14:$DW$93,E$3+$O393,FALSE))</f>
        <v>3.9979088211615759</v>
      </c>
      <c r="F393" s="329">
        <f>IF(VLOOKUP($B$3-$O393,'61'!$A$14:$DW$93,F$3+$O393,FALSE)="","-",VLOOKUP($B$3-$O393,'61'!$A$14:$DW$93,F$3+$O393,FALSE))</f>
        <v>4.0345931841496867</v>
      </c>
      <c r="G393" s="329">
        <f>IF(VLOOKUP($B$3-$O393,'61'!$A$14:$DW$93,G$3+$O393,FALSE)="","-",VLOOKUP($B$3-$O393,'61'!$A$14:$DW$93,G$3+$O393,FALSE))</f>
        <v>4.0692568074597064</v>
      </c>
      <c r="H393" s="329">
        <f>IF(VLOOKUP($B$3-$O393,'61'!$A$14:$DW$93,H$3+$O393,FALSE)="","-",VLOOKUP($B$3-$O393,'61'!$A$14:$DW$93,H$3+$O393,FALSE))</f>
        <v>4.149774564741306</v>
      </c>
      <c r="I393" s="329">
        <f>IF(VLOOKUP($B$3-$O393,'61'!$A$14:$DW$93,I$3+$O393,FALSE)="","-",VLOOKUP($B$3-$O393,'61'!$A$14:$DW$93,I$3+$O393,FALSE))</f>
        <v>4.251542230652098</v>
      </c>
      <c r="J393" s="329">
        <f>IF(VLOOKUP($B$3-$O393,'61'!$A$14:$DW$93,J$3+$O393,FALSE)="","-",VLOOKUP($B$3-$O393,'61'!$A$14:$DW$93,J$3+$O393,FALSE))</f>
        <v>4.3293550369597646</v>
      </c>
      <c r="K393" s="329">
        <f>IF(VLOOKUP($B$3-$O393,'61'!$A$14:$DW$93,K$3+$O393,FALSE)="","-",VLOOKUP($B$3-$O393,'61'!$A$14:$DW$93,K$3+$O393,FALSE))</f>
        <v>4.4138249193714687</v>
      </c>
      <c r="L393" s="330" t="str">
        <f>IF(VLOOKUP($B$3-$O393,'61'!$A$14:$DW$93,L$3+$O393,FALSE)="","-",VLOOKUP($B$3-$O393,'61'!$A$14:$DW$93,L$3+$O393,FALSE))</f>
        <v>-</v>
      </c>
      <c r="M393" s="83"/>
      <c r="O393" s="315">
        <f t="shared" ref="O393" si="358">O383+1</f>
        <v>35</v>
      </c>
    </row>
    <row r="394" spans="2:15" ht="24" customHeight="1">
      <c r="B394" s="216" t="s">
        <v>34</v>
      </c>
      <c r="D394" s="485"/>
      <c r="E394" s="331">
        <f>IF(VLOOKUP($B$3-$O393,'51'!$A$14:$DW$93,E$3+$O393,FALSE)="","-",VLOOKUP($B$3-$O393,'51'!$A$14:$DW$93,E$3+$O393,FALSE))</f>
        <v>5.20603109318197</v>
      </c>
      <c r="F394" s="332">
        <f>IF(VLOOKUP($B$3-$O393,'51'!$A$14:$DW$93,F$3+$O393,FALSE)="","-",VLOOKUP($B$3-$O393,'51'!$A$14:$DW$93,F$3+$O393,FALSE))</f>
        <v>5.0590912020738008</v>
      </c>
      <c r="G394" s="332">
        <f>IF(VLOOKUP($B$3-$O393,'51'!$A$14:$DW$93,G$3+$O393,FALSE)="","-",VLOOKUP($B$3-$O393,'51'!$A$14:$DW$93,G$3+$O393,FALSE))</f>
        <v>5.0590912020738008</v>
      </c>
      <c r="H394" s="332">
        <f>IF(VLOOKUP($B$3-$O393,'51'!$A$14:$DW$93,H$3+$O393,FALSE)="","-",VLOOKUP($B$3-$O393,'51'!$A$14:$DW$93,H$3+$O393,FALSE))</f>
        <v>5.0590912020738008</v>
      </c>
      <c r="I394" s="332">
        <f>IF(VLOOKUP($B$3-$O393,'51'!$A$14:$DW$93,I$3+$O393,FALSE)="","-",VLOOKUP($B$3-$O393,'51'!$A$14:$DW$93,I$3+$O393,FALSE))</f>
        <v>5.0590912020738008</v>
      </c>
      <c r="J394" s="332">
        <f>IF(VLOOKUP($B$3-$O393,'51'!$A$14:$DW$93,J$3+$O393,FALSE)="","-",VLOOKUP($B$3-$O393,'51'!$A$14:$DW$93,J$3+$O393,FALSE))</f>
        <v>5.0590912020738008</v>
      </c>
      <c r="K394" s="332">
        <f>IF(VLOOKUP($B$3-$O393,'51'!$A$14:$DW$93,K$3+$O393,FALSE)="","-",VLOOKUP($B$3-$O393,'51'!$A$14:$DW$93,K$3+$O393,FALSE))</f>
        <v>5.0590912020738017</v>
      </c>
      <c r="L394" s="333" t="str">
        <f>IF(VLOOKUP($B$3-$O393,'51'!$A$14:$DW$93,L$3+$O393,FALSE)="","-",VLOOKUP($B$3-$O393,'51'!$A$14:$DW$93,L$3+$O393,FALSE))</f>
        <v>-</v>
      </c>
      <c r="M394" s="83"/>
    </row>
    <row r="395" spans="2:15" ht="24" customHeight="1">
      <c r="B395" s="216" t="s">
        <v>35</v>
      </c>
      <c r="D395" s="485"/>
      <c r="E395" s="331">
        <f>IF(VLOOKUP($B$3-$O393,'41'!$A$14:$DW$93,E$3+$O393,FALSE)="","-",VLOOKUP($B$3-$O393,'41'!$A$14:$DW$93,E$3+$O393,FALSE))</f>
        <v>5.5586716067892459</v>
      </c>
      <c r="F395" s="332">
        <f>IF(VLOOKUP($B$3-$O393,'41'!$A$14:$DW$93,F$3+$O393,FALSE)="","-",VLOOKUP($B$3-$O393,'41'!$A$14:$DW$93,F$3+$O393,FALSE))</f>
        <v>5.558671606789245</v>
      </c>
      <c r="G395" s="332">
        <f>IF(VLOOKUP($B$3-$O393,'41'!$A$14:$DW$93,G$3+$O393,FALSE)="","-",VLOOKUP($B$3-$O393,'41'!$A$14:$DW$93,G$3+$O393,FALSE))</f>
        <v>5.5586716067892459</v>
      </c>
      <c r="H395" s="332">
        <f>IF(VLOOKUP($B$3-$O393,'41'!$A$14:$DW$93,H$3+$O393,FALSE)="","-",VLOOKUP($B$3-$O393,'41'!$A$14:$DW$93,H$3+$O393,FALSE))</f>
        <v>5.5586716067892477</v>
      </c>
      <c r="I395" s="332">
        <f>IF(VLOOKUP($B$3-$O393,'41'!$A$14:$DW$93,I$3+$O393,FALSE)="","-",VLOOKUP($B$3-$O393,'41'!$A$14:$DW$93,I$3+$O393,FALSE))</f>
        <v>5.5586716067892477</v>
      </c>
      <c r="J395" s="332">
        <f>IF(VLOOKUP($B$3-$O393,'41'!$A$14:$DW$93,J$3+$O393,FALSE)="","-",VLOOKUP($B$3-$O393,'41'!$A$14:$DW$93,J$3+$O393,FALSE))</f>
        <v>5.6875557553362803</v>
      </c>
      <c r="K395" s="332">
        <f>IF(VLOOKUP($B$3-$O393,'41'!$A$14:$DW$93,K$3+$O393,FALSE)="","-",VLOOKUP($B$3-$O393,'41'!$A$14:$DW$93,K$3+$O393,FALSE))</f>
        <v>5.9744591989546745</v>
      </c>
      <c r="L395" s="333" t="str">
        <f>IF(VLOOKUP($B$3-$O393,'41'!$A$14:$DW$93,L$3+$O393,FALSE)="","-",VLOOKUP($B$3-$O393,'41'!$A$14:$DW$93,L$3+$O393,FALSE))</f>
        <v>-</v>
      </c>
      <c r="M395" s="83"/>
    </row>
    <row r="396" spans="2:15" ht="24" customHeight="1">
      <c r="B396" s="216" t="s">
        <v>36</v>
      </c>
      <c r="D396" s="485"/>
      <c r="E396" s="331">
        <f>IF(VLOOKUP($B$3-$O393,'31'!$A$14:$DW$93,E$3+$O393,FALSE)="","-",VLOOKUP($B$3-$O393,'31'!$A$14:$DW$93,E$3+$O393,FALSE))</f>
        <v>6.6652976044773418</v>
      </c>
      <c r="F396" s="332">
        <f>IF(VLOOKUP($B$3-$O393,'31'!$A$14:$DW$93,F$3+$O393,FALSE)="","-",VLOOKUP($B$3-$O393,'31'!$A$14:$DW$93,F$3+$O393,FALSE))</f>
        <v>6.6652976044773418</v>
      </c>
      <c r="G396" s="332">
        <f>IF(VLOOKUP($B$3-$O393,'31'!$A$14:$DW$93,G$3+$O393,FALSE)="","-",VLOOKUP($B$3-$O393,'31'!$A$14:$DW$93,G$3+$O393,FALSE))</f>
        <v>6.6652976044773418</v>
      </c>
      <c r="H396" s="332">
        <f>IF(VLOOKUP($B$3-$O393,'31'!$A$14:$DW$93,H$3+$O393,FALSE)="","-",VLOOKUP($B$3-$O393,'31'!$A$14:$DW$93,H$3+$O393,FALSE))</f>
        <v>6.66529760447734</v>
      </c>
      <c r="I396" s="332">
        <f>IF(VLOOKUP($B$3-$O393,'31'!$A$14:$DW$93,I$3+$O393,FALSE)="","-",VLOOKUP($B$3-$O393,'31'!$A$14:$DW$93,I$3+$O393,FALSE))</f>
        <v>6.6652976044773382</v>
      </c>
      <c r="J396" s="332">
        <f>IF(VLOOKUP($B$3-$O393,'31'!$A$14:$DW$93,J$3+$O393,FALSE)="","-",VLOOKUP($B$3-$O393,'31'!$A$14:$DW$93,J$3+$O393,FALSE))</f>
        <v>6.9869488287215598</v>
      </c>
      <c r="K396" s="332">
        <f>IF(VLOOKUP($B$3-$O393,'31'!$A$14:$DW$93,K$3+$O393,FALSE)="","-",VLOOKUP($B$3-$O393,'31'!$A$14:$DW$93,K$3+$O393,FALSE))</f>
        <v>7.3750194261792972</v>
      </c>
      <c r="L396" s="333" t="str">
        <f>IF(VLOOKUP($B$3-$O393,'31'!$A$14:$DW$93,L$3+$O393,FALSE)="","-",VLOOKUP($B$3-$O393,'31'!$A$14:$DW$93,L$3+$O393,FALSE))</f>
        <v>-</v>
      </c>
      <c r="M396" s="83"/>
    </row>
    <row r="397" spans="2:15" ht="24" customHeight="1">
      <c r="B397" s="216" t="s">
        <v>37</v>
      </c>
      <c r="D397" s="485"/>
      <c r="E397" s="331">
        <f>IF(VLOOKUP($B$3-$O393,'21'!$A$14:$DW$93,E$3+$O393,FALSE)="","-",VLOOKUP($B$3-$O393,'21'!$A$14:$DW$93,E$3+$O393,FALSE))</f>
        <v>7.2825341892406517</v>
      </c>
      <c r="F397" s="332">
        <f>IF(VLOOKUP($B$3-$O393,'21'!$A$14:$DW$93,F$3+$O393,FALSE)="","-",VLOOKUP($B$3-$O393,'21'!$A$14:$DW$93,F$3+$O393,FALSE))</f>
        <v>7.2825341892406508</v>
      </c>
      <c r="G397" s="332">
        <f>IF(VLOOKUP($B$3-$O393,'21'!$A$14:$DW$93,G$3+$O393,FALSE)="","-",VLOOKUP($B$3-$O393,'21'!$A$14:$DW$93,G$3+$O393,FALSE))</f>
        <v>7.2825341892406517</v>
      </c>
      <c r="H397" s="332">
        <f>IF(VLOOKUP($B$3-$O393,'21'!$A$14:$DW$93,H$3+$O393,FALSE)="","-",VLOOKUP($B$3-$O393,'21'!$A$14:$DW$93,H$3+$O393,FALSE))</f>
        <v>7.2825341892406508</v>
      </c>
      <c r="I397" s="332">
        <f>IF(VLOOKUP($B$3-$O393,'21'!$A$14:$DW$93,I$3+$O393,FALSE)="","-",VLOOKUP($B$3-$O393,'21'!$A$14:$DW$93,I$3+$O393,FALSE))</f>
        <v>7.6602484269504902</v>
      </c>
      <c r="J397" s="332">
        <f>IF(VLOOKUP($B$3-$O393,'21'!$A$14:$DW$93,J$3+$O393,FALSE)="","-",VLOOKUP($B$3-$O393,'21'!$A$14:$DW$93,J$3+$O393,FALSE))</f>
        <v>8.2027681811558271</v>
      </c>
      <c r="K397" s="332">
        <f>IF(VLOOKUP($B$3-$O393,'21'!$A$14:$DW$93,K$3+$O393,FALSE)="","-",VLOOKUP($B$3-$O393,'21'!$A$14:$DW$93,K$3+$O393,FALSE))</f>
        <v>8.783710668841648</v>
      </c>
      <c r="L397" s="333" t="str">
        <f>IF(VLOOKUP($B$3-$O393,'21'!$A$14:$DW$93,L$3+$O393,FALSE)="","-",VLOOKUP($B$3-$O393,'21'!$A$14:$DW$93,L$3+$O393,FALSE))</f>
        <v>-</v>
      </c>
      <c r="M397" s="83"/>
    </row>
    <row r="398" spans="2:15" ht="24" customHeight="1">
      <c r="B398" s="217" t="s">
        <v>24</v>
      </c>
      <c r="D398" s="486"/>
      <c r="E398" s="334">
        <f>IF(VLOOKUP($B$3-$O393,'11'!$A$14:$DW$93,E$3+$O393,FALSE)="","-",VLOOKUP($B$3-$O393,'11'!$A$14:$DW$93,E$3+$O393,FALSE))</f>
        <v>7.6362543921721819</v>
      </c>
      <c r="F398" s="335">
        <f>IF(VLOOKUP($B$3-$O393,'11'!$A$14:$DW$93,F$3+$O393,FALSE)="","-",VLOOKUP($B$3-$O393,'11'!$A$14:$DW$93,F$3+$O393,FALSE))</f>
        <v>7.636254392172181</v>
      </c>
      <c r="G398" s="335">
        <f>IF(VLOOKUP($B$3-$O393,'11'!$A$14:$DW$93,G$3+$O393,FALSE)="","-",VLOOKUP($B$3-$O393,'11'!$A$14:$DW$93,G$3+$O393,FALSE))</f>
        <v>7.636254392172181</v>
      </c>
      <c r="H398" s="335">
        <f>IF(VLOOKUP($B$3-$O393,'11'!$A$14:$DW$93,H$3+$O393,FALSE)="","-",VLOOKUP($B$3-$O393,'11'!$A$14:$DW$93,H$3+$O393,FALSE))</f>
        <v>7.7155009600318545</v>
      </c>
      <c r="I398" s="335">
        <f>IF(VLOOKUP($B$3-$O393,'11'!$A$14:$DW$93,I$3+$O393,FALSE)="","-",VLOOKUP($B$3-$O393,'11'!$A$14:$DW$93,I$3+$O393,FALSE))</f>
        <v>8.3399231330178925</v>
      </c>
      <c r="J398" s="335">
        <f>IF(VLOOKUP($B$3-$O393,'11'!$A$14:$DW$93,J$3+$O393,FALSE)="","-",VLOOKUP($B$3-$O393,'11'!$A$14:$DW$93,J$3+$O393,FALSE))</f>
        <v>9.0148803331054097</v>
      </c>
      <c r="K398" s="335">
        <f>IF(VLOOKUP($B$3-$O393,'11'!$A$14:$DW$93,K$3+$O393,FALSE)="","-",VLOOKUP($B$3-$O393,'11'!$A$14:$DW$93,K$3+$O393,FALSE))</f>
        <v>9.7444624037923031</v>
      </c>
      <c r="L398" s="336" t="str">
        <f>IF(VLOOKUP($B$3-$O393,'11'!$A$14:$DW$93,L$3+$O393,FALSE)="","-",VLOOKUP($B$3-$O393,'11'!$A$14:$DW$93,L$3+$O393,FALSE))</f>
        <v>-</v>
      </c>
      <c r="M398" s="83"/>
    </row>
    <row r="399" spans="2:15" ht="24" customHeight="1">
      <c r="B399" s="219"/>
      <c r="C399" s="212"/>
      <c r="D399" s="304" t="s">
        <v>103</v>
      </c>
      <c r="E399" s="87"/>
      <c r="F399" s="87"/>
      <c r="G399" s="87"/>
      <c r="H399" s="87"/>
      <c r="I399" s="87"/>
      <c r="J399" s="87"/>
      <c r="K399" s="87"/>
      <c r="L399" s="87"/>
      <c r="M399" s="84"/>
    </row>
    <row r="400" spans="2:15" ht="7.5" customHeight="1" thickBot="1">
      <c r="B400" s="219"/>
      <c r="C400" s="212"/>
      <c r="D400" s="304"/>
      <c r="E400" s="87"/>
      <c r="F400" s="87"/>
      <c r="G400" s="87"/>
      <c r="H400" s="87"/>
      <c r="I400" s="87"/>
      <c r="J400" s="87"/>
      <c r="K400" s="87"/>
      <c r="L400" s="87"/>
      <c r="M400" s="84"/>
    </row>
    <row r="401" spans="2:15" ht="33.75" customHeight="1" thickBot="1">
      <c r="B401" s="219"/>
      <c r="C401" s="212"/>
      <c r="D401" s="304"/>
      <c r="E401" s="480">
        <f>F403</f>
        <v>32906</v>
      </c>
      <c r="F401" s="481"/>
      <c r="G401" s="481">
        <f>E401+365</f>
        <v>33271</v>
      </c>
      <c r="H401" s="481"/>
      <c r="I401" s="493">
        <f>G401+365</f>
        <v>33636</v>
      </c>
      <c r="J401" s="494"/>
      <c r="K401" s="87"/>
      <c r="L401" s="87"/>
      <c r="M401" s="84"/>
    </row>
    <row r="402" spans="2:15" ht="21" customHeight="1">
      <c r="B402" s="219"/>
      <c r="C402" s="212"/>
      <c r="D402" s="304"/>
      <c r="E402" s="87"/>
      <c r="F402" s="87"/>
      <c r="G402" s="87"/>
      <c r="H402" s="87"/>
      <c r="I402" s="87"/>
      <c r="J402" s="87"/>
      <c r="K402" s="87"/>
      <c r="L402" s="87"/>
      <c r="M402" s="84"/>
    </row>
    <row r="403" spans="2:15" ht="24" customHeight="1">
      <c r="C403" s="64"/>
      <c r="F403" s="487">
        <f t="shared" ref="F403" si="359">DATE(H403,2,2)</f>
        <v>32906</v>
      </c>
      <c r="G403" s="487"/>
      <c r="H403" s="488">
        <f t="shared" ref="H403" si="360">2019-$B$3+O406</f>
        <v>1990</v>
      </c>
      <c r="I403" s="488"/>
      <c r="J403" s="316"/>
      <c r="K403" s="476"/>
      <c r="L403" s="476"/>
      <c r="M403" s="256"/>
    </row>
    <row r="404" spans="2:15" ht="24" customHeight="1">
      <c r="B404" s="430" t="s">
        <v>88</v>
      </c>
      <c r="C404" s="209"/>
      <c r="D404" s="214" t="s">
        <v>89</v>
      </c>
      <c r="E404" s="283">
        <f t="shared" ref="E404" si="361">2019-$B$3+65+O406</f>
        <v>2055</v>
      </c>
      <c r="F404" s="284">
        <f t="shared" ref="F404" si="362">E404+5</f>
        <v>2060</v>
      </c>
      <c r="G404" s="284">
        <f t="shared" ref="G404" si="363">F404+5</f>
        <v>2065</v>
      </c>
      <c r="H404" s="285">
        <f t="shared" ref="H404" si="364">G404+5</f>
        <v>2070</v>
      </c>
      <c r="I404" s="284">
        <f t="shared" ref="I404" si="365">H404+5</f>
        <v>2075</v>
      </c>
      <c r="J404" s="284">
        <f t="shared" ref="J404" si="366">I404+5</f>
        <v>2080</v>
      </c>
      <c r="K404" s="284">
        <f t="shared" ref="K404" si="367">J404+5</f>
        <v>2085</v>
      </c>
      <c r="L404" s="286">
        <f t="shared" ref="L404" si="368">K404+5</f>
        <v>2090</v>
      </c>
      <c r="M404" s="313"/>
      <c r="N404" s="77"/>
    </row>
    <row r="405" spans="2:15" ht="24" customHeight="1">
      <c r="B405" s="431"/>
      <c r="C405" s="209"/>
      <c r="D405" s="213" t="s">
        <v>90</v>
      </c>
      <c r="E405" s="287" t="s">
        <v>21</v>
      </c>
      <c r="F405" s="288" t="s">
        <v>16</v>
      </c>
      <c r="G405" s="288" t="s">
        <v>17</v>
      </c>
      <c r="H405" s="289" t="s">
        <v>18</v>
      </c>
      <c r="I405" s="288" t="s">
        <v>19</v>
      </c>
      <c r="J405" s="288" t="s">
        <v>20</v>
      </c>
      <c r="K405" s="288" t="s">
        <v>22</v>
      </c>
      <c r="L405" s="290" t="s">
        <v>23</v>
      </c>
      <c r="M405" s="81"/>
      <c r="N405" s="77"/>
    </row>
    <row r="406" spans="2:15" ht="24" customHeight="1">
      <c r="B406" s="215" t="s">
        <v>33</v>
      </c>
      <c r="D406" s="484" t="s">
        <v>38</v>
      </c>
      <c r="E406" s="328">
        <f>IF(VLOOKUP($B$3-$O406,'61'!$A$14:$DW$93,E$3+$O406,FALSE)="","-",VLOOKUP($B$3-$O406,'61'!$A$14:$DW$93,E$3+$O406,FALSE))</f>
        <v>4.0064534187324519</v>
      </c>
      <c r="F406" s="329">
        <f>IF(VLOOKUP($B$3-$O406,'61'!$A$14:$DW$93,F$3+$O406,FALSE)="","-",VLOOKUP($B$3-$O406,'61'!$A$14:$DW$93,F$3+$O406,FALSE))</f>
        <v>4.0387459667720584</v>
      </c>
      <c r="G406" s="329">
        <f>IF(VLOOKUP($B$3-$O406,'61'!$A$14:$DW$93,G$3+$O406,FALSE)="","-",VLOOKUP($B$3-$O406,'61'!$A$14:$DW$93,G$3+$O406,FALSE))</f>
        <v>4.0822231351141314</v>
      </c>
      <c r="H406" s="329">
        <f>IF(VLOOKUP($B$3-$O406,'61'!$A$14:$DW$93,H$3+$O406,FALSE)="","-",VLOOKUP($B$3-$O406,'61'!$A$14:$DW$93,H$3+$O406,FALSE))</f>
        <v>4.1719609515577467</v>
      </c>
      <c r="I406" s="329">
        <f>IF(VLOOKUP($B$3-$O406,'61'!$A$14:$DW$93,I$3+$O406,FALSE)="","-",VLOOKUP($B$3-$O406,'61'!$A$14:$DW$93,I$3+$O406,FALSE))</f>
        <v>4.2688849883306235</v>
      </c>
      <c r="J406" s="329">
        <f>IF(VLOOKUP($B$3-$O406,'61'!$A$14:$DW$93,J$3+$O406,FALSE)="","-",VLOOKUP($B$3-$O406,'61'!$A$14:$DW$93,J$3+$O406,FALSE))</f>
        <v>4.3463505364381829</v>
      </c>
      <c r="K406" s="329" t="str">
        <f>IF(VLOOKUP($B$3-$O406,'61'!$A$14:$DW$93,K$3+$O406,FALSE)="","-",VLOOKUP($B$3-$O406,'61'!$A$14:$DW$93,K$3+$O406,FALSE))</f>
        <v>-</v>
      </c>
      <c r="L406" s="330" t="str">
        <f>IF(VLOOKUP($B$3-$O406,'61'!$A$14:$DW$93,L$3+$O406,FALSE)="","-",VLOOKUP($B$3-$O406,'61'!$A$14:$DW$93,L$3+$O406,FALSE))</f>
        <v>-</v>
      </c>
      <c r="M406" s="83"/>
      <c r="O406" s="315">
        <f t="shared" ref="O406" si="369">O393+1</f>
        <v>36</v>
      </c>
    </row>
    <row r="407" spans="2:15" ht="24" customHeight="1">
      <c r="B407" s="216" t="s">
        <v>34</v>
      </c>
      <c r="D407" s="485"/>
      <c r="E407" s="331">
        <f>IF(VLOOKUP($B$3-$O406,'51'!$A$14:$DW$93,E$3+$O406,FALSE)="","-",VLOOKUP($B$3-$O406,'51'!$A$14:$DW$93,E$3+$O406,FALSE))</f>
        <v>5.1699289601923502</v>
      </c>
      <c r="F407" s="332">
        <f>IF(VLOOKUP($B$3-$O406,'51'!$A$14:$DW$93,F$3+$O406,FALSE)="","-",VLOOKUP($B$3-$O406,'51'!$A$14:$DW$93,F$3+$O406,FALSE))</f>
        <v>5.0642001138499548</v>
      </c>
      <c r="G407" s="332">
        <f>IF(VLOOKUP($B$3-$O406,'51'!$A$14:$DW$93,G$3+$O406,FALSE)="","-",VLOOKUP($B$3-$O406,'51'!$A$14:$DW$93,G$3+$O406,FALSE))</f>
        <v>5.0642001138499566</v>
      </c>
      <c r="H407" s="332">
        <f>IF(VLOOKUP($B$3-$O406,'51'!$A$14:$DW$93,H$3+$O406,FALSE)="","-",VLOOKUP($B$3-$O406,'51'!$A$14:$DW$93,H$3+$O406,FALSE))</f>
        <v>5.0642001138499557</v>
      </c>
      <c r="I407" s="332">
        <f>IF(VLOOKUP($B$3-$O406,'51'!$A$14:$DW$93,I$3+$O406,FALSE)="","-",VLOOKUP($B$3-$O406,'51'!$A$14:$DW$93,I$3+$O406,FALSE))</f>
        <v>5.0642001138499566</v>
      </c>
      <c r="J407" s="332">
        <f>IF(VLOOKUP($B$3-$O406,'51'!$A$14:$DW$93,J$3+$O406,FALSE)="","-",VLOOKUP($B$3-$O406,'51'!$A$14:$DW$93,J$3+$O406,FALSE))</f>
        <v>5.0642001138499575</v>
      </c>
      <c r="K407" s="332" t="str">
        <f>IF(VLOOKUP($B$3-$O406,'51'!$A$14:$DW$93,K$3+$O406,FALSE)="","-",VLOOKUP($B$3-$O406,'51'!$A$14:$DW$93,K$3+$O406,FALSE))</f>
        <v>-</v>
      </c>
      <c r="L407" s="333" t="str">
        <f>IF(VLOOKUP($B$3-$O406,'51'!$A$14:$DW$93,L$3+$O406,FALSE)="","-",VLOOKUP($B$3-$O406,'51'!$A$14:$DW$93,L$3+$O406,FALSE))</f>
        <v>-</v>
      </c>
      <c r="M407" s="83"/>
    </row>
    <row r="408" spans="2:15" ht="24" customHeight="1">
      <c r="B408" s="216" t="s">
        <v>35</v>
      </c>
      <c r="D408" s="485"/>
      <c r="E408" s="331">
        <f>IF(VLOOKUP($B$3-$O406,'41'!$A$14:$DW$93,E$3+$O406,FALSE)="","-",VLOOKUP($B$3-$O406,'41'!$A$14:$DW$93,E$3+$O406,FALSE))</f>
        <v>5.6136535217921102</v>
      </c>
      <c r="F408" s="332">
        <f>IF(VLOOKUP($B$3-$O406,'41'!$A$14:$DW$93,F$3+$O406,FALSE)="","-",VLOOKUP($B$3-$O406,'41'!$A$14:$DW$93,F$3+$O406,FALSE))</f>
        <v>5.6136535217921093</v>
      </c>
      <c r="G408" s="332">
        <f>IF(VLOOKUP($B$3-$O406,'41'!$A$14:$DW$93,G$3+$O406,FALSE)="","-",VLOOKUP($B$3-$O406,'41'!$A$14:$DW$93,G$3+$O406,FALSE))</f>
        <v>5.6136535217921102</v>
      </c>
      <c r="H408" s="332">
        <f>IF(VLOOKUP($B$3-$O406,'41'!$A$14:$DW$93,H$3+$O406,FALSE)="","-",VLOOKUP($B$3-$O406,'41'!$A$14:$DW$93,H$3+$O406,FALSE))</f>
        <v>5.613653521792112</v>
      </c>
      <c r="I408" s="332">
        <f>IF(VLOOKUP($B$3-$O406,'41'!$A$14:$DW$93,I$3+$O406,FALSE)="","-",VLOOKUP($B$3-$O406,'41'!$A$14:$DW$93,I$3+$O406,FALSE))</f>
        <v>5.6136535217921137</v>
      </c>
      <c r="J408" s="332">
        <f>IF(VLOOKUP($B$3-$O406,'41'!$A$14:$DW$93,J$3+$O406,FALSE)="","-",VLOOKUP($B$3-$O406,'41'!$A$14:$DW$93,J$3+$O406,FALSE))</f>
        <v>5.7438124888213071</v>
      </c>
      <c r="K408" s="332" t="str">
        <f>IF(VLOOKUP($B$3-$O406,'41'!$A$14:$DW$93,K$3+$O406,FALSE)="","-",VLOOKUP($B$3-$O406,'41'!$A$14:$DW$93,K$3+$O406,FALSE))</f>
        <v>-</v>
      </c>
      <c r="L408" s="333" t="str">
        <f>IF(VLOOKUP($B$3-$O406,'41'!$A$14:$DW$93,L$3+$O406,FALSE)="","-",VLOOKUP($B$3-$O406,'41'!$A$14:$DW$93,L$3+$O406,FALSE))</f>
        <v>-</v>
      </c>
      <c r="M408" s="83"/>
    </row>
    <row r="409" spans="2:15" ht="24" customHeight="1">
      <c r="B409" s="216" t="s">
        <v>36</v>
      </c>
      <c r="D409" s="485"/>
      <c r="E409" s="331">
        <f>IF(VLOOKUP($B$3-$O406,'31'!$A$14:$DW$93,E$3+$O406,FALSE)="","-",VLOOKUP($B$3-$O406,'31'!$A$14:$DW$93,E$3+$O406,FALSE))</f>
        <v>6.7377464914825458</v>
      </c>
      <c r="F409" s="332">
        <f>IF(VLOOKUP($B$3-$O406,'31'!$A$14:$DW$93,F$3+$O406,FALSE)="","-",VLOOKUP($B$3-$O406,'31'!$A$14:$DW$93,F$3+$O406,FALSE))</f>
        <v>6.7377464914825458</v>
      </c>
      <c r="G409" s="332">
        <f>IF(VLOOKUP($B$3-$O406,'31'!$A$14:$DW$93,G$3+$O406,FALSE)="","-",VLOOKUP($B$3-$O406,'31'!$A$14:$DW$93,G$3+$O406,FALSE))</f>
        <v>6.7377464914825458</v>
      </c>
      <c r="H409" s="332">
        <f>IF(VLOOKUP($B$3-$O406,'31'!$A$14:$DW$93,H$3+$O406,FALSE)="","-",VLOOKUP($B$3-$O406,'31'!$A$14:$DW$93,H$3+$O406,FALSE))</f>
        <v>6.7377464914825422</v>
      </c>
      <c r="I409" s="332">
        <f>IF(VLOOKUP($B$3-$O406,'31'!$A$14:$DW$93,I$3+$O406,FALSE)="","-",VLOOKUP($B$3-$O406,'31'!$A$14:$DW$93,I$3+$O406,FALSE))</f>
        <v>6.7377464914825413</v>
      </c>
      <c r="J409" s="332">
        <f>IF(VLOOKUP($B$3-$O406,'31'!$A$14:$DW$93,J$3+$O406,FALSE)="","-",VLOOKUP($B$3-$O406,'31'!$A$14:$DW$93,J$3+$O406,FALSE))</f>
        <v>7.0628939246859357</v>
      </c>
      <c r="K409" s="332" t="str">
        <f>IF(VLOOKUP($B$3-$O406,'31'!$A$14:$DW$93,K$3+$O406,FALSE)="","-",VLOOKUP($B$3-$O406,'31'!$A$14:$DW$93,K$3+$O406,FALSE))</f>
        <v>-</v>
      </c>
      <c r="L409" s="333" t="str">
        <f>IF(VLOOKUP($B$3-$O406,'31'!$A$14:$DW$93,L$3+$O406,FALSE)="","-",VLOOKUP($B$3-$O406,'31'!$A$14:$DW$93,L$3+$O406,FALSE))</f>
        <v>-</v>
      </c>
      <c r="M409" s="83"/>
    </row>
    <row r="410" spans="2:15" ht="24" customHeight="1">
      <c r="B410" s="216" t="s">
        <v>37</v>
      </c>
      <c r="D410" s="485"/>
      <c r="E410" s="331">
        <f>IF(VLOOKUP($B$3-$O406,'21'!$A$14:$DW$93,E$3+$O406,FALSE)="","-",VLOOKUP($B$3-$O406,'21'!$A$14:$DW$93,E$3+$O406,FALSE))</f>
        <v>7.3828840698010536</v>
      </c>
      <c r="F410" s="332">
        <f>IF(VLOOKUP($B$3-$O406,'21'!$A$14:$DW$93,F$3+$O406,FALSE)="","-",VLOOKUP($B$3-$O406,'21'!$A$14:$DW$93,F$3+$O406,FALSE))</f>
        <v>7.3828840698010518</v>
      </c>
      <c r="G410" s="332">
        <f>IF(VLOOKUP($B$3-$O406,'21'!$A$14:$DW$93,G$3+$O406,FALSE)="","-",VLOOKUP($B$3-$O406,'21'!$A$14:$DW$93,G$3+$O406,FALSE))</f>
        <v>7.3828840698010536</v>
      </c>
      <c r="H410" s="332">
        <f>IF(VLOOKUP($B$3-$O406,'21'!$A$14:$DW$93,H$3+$O406,FALSE)="","-",VLOOKUP($B$3-$O406,'21'!$A$14:$DW$93,H$3+$O406,FALSE))</f>
        <v>7.3828840698010536</v>
      </c>
      <c r="I410" s="332">
        <f>IF(VLOOKUP($B$3-$O406,'21'!$A$14:$DW$93,I$3+$O406,FALSE)="","-",VLOOKUP($B$3-$O406,'21'!$A$14:$DW$93,I$3+$O406,FALSE))</f>
        <v>7.7658030312588471</v>
      </c>
      <c r="J410" s="332">
        <f>IF(VLOOKUP($B$3-$O406,'21'!$A$14:$DW$93,J$3+$O406,FALSE)="","-",VLOOKUP($B$3-$O406,'21'!$A$14:$DW$93,J$3+$O406,FALSE))</f>
        <v>8.3157984513686003</v>
      </c>
      <c r="K410" s="332" t="str">
        <f>IF(VLOOKUP($B$3-$O406,'21'!$A$14:$DW$93,K$3+$O406,FALSE)="","-",VLOOKUP($B$3-$O406,'21'!$A$14:$DW$93,K$3+$O406,FALSE))</f>
        <v>-</v>
      </c>
      <c r="L410" s="333" t="str">
        <f>IF(VLOOKUP($B$3-$O406,'21'!$A$14:$DW$93,L$3+$O406,FALSE)="","-",VLOOKUP($B$3-$O406,'21'!$A$14:$DW$93,L$3+$O406,FALSE))</f>
        <v>-</v>
      </c>
      <c r="M410" s="83"/>
    </row>
    <row r="411" spans="2:15" ht="24" customHeight="1">
      <c r="B411" s="217" t="s">
        <v>24</v>
      </c>
      <c r="D411" s="486"/>
      <c r="E411" s="334">
        <f>IF(VLOOKUP($B$3-$O406,'11'!$A$14:$DW$93,E$3+$O406,FALSE)="","-",VLOOKUP($B$3-$O406,'11'!$A$14:$DW$93,E$3+$O406,FALSE))</f>
        <v>7.7560387747944874</v>
      </c>
      <c r="F411" s="335">
        <f>IF(VLOOKUP($B$3-$O406,'11'!$A$14:$DW$93,F$3+$O406,FALSE)="","-",VLOOKUP($B$3-$O406,'11'!$A$14:$DW$93,F$3+$O406,FALSE))</f>
        <v>7.7560387747944874</v>
      </c>
      <c r="G411" s="335">
        <f>IF(VLOOKUP($B$3-$O406,'11'!$A$14:$DW$93,G$3+$O406,FALSE)="","-",VLOOKUP($B$3-$O406,'11'!$A$14:$DW$93,G$3+$O406,FALSE))</f>
        <v>7.7560387747944874</v>
      </c>
      <c r="H411" s="335">
        <f>IF(VLOOKUP($B$3-$O406,'11'!$A$14:$DW$93,H$3+$O406,FALSE)="","-",VLOOKUP($B$3-$O406,'11'!$A$14:$DW$93,H$3+$O406,FALSE))</f>
        <v>7.8365284260715748</v>
      </c>
      <c r="I411" s="335">
        <f>IF(VLOOKUP($B$3-$O406,'11'!$A$14:$DW$93,I$3+$O406,FALSE)="","-",VLOOKUP($B$3-$O406,'11'!$A$14:$DW$93,I$3+$O406,FALSE))</f>
        <v>8.4707454566730842</v>
      </c>
      <c r="J411" s="335">
        <f>IF(VLOOKUP($B$3-$O406,'11'!$A$14:$DW$93,J$3+$O406,FALSE)="","-",VLOOKUP($B$3-$O406,'11'!$A$14:$DW$93,J$3+$O406,FALSE))</f>
        <v>9.1562902206835215</v>
      </c>
      <c r="K411" s="335" t="str">
        <f>IF(VLOOKUP($B$3-$O406,'11'!$A$14:$DW$93,K$3+$O406,FALSE)="","-",VLOOKUP($B$3-$O406,'11'!$A$14:$DW$93,K$3+$O406,FALSE))</f>
        <v>-</v>
      </c>
      <c r="L411" s="336" t="str">
        <f>IF(VLOOKUP($B$3-$O406,'11'!$A$14:$DW$93,L$3+$O406,FALSE)="","-",VLOOKUP($B$3-$O406,'11'!$A$14:$DW$93,L$3+$O406,FALSE))</f>
        <v>-</v>
      </c>
      <c r="M411" s="83"/>
    </row>
    <row r="412" spans="2:15" ht="24" customHeight="1">
      <c r="B412" s="219"/>
      <c r="C412" s="212"/>
      <c r="D412" s="304" t="s">
        <v>103</v>
      </c>
      <c r="E412" s="322"/>
      <c r="F412" s="323"/>
      <c r="G412" s="323"/>
      <c r="H412" s="323"/>
      <c r="I412" s="323"/>
      <c r="J412" s="323"/>
      <c r="K412" s="322"/>
      <c r="L412" s="322"/>
      <c r="M412" s="84"/>
    </row>
    <row r="413" spans="2:15" ht="33.75" customHeight="1">
      <c r="C413" s="64"/>
      <c r="F413" s="487">
        <f t="shared" ref="F413" si="370">DATE(H413,2,2)</f>
        <v>33271</v>
      </c>
      <c r="G413" s="487"/>
      <c r="H413" s="488">
        <f t="shared" ref="H413" si="371">2019-$B$3+O416</f>
        <v>1991</v>
      </c>
      <c r="I413" s="488"/>
      <c r="J413" s="316"/>
      <c r="K413" s="476"/>
      <c r="L413" s="476"/>
      <c r="M413" s="256"/>
    </row>
    <row r="414" spans="2:15" ht="24" customHeight="1">
      <c r="B414" s="430" t="s">
        <v>88</v>
      </c>
      <c r="C414" s="209"/>
      <c r="D414" s="214" t="s">
        <v>89</v>
      </c>
      <c r="E414" s="283">
        <f t="shared" ref="E414" si="372">2019-$B$3+65+O416</f>
        <v>2056</v>
      </c>
      <c r="F414" s="284">
        <f t="shared" ref="F414" si="373">E414+5</f>
        <v>2061</v>
      </c>
      <c r="G414" s="284">
        <f t="shared" ref="G414" si="374">F414+5</f>
        <v>2066</v>
      </c>
      <c r="H414" s="285">
        <f t="shared" ref="H414" si="375">G414+5</f>
        <v>2071</v>
      </c>
      <c r="I414" s="284">
        <f t="shared" ref="I414" si="376">H414+5</f>
        <v>2076</v>
      </c>
      <c r="J414" s="284">
        <f t="shared" ref="J414" si="377">I414+5</f>
        <v>2081</v>
      </c>
      <c r="K414" s="284">
        <f t="shared" ref="K414" si="378">J414+5</f>
        <v>2086</v>
      </c>
      <c r="L414" s="286">
        <f t="shared" ref="L414" si="379">K414+5</f>
        <v>2091</v>
      </c>
      <c r="M414" s="313"/>
      <c r="N414" s="77"/>
    </row>
    <row r="415" spans="2:15" ht="24" customHeight="1">
      <c r="B415" s="431"/>
      <c r="C415" s="209"/>
      <c r="D415" s="213" t="s">
        <v>90</v>
      </c>
      <c r="E415" s="287" t="s">
        <v>21</v>
      </c>
      <c r="F415" s="288" t="s">
        <v>16</v>
      </c>
      <c r="G415" s="288" t="s">
        <v>17</v>
      </c>
      <c r="H415" s="289" t="s">
        <v>18</v>
      </c>
      <c r="I415" s="288" t="s">
        <v>19</v>
      </c>
      <c r="J415" s="288" t="s">
        <v>20</v>
      </c>
      <c r="K415" s="288" t="s">
        <v>22</v>
      </c>
      <c r="L415" s="290" t="s">
        <v>23</v>
      </c>
      <c r="M415" s="81"/>
      <c r="N415" s="77"/>
    </row>
    <row r="416" spans="2:15" ht="24" customHeight="1">
      <c r="B416" s="215" t="s">
        <v>33</v>
      </c>
      <c r="D416" s="484" t="s">
        <v>38</v>
      </c>
      <c r="E416" s="328">
        <f>IF(VLOOKUP($B$3-$O416,'61'!$A$14:$DW$93,E$3+$O416,FALSE)="","-",VLOOKUP($B$3-$O416,'61'!$A$14:$DW$93,E$3+$O416,FALSE))</f>
        <v>4.0156629859262001</v>
      </c>
      <c r="F416" s="329">
        <f>IF(VLOOKUP($B$3-$O416,'61'!$A$14:$DW$93,F$3+$O416,FALSE)="","-",VLOOKUP($B$3-$O416,'61'!$A$14:$DW$93,F$3+$O416,FALSE))</f>
        <v>4.0459213290324314</v>
      </c>
      <c r="G416" s="329">
        <f>IF(VLOOKUP($B$3-$O416,'61'!$A$14:$DW$93,G$3+$O416,FALSE)="","-",VLOOKUP($B$3-$O416,'61'!$A$14:$DW$93,G$3+$O416,FALSE))</f>
        <v>4.0976815721732693</v>
      </c>
      <c r="H416" s="329">
        <f>IF(VLOOKUP($B$3-$O416,'61'!$A$14:$DW$93,H$3+$O416,FALSE)="","-",VLOOKUP($B$3-$O416,'61'!$A$14:$DW$93,H$3+$O416,FALSE))</f>
        <v>4.1946699118744206</v>
      </c>
      <c r="I416" s="329">
        <f>IF(VLOOKUP($B$3-$O416,'61'!$A$14:$DW$93,I$3+$O416,FALSE)="","-",VLOOKUP($B$3-$O416,'61'!$A$14:$DW$93,I$3+$O416,FALSE))</f>
        <v>4.2833180836997578</v>
      </c>
      <c r="J416" s="329">
        <f>IF(VLOOKUP($B$3-$O416,'61'!$A$14:$DW$93,J$3+$O416,FALSE)="","-",VLOOKUP($B$3-$O416,'61'!$A$14:$DW$93,J$3+$O416,FALSE))</f>
        <v>4.3622119274758484</v>
      </c>
      <c r="K416" s="329" t="str">
        <f>IF(VLOOKUP($B$3-$O416,'61'!$A$14:$DW$93,K$3+$O416,FALSE)="","-",VLOOKUP($B$3-$O416,'61'!$A$14:$DW$93,K$3+$O416,FALSE))</f>
        <v>-</v>
      </c>
      <c r="L416" s="330" t="str">
        <f>IF(VLOOKUP($B$3-$O416,'61'!$A$14:$DW$93,L$3+$O416,FALSE)="","-",VLOOKUP($B$3-$O416,'61'!$A$14:$DW$93,L$3+$O416,FALSE))</f>
        <v>-</v>
      </c>
      <c r="M416" s="83"/>
      <c r="O416" s="315">
        <f t="shared" ref="O416" si="380">O406+1</f>
        <v>37</v>
      </c>
    </row>
    <row r="417" spans="2:15" ht="24" customHeight="1">
      <c r="B417" s="216" t="s">
        <v>34</v>
      </c>
      <c r="D417" s="485"/>
      <c r="E417" s="331">
        <f>IF(VLOOKUP($B$3-$O416,'51'!$A$14:$DW$93,E$3+$O416,FALSE)="","-",VLOOKUP($B$3-$O416,'51'!$A$14:$DW$93,E$3+$O416,FALSE))</f>
        <v>5.1451028262402181</v>
      </c>
      <c r="F417" s="332">
        <f>IF(VLOOKUP($B$3-$O416,'51'!$A$14:$DW$93,F$3+$O416,FALSE)="","-",VLOOKUP($B$3-$O416,'51'!$A$14:$DW$93,F$3+$O416,FALSE))</f>
        <v>5.0802007461211982</v>
      </c>
      <c r="G417" s="332">
        <f>IF(VLOOKUP($B$3-$O416,'51'!$A$14:$DW$93,G$3+$O416,FALSE)="","-",VLOOKUP($B$3-$O416,'51'!$A$14:$DW$93,G$3+$O416,FALSE))</f>
        <v>5.0802007461211982</v>
      </c>
      <c r="H417" s="332">
        <f>IF(VLOOKUP($B$3-$O416,'51'!$A$14:$DW$93,H$3+$O416,FALSE)="","-",VLOOKUP($B$3-$O416,'51'!$A$14:$DW$93,H$3+$O416,FALSE))</f>
        <v>5.0802007461211982</v>
      </c>
      <c r="I417" s="332">
        <f>IF(VLOOKUP($B$3-$O416,'51'!$A$14:$DW$93,I$3+$O416,FALSE)="","-",VLOOKUP($B$3-$O416,'51'!$A$14:$DW$93,I$3+$O416,FALSE))</f>
        <v>5.0802007461211982</v>
      </c>
      <c r="J417" s="332">
        <f>IF(VLOOKUP($B$3-$O416,'51'!$A$14:$DW$93,J$3+$O416,FALSE)="","-",VLOOKUP($B$3-$O416,'51'!$A$14:$DW$93,J$3+$O416,FALSE))</f>
        <v>5.0802007461211982</v>
      </c>
      <c r="K417" s="332" t="str">
        <f>IF(VLOOKUP($B$3-$O416,'51'!$A$14:$DW$93,K$3+$O416,FALSE)="","-",VLOOKUP($B$3-$O416,'51'!$A$14:$DW$93,K$3+$O416,FALSE))</f>
        <v>-</v>
      </c>
      <c r="L417" s="333" t="str">
        <f>IF(VLOOKUP($B$3-$O416,'51'!$A$14:$DW$93,L$3+$O416,FALSE)="","-",VLOOKUP($B$3-$O416,'51'!$A$14:$DW$93,L$3+$O416,FALSE))</f>
        <v>-</v>
      </c>
      <c r="M417" s="83"/>
    </row>
    <row r="418" spans="2:15" ht="24" customHeight="1">
      <c r="B418" s="216" t="s">
        <v>35</v>
      </c>
      <c r="D418" s="485"/>
      <c r="E418" s="331">
        <f>IF(VLOOKUP($B$3-$O416,'41'!$A$14:$DW$93,E$3+$O416,FALSE)="","-",VLOOKUP($B$3-$O416,'41'!$A$14:$DW$93,E$3+$O416,FALSE))</f>
        <v>5.6691792737386004</v>
      </c>
      <c r="F418" s="332">
        <f>IF(VLOOKUP($B$3-$O416,'41'!$A$14:$DW$93,F$3+$O416,FALSE)="","-",VLOOKUP($B$3-$O416,'41'!$A$14:$DW$93,F$3+$O416,FALSE))</f>
        <v>5.6691792737386004</v>
      </c>
      <c r="G418" s="332">
        <f>IF(VLOOKUP($B$3-$O416,'41'!$A$14:$DW$93,G$3+$O416,FALSE)="","-",VLOOKUP($B$3-$O416,'41'!$A$14:$DW$93,G$3+$O416,FALSE))</f>
        <v>5.6691792737386031</v>
      </c>
      <c r="H418" s="332">
        <f>IF(VLOOKUP($B$3-$O416,'41'!$A$14:$DW$93,H$3+$O416,FALSE)="","-",VLOOKUP($B$3-$O416,'41'!$A$14:$DW$93,H$3+$O416,FALSE))</f>
        <v>5.669179273738604</v>
      </c>
      <c r="I418" s="332">
        <f>IF(VLOOKUP($B$3-$O416,'41'!$A$14:$DW$93,I$3+$O416,FALSE)="","-",VLOOKUP($B$3-$O416,'41'!$A$14:$DW$93,I$3+$O416,FALSE))</f>
        <v>5.669179273738604</v>
      </c>
      <c r="J418" s="332">
        <f>IF(VLOOKUP($B$3-$O416,'41'!$A$14:$DW$93,J$3+$O416,FALSE)="","-",VLOOKUP($B$3-$O416,'41'!$A$14:$DW$93,J$3+$O416,FALSE))</f>
        <v>5.8006256687305191</v>
      </c>
      <c r="K418" s="332" t="str">
        <f>IF(VLOOKUP($B$3-$O416,'41'!$A$14:$DW$93,K$3+$O416,FALSE)="","-",VLOOKUP($B$3-$O416,'41'!$A$14:$DW$93,K$3+$O416,FALSE))</f>
        <v>-</v>
      </c>
      <c r="L418" s="333" t="str">
        <f>IF(VLOOKUP($B$3-$O416,'41'!$A$14:$DW$93,L$3+$O416,FALSE)="","-",VLOOKUP($B$3-$O416,'41'!$A$14:$DW$93,L$3+$O416,FALSE))</f>
        <v>-</v>
      </c>
      <c r="M418" s="83"/>
    </row>
    <row r="419" spans="2:15" ht="24" customHeight="1">
      <c r="B419" s="216" t="s">
        <v>36</v>
      </c>
      <c r="D419" s="485"/>
      <c r="E419" s="331">
        <f>IF(VLOOKUP($B$3-$O416,'31'!$A$14:$DW$93,E$3+$O416,FALSE)="","-",VLOOKUP($B$3-$O416,'31'!$A$14:$DW$93,E$3+$O416,FALSE))</f>
        <v>6.8109828663899679</v>
      </c>
      <c r="F419" s="332">
        <f>IF(VLOOKUP($B$3-$O416,'31'!$A$14:$DW$93,F$3+$O416,FALSE)="","-",VLOOKUP($B$3-$O416,'31'!$A$14:$DW$93,F$3+$O416,FALSE))</f>
        <v>6.8109828663899679</v>
      </c>
      <c r="G419" s="332">
        <f>IF(VLOOKUP($B$3-$O416,'31'!$A$14:$DW$93,G$3+$O416,FALSE)="","-",VLOOKUP($B$3-$O416,'31'!$A$14:$DW$93,G$3+$O416,FALSE))</f>
        <v>6.8109828663899679</v>
      </c>
      <c r="H419" s="332">
        <f>IF(VLOOKUP($B$3-$O416,'31'!$A$14:$DW$93,H$3+$O416,FALSE)="","-",VLOOKUP($B$3-$O416,'31'!$A$14:$DW$93,H$3+$O416,FALSE))</f>
        <v>6.8109828663899652</v>
      </c>
      <c r="I419" s="332">
        <f>IF(VLOOKUP($B$3-$O416,'31'!$A$14:$DW$93,I$3+$O416,FALSE)="","-",VLOOKUP($B$3-$O416,'31'!$A$14:$DW$93,I$3+$O416,FALSE))</f>
        <v>6.8109828663899634</v>
      </c>
      <c r="J419" s="332">
        <f>IF(VLOOKUP($B$3-$O416,'31'!$A$14:$DW$93,J$3+$O416,FALSE)="","-",VLOOKUP($B$3-$O416,'31'!$A$14:$DW$93,J$3+$O416,FALSE))</f>
        <v>7.1396645108238079</v>
      </c>
      <c r="K419" s="332" t="str">
        <f>IF(VLOOKUP($B$3-$O416,'31'!$A$14:$DW$93,K$3+$O416,FALSE)="","-",VLOOKUP($B$3-$O416,'31'!$A$14:$DW$93,K$3+$O416,FALSE))</f>
        <v>-</v>
      </c>
      <c r="L419" s="333" t="str">
        <f>IF(VLOOKUP($B$3-$O416,'31'!$A$14:$DW$93,L$3+$O416,FALSE)="","-",VLOOKUP($B$3-$O416,'31'!$A$14:$DW$93,L$3+$O416,FALSE))</f>
        <v>-</v>
      </c>
      <c r="M419" s="83"/>
    </row>
    <row r="420" spans="2:15" ht="24" customHeight="1">
      <c r="B420" s="216" t="s">
        <v>37</v>
      </c>
      <c r="D420" s="485"/>
      <c r="E420" s="331">
        <f>IF(VLOOKUP($B$3-$O416,'21'!$A$14:$DW$93,E$3+$O416,FALSE)="","-",VLOOKUP($B$3-$O416,'21'!$A$14:$DW$93,E$3+$O416,FALSE))</f>
        <v>7.4846167243061803</v>
      </c>
      <c r="F420" s="332">
        <f>IF(VLOOKUP($B$3-$O416,'21'!$A$14:$DW$93,F$3+$O416,FALSE)="","-",VLOOKUP($B$3-$O416,'21'!$A$14:$DW$93,F$3+$O416,FALSE))</f>
        <v>7.4846167243061794</v>
      </c>
      <c r="G420" s="332">
        <f>IF(VLOOKUP($B$3-$O416,'21'!$A$14:$DW$93,G$3+$O416,FALSE)="","-",VLOOKUP($B$3-$O416,'21'!$A$14:$DW$93,G$3+$O416,FALSE))</f>
        <v>7.4846167243061776</v>
      </c>
      <c r="H420" s="332">
        <f>IF(VLOOKUP($B$3-$O416,'21'!$A$14:$DW$93,H$3+$O416,FALSE)="","-",VLOOKUP($B$3-$O416,'21'!$A$14:$DW$93,H$3+$O416,FALSE))</f>
        <v>7.4846167243061776</v>
      </c>
      <c r="I420" s="332">
        <f>IF(VLOOKUP($B$3-$O416,'21'!$A$14:$DW$93,I$3+$O416,FALSE)="","-",VLOOKUP($B$3-$O416,'21'!$A$14:$DW$93,I$3+$O416,FALSE))</f>
        <v>7.872812128146272</v>
      </c>
      <c r="J420" s="332">
        <f>IF(VLOOKUP($B$3-$O416,'21'!$A$14:$DW$93,J$3+$O416,FALSE)="","-",VLOOKUP($B$3-$O416,'21'!$A$14:$DW$93,J$3+$O416,FALSE))</f>
        <v>8.4303862253047814</v>
      </c>
      <c r="K420" s="332" t="str">
        <f>IF(VLOOKUP($B$3-$O416,'21'!$A$14:$DW$93,K$3+$O416,FALSE)="","-",VLOOKUP($B$3-$O416,'21'!$A$14:$DW$93,K$3+$O416,FALSE))</f>
        <v>-</v>
      </c>
      <c r="L420" s="333" t="str">
        <f>IF(VLOOKUP($B$3-$O416,'21'!$A$14:$DW$93,L$3+$O416,FALSE)="","-",VLOOKUP($B$3-$O416,'21'!$A$14:$DW$93,L$3+$O416,FALSE))</f>
        <v>-</v>
      </c>
      <c r="M420" s="83"/>
    </row>
    <row r="421" spans="2:15" ht="24" customHeight="1">
      <c r="B421" s="217" t="s">
        <v>24</v>
      </c>
      <c r="D421" s="486"/>
      <c r="E421" s="334">
        <f>IF(VLOOKUP($B$3-$O416,'11'!$A$14:$DW$93,E$3+$O416,FALSE)="","-",VLOOKUP($B$3-$O416,'11'!$A$14:$DW$93,E$3+$O416,FALSE))</f>
        <v>7.8777021281246187</v>
      </c>
      <c r="F421" s="335">
        <f>IF(VLOOKUP($B$3-$O416,'11'!$A$14:$DW$93,F$3+$O416,FALSE)="","-",VLOOKUP($B$3-$O416,'11'!$A$14:$DW$93,F$3+$O416,FALSE))</f>
        <v>7.8777021281246169</v>
      </c>
      <c r="G421" s="335">
        <f>IF(VLOOKUP($B$3-$O416,'11'!$A$14:$DW$93,G$3+$O416,FALSE)="","-",VLOOKUP($B$3-$O416,'11'!$A$14:$DW$93,G$3+$O416,FALSE))</f>
        <v>7.8777021281246169</v>
      </c>
      <c r="H421" s="335">
        <f>IF(VLOOKUP($B$3-$O416,'11'!$A$14:$DW$93,H$3+$O416,FALSE)="","-",VLOOKUP($B$3-$O416,'11'!$A$14:$DW$93,H$3+$O416,FALSE))</f>
        <v>7.959454362166821</v>
      </c>
      <c r="I421" s="335">
        <f>IF(VLOOKUP($B$3-$O416,'11'!$A$14:$DW$93,I$3+$O416,FALSE)="","-",VLOOKUP($B$3-$O416,'11'!$A$14:$DW$93,I$3+$O416,FALSE))</f>
        <v>8.6036198952091301</v>
      </c>
      <c r="J421" s="335">
        <f>IF(VLOOKUP($B$3-$O416,'11'!$A$14:$DW$93,J$3+$O416,FALSE)="","-",VLOOKUP($B$3-$O416,'11'!$A$14:$DW$93,J$3+$O416,FALSE))</f>
        <v>9.2999183025766019</v>
      </c>
      <c r="K421" s="335" t="str">
        <f>IF(VLOOKUP($B$3-$O416,'11'!$A$14:$DW$93,K$3+$O416,FALSE)="","-",VLOOKUP($B$3-$O416,'11'!$A$14:$DW$93,K$3+$O416,FALSE))</f>
        <v>-</v>
      </c>
      <c r="L421" s="336" t="str">
        <f>IF(VLOOKUP($B$3-$O416,'11'!$A$14:$DW$93,L$3+$O416,FALSE)="","-",VLOOKUP($B$3-$O416,'11'!$A$14:$DW$93,L$3+$O416,FALSE))</f>
        <v>-</v>
      </c>
      <c r="M421" s="83"/>
    </row>
    <row r="422" spans="2:15" ht="24" customHeight="1">
      <c r="B422" s="219"/>
      <c r="C422" s="212"/>
      <c r="D422" s="304" t="s">
        <v>103</v>
      </c>
      <c r="E422" s="87"/>
      <c r="F422" s="87"/>
      <c r="G422" s="87"/>
      <c r="H422" s="87"/>
      <c r="I422" s="87"/>
      <c r="J422" s="87"/>
      <c r="K422" s="87"/>
      <c r="L422" s="87"/>
      <c r="M422" s="84"/>
    </row>
    <row r="423" spans="2:15" ht="33.75" customHeight="1">
      <c r="C423" s="64"/>
      <c r="F423" s="487">
        <f t="shared" ref="F423" si="381">DATE(H423,2,2)</f>
        <v>33636</v>
      </c>
      <c r="G423" s="487"/>
      <c r="H423" s="488">
        <f t="shared" ref="H423" si="382">2019-$B$3+O426</f>
        <v>1992</v>
      </c>
      <c r="I423" s="488"/>
      <c r="J423" s="316"/>
      <c r="K423" s="476"/>
      <c r="L423" s="476"/>
      <c r="M423" s="256"/>
    </row>
    <row r="424" spans="2:15" ht="24" customHeight="1">
      <c r="B424" s="430" t="s">
        <v>88</v>
      </c>
      <c r="C424" s="209"/>
      <c r="D424" s="214" t="s">
        <v>89</v>
      </c>
      <c r="E424" s="283">
        <f t="shared" ref="E424" si="383">2019-$B$3+65+O426</f>
        <v>2057</v>
      </c>
      <c r="F424" s="284">
        <f t="shared" ref="F424" si="384">E424+5</f>
        <v>2062</v>
      </c>
      <c r="G424" s="284">
        <f t="shared" ref="G424" si="385">F424+5</f>
        <v>2067</v>
      </c>
      <c r="H424" s="285">
        <f t="shared" ref="H424" si="386">G424+5</f>
        <v>2072</v>
      </c>
      <c r="I424" s="284">
        <f t="shared" ref="I424" si="387">H424+5</f>
        <v>2077</v>
      </c>
      <c r="J424" s="284">
        <f t="shared" ref="J424" si="388">I424+5</f>
        <v>2082</v>
      </c>
      <c r="K424" s="284">
        <f t="shared" ref="K424" si="389">J424+5</f>
        <v>2087</v>
      </c>
      <c r="L424" s="286">
        <f t="shared" ref="L424" si="390">K424+5</f>
        <v>2092</v>
      </c>
      <c r="M424" s="313"/>
      <c r="N424" s="77"/>
    </row>
    <row r="425" spans="2:15" ht="24" customHeight="1">
      <c r="B425" s="431"/>
      <c r="C425" s="209"/>
      <c r="D425" s="213" t="s">
        <v>90</v>
      </c>
      <c r="E425" s="287" t="s">
        <v>21</v>
      </c>
      <c r="F425" s="288" t="s">
        <v>16</v>
      </c>
      <c r="G425" s="288" t="s">
        <v>17</v>
      </c>
      <c r="H425" s="289" t="s">
        <v>18</v>
      </c>
      <c r="I425" s="288" t="s">
        <v>19</v>
      </c>
      <c r="J425" s="288" t="s">
        <v>20</v>
      </c>
      <c r="K425" s="288" t="s">
        <v>22</v>
      </c>
      <c r="L425" s="290" t="s">
        <v>23</v>
      </c>
      <c r="M425" s="81"/>
      <c r="N425" s="77"/>
    </row>
    <row r="426" spans="2:15" ht="24" customHeight="1">
      <c r="B426" s="215" t="s">
        <v>33</v>
      </c>
      <c r="D426" s="484" t="s">
        <v>38</v>
      </c>
      <c r="E426" s="328">
        <f>IF(VLOOKUP($B$3-$O426,'61'!$A$14:$DW$93,E$3+$O426,FALSE)="","-",VLOOKUP($B$3-$O426,'61'!$A$14:$DW$93,E$3+$O426,FALSE))</f>
        <v>4.0228888764332025</v>
      </c>
      <c r="F426" s="329">
        <f>IF(VLOOKUP($B$3-$O426,'61'!$A$14:$DW$93,F$3+$O426,FALSE)="","-",VLOOKUP($B$3-$O426,'61'!$A$14:$DW$93,F$3+$O426,FALSE))</f>
        <v>4.0518685927574358</v>
      </c>
      <c r="G426" s="329">
        <f>IF(VLOOKUP($B$3-$O426,'61'!$A$14:$DW$93,G$3+$O426,FALSE)="","-",VLOOKUP($B$3-$O426,'61'!$A$14:$DW$93,G$3+$O426,FALSE))</f>
        <v>4.1134304925535119</v>
      </c>
      <c r="H426" s="329">
        <f>IF(VLOOKUP($B$3-$O426,'61'!$A$14:$DW$93,H$3+$O426,FALSE)="","-",VLOOKUP($B$3-$O426,'61'!$A$14:$DW$93,H$3+$O426,FALSE))</f>
        <v>4.2145155252173501</v>
      </c>
      <c r="I426" s="329">
        <f>IF(VLOOKUP($B$3-$O426,'61'!$A$14:$DW$93,I$3+$O426,FALSE)="","-",VLOOKUP($B$3-$O426,'61'!$A$14:$DW$93,I$3+$O426,FALSE))</f>
        <v>4.2970563349851281</v>
      </c>
      <c r="J426" s="329">
        <f>IF(VLOOKUP($B$3-$O426,'61'!$A$14:$DW$93,J$3+$O426,FALSE)="","-",VLOOKUP($B$3-$O426,'61'!$A$14:$DW$93,J$3+$O426,FALSE))</f>
        <v>4.3774181907481271</v>
      </c>
      <c r="K426" s="329" t="str">
        <f>IF(VLOOKUP($B$3-$O426,'61'!$A$14:$DW$93,K$3+$O426,FALSE)="","-",VLOOKUP($B$3-$O426,'61'!$A$14:$DW$93,K$3+$O426,FALSE))</f>
        <v>-</v>
      </c>
      <c r="L426" s="330" t="str">
        <f>IF(VLOOKUP($B$3-$O426,'61'!$A$14:$DW$93,L$3+$O426,FALSE)="","-",VLOOKUP($B$3-$O426,'61'!$A$14:$DW$93,L$3+$O426,FALSE))</f>
        <v>-</v>
      </c>
      <c r="M426" s="83"/>
      <c r="O426" s="315">
        <f t="shared" ref="O426" si="391">O416+1</f>
        <v>38</v>
      </c>
    </row>
    <row r="427" spans="2:15" ht="24" customHeight="1">
      <c r="B427" s="216" t="s">
        <v>34</v>
      </c>
      <c r="D427" s="485"/>
      <c r="E427" s="331">
        <f>IF(VLOOKUP($B$3-$O426,'51'!$A$14:$DW$93,E$3+$O426,FALSE)="","-",VLOOKUP($B$3-$O426,'51'!$A$14:$DW$93,E$3+$O426,FALSE))</f>
        <v>5.1198903896286172</v>
      </c>
      <c r="F427" s="332">
        <f>IF(VLOOKUP($B$3-$O426,'51'!$A$14:$DW$93,F$3+$O426,FALSE)="","-",VLOOKUP($B$3-$O426,'51'!$A$14:$DW$93,F$3+$O426,FALSE))</f>
        <v>5.0957487985577394</v>
      </c>
      <c r="G427" s="332">
        <f>IF(VLOOKUP($B$3-$O426,'51'!$A$14:$DW$93,G$3+$O426,FALSE)="","-",VLOOKUP($B$3-$O426,'51'!$A$14:$DW$93,G$3+$O426,FALSE))</f>
        <v>5.0957487985577394</v>
      </c>
      <c r="H427" s="332">
        <f>IF(VLOOKUP($B$3-$O426,'51'!$A$14:$DW$93,H$3+$O426,FALSE)="","-",VLOOKUP($B$3-$O426,'51'!$A$14:$DW$93,H$3+$O426,FALSE))</f>
        <v>5.0957487985577394</v>
      </c>
      <c r="I427" s="332">
        <f>IF(VLOOKUP($B$3-$O426,'51'!$A$14:$DW$93,I$3+$O426,FALSE)="","-",VLOOKUP($B$3-$O426,'51'!$A$14:$DW$93,I$3+$O426,FALSE))</f>
        <v>5.0957487985577403</v>
      </c>
      <c r="J427" s="332">
        <f>IF(VLOOKUP($B$3-$O426,'51'!$A$14:$DW$93,J$3+$O426,FALSE)="","-",VLOOKUP($B$3-$O426,'51'!$A$14:$DW$93,J$3+$O426,FALSE))</f>
        <v>5.0957487985577421</v>
      </c>
      <c r="K427" s="332" t="str">
        <f>IF(VLOOKUP($B$3-$O426,'51'!$A$14:$DW$93,K$3+$O426,FALSE)="","-",VLOOKUP($B$3-$O426,'51'!$A$14:$DW$93,K$3+$O426,FALSE))</f>
        <v>-</v>
      </c>
      <c r="L427" s="333" t="str">
        <f>IF(VLOOKUP($B$3-$O426,'51'!$A$14:$DW$93,L$3+$O426,FALSE)="","-",VLOOKUP($B$3-$O426,'51'!$A$14:$DW$93,L$3+$O426,FALSE))</f>
        <v>-</v>
      </c>
      <c r="M427" s="83"/>
    </row>
    <row r="428" spans="2:15" ht="24" customHeight="1">
      <c r="B428" s="216" t="s">
        <v>35</v>
      </c>
      <c r="D428" s="485"/>
      <c r="E428" s="331">
        <f>IF(VLOOKUP($B$3-$O426,'41'!$A$14:$DW$93,E$3+$O426,FALSE)="","-",VLOOKUP($B$3-$O426,'41'!$A$14:$DW$93,E$3+$O426,FALSE))</f>
        <v>5.7252542418270291</v>
      </c>
      <c r="F428" s="332">
        <f>IF(VLOOKUP($B$3-$O426,'41'!$A$14:$DW$93,F$3+$O426,FALSE)="","-",VLOOKUP($B$3-$O426,'41'!$A$14:$DW$93,F$3+$O426,FALSE))</f>
        <v>5.7252542418270291</v>
      </c>
      <c r="G428" s="332">
        <f>IF(VLOOKUP($B$3-$O426,'41'!$A$14:$DW$93,G$3+$O426,FALSE)="","-",VLOOKUP($B$3-$O426,'41'!$A$14:$DW$93,G$3+$O426,FALSE))</f>
        <v>5.72525424182703</v>
      </c>
      <c r="H428" s="332">
        <f>IF(VLOOKUP($B$3-$O426,'41'!$A$14:$DW$93,H$3+$O426,FALSE)="","-",VLOOKUP($B$3-$O426,'41'!$A$14:$DW$93,H$3+$O426,FALSE))</f>
        <v>5.7252542418270309</v>
      </c>
      <c r="I428" s="332">
        <f>IF(VLOOKUP($B$3-$O426,'41'!$A$14:$DW$93,I$3+$O426,FALSE)="","-",VLOOKUP($B$3-$O426,'41'!$A$14:$DW$93,I$3+$O426,FALSE))</f>
        <v>5.72525424182703</v>
      </c>
      <c r="J428" s="332">
        <f>IF(VLOOKUP($B$3-$O426,'41'!$A$14:$DW$93,J$3+$O426,FALSE)="","-",VLOOKUP($B$3-$O426,'41'!$A$14:$DW$93,J$3+$O426,FALSE))</f>
        <v>5.8580007989850271</v>
      </c>
      <c r="K428" s="332" t="str">
        <f>IF(VLOOKUP($B$3-$O426,'41'!$A$14:$DW$93,K$3+$O426,FALSE)="","-",VLOOKUP($B$3-$O426,'41'!$A$14:$DW$93,K$3+$O426,FALSE))</f>
        <v>-</v>
      </c>
      <c r="L428" s="333" t="str">
        <f>IF(VLOOKUP($B$3-$O426,'41'!$A$14:$DW$93,L$3+$O426,FALSE)="","-",VLOOKUP($B$3-$O426,'41'!$A$14:$DW$93,L$3+$O426,FALSE))</f>
        <v>-</v>
      </c>
      <c r="M428" s="83"/>
    </row>
    <row r="429" spans="2:15" ht="24" customHeight="1">
      <c r="B429" s="216" t="s">
        <v>36</v>
      </c>
      <c r="D429" s="485"/>
      <c r="E429" s="331">
        <f>IF(VLOOKUP($B$3-$O426,'31'!$A$14:$DW$93,E$3+$O426,FALSE)="","-",VLOOKUP($B$3-$O426,'31'!$A$14:$DW$93,E$3+$O426,FALSE))</f>
        <v>6.8850152888507132</v>
      </c>
      <c r="F429" s="332">
        <f>IF(VLOOKUP($B$3-$O426,'31'!$A$14:$DW$93,F$3+$O426,FALSE)="","-",VLOOKUP($B$3-$O426,'31'!$A$14:$DW$93,F$3+$O426,FALSE))</f>
        <v>6.8850152888507132</v>
      </c>
      <c r="G429" s="332">
        <f>IF(VLOOKUP($B$3-$O426,'31'!$A$14:$DW$93,G$3+$O426,FALSE)="","-",VLOOKUP($B$3-$O426,'31'!$A$14:$DW$93,G$3+$O426,FALSE))</f>
        <v>6.8850152888507115</v>
      </c>
      <c r="H429" s="332">
        <f>IF(VLOOKUP($B$3-$O426,'31'!$A$14:$DW$93,H$3+$O426,FALSE)="","-",VLOOKUP($B$3-$O426,'31'!$A$14:$DW$93,H$3+$O426,FALSE))</f>
        <v>6.8850152888507106</v>
      </c>
      <c r="I429" s="332">
        <f>IF(VLOOKUP($B$3-$O426,'31'!$A$14:$DW$93,I$3+$O426,FALSE)="","-",VLOOKUP($B$3-$O426,'31'!$A$14:$DW$93,I$3+$O426,FALSE))</f>
        <v>6.8850152888507106</v>
      </c>
      <c r="J429" s="332">
        <f>IF(VLOOKUP($B$3-$O426,'31'!$A$14:$DW$93,J$3+$O426,FALSE)="","-",VLOOKUP($B$3-$O426,'31'!$A$14:$DW$93,J$3+$O426,FALSE))</f>
        <v>7.2172695598545165</v>
      </c>
      <c r="K429" s="332" t="str">
        <f>IF(VLOOKUP($B$3-$O426,'31'!$A$14:$DW$93,K$3+$O426,FALSE)="","-",VLOOKUP($B$3-$O426,'31'!$A$14:$DW$93,K$3+$O426,FALSE))</f>
        <v>-</v>
      </c>
      <c r="L429" s="333" t="str">
        <f>IF(VLOOKUP($B$3-$O426,'31'!$A$14:$DW$93,L$3+$O426,FALSE)="","-",VLOOKUP($B$3-$O426,'31'!$A$14:$DW$93,L$3+$O426,FALSE))</f>
        <v>-</v>
      </c>
      <c r="M429" s="83"/>
    </row>
    <row r="430" spans="2:15" ht="24" customHeight="1">
      <c r="B430" s="216" t="s">
        <v>37</v>
      </c>
      <c r="D430" s="485"/>
      <c r="E430" s="331">
        <f>IF(VLOOKUP($B$3-$O426,'21'!$A$14:$DW$93,E$3+$O426,FALSE)="","-",VLOOKUP($B$3-$O426,'21'!$A$14:$DW$93,E$3+$O426,FALSE))</f>
        <v>7.5877512067277264</v>
      </c>
      <c r="F430" s="332">
        <f>IF(VLOOKUP($B$3-$O426,'21'!$A$14:$DW$93,F$3+$O426,FALSE)="","-",VLOOKUP($B$3-$O426,'21'!$A$14:$DW$93,F$3+$O426,FALSE))</f>
        <v>7.5877512067277264</v>
      </c>
      <c r="G430" s="332">
        <f>IF(VLOOKUP($B$3-$O426,'21'!$A$14:$DW$93,G$3+$O426,FALSE)="","-",VLOOKUP($B$3-$O426,'21'!$A$14:$DW$93,G$3+$O426,FALSE))</f>
        <v>7.5877512067277264</v>
      </c>
      <c r="H430" s="332">
        <f>IF(VLOOKUP($B$3-$O426,'21'!$A$14:$DW$93,H$3+$O426,FALSE)="","-",VLOOKUP($B$3-$O426,'21'!$A$14:$DW$93,H$3+$O426,FALSE))</f>
        <v>7.5877512067277264</v>
      </c>
      <c r="I430" s="332">
        <f>IF(VLOOKUP($B$3-$O426,'21'!$A$14:$DW$93,I$3+$O426,FALSE)="","-",VLOOKUP($B$3-$O426,'21'!$A$14:$DW$93,I$3+$O426,FALSE))</f>
        <v>7.9812957598333334</v>
      </c>
      <c r="J430" s="332">
        <f>IF(VLOOKUP($B$3-$O426,'21'!$A$14:$DW$93,J$3+$O426,FALSE)="","-",VLOOKUP($B$3-$O426,'21'!$A$14:$DW$93,J$3+$O426,FALSE))</f>
        <v>8.5465529646298517</v>
      </c>
      <c r="K430" s="332" t="str">
        <f>IF(VLOOKUP($B$3-$O426,'21'!$A$14:$DW$93,K$3+$O426,FALSE)="","-",VLOOKUP($B$3-$O426,'21'!$A$14:$DW$93,K$3+$O426,FALSE))</f>
        <v>-</v>
      </c>
      <c r="L430" s="333" t="str">
        <f>IF(VLOOKUP($B$3-$O426,'21'!$A$14:$DW$93,L$3+$O426,FALSE)="","-",VLOOKUP($B$3-$O426,'21'!$A$14:$DW$93,L$3+$O426,FALSE))</f>
        <v>-</v>
      </c>
      <c r="M430" s="83"/>
    </row>
    <row r="431" spans="2:15" ht="24" customHeight="1">
      <c r="B431" s="217" t="s">
        <v>24</v>
      </c>
      <c r="D431" s="486"/>
      <c r="E431" s="334">
        <f>IF(VLOOKUP($B$3-$O426,'11'!$A$14:$DW$93,E$3+$O426,FALSE)="","-",VLOOKUP($B$3-$O426,'11'!$A$14:$DW$93,E$3+$O426,FALSE))</f>
        <v>8.0012739262128321</v>
      </c>
      <c r="F431" s="335">
        <f>IF(VLOOKUP($B$3-$O426,'11'!$A$14:$DW$93,F$3+$O426,FALSE)="","-",VLOOKUP($B$3-$O426,'11'!$A$14:$DW$93,F$3+$O426,FALSE))</f>
        <v>8.0012739262128303</v>
      </c>
      <c r="G431" s="335">
        <f>IF(VLOOKUP($B$3-$O426,'11'!$A$14:$DW$93,G$3+$O426,FALSE)="","-",VLOOKUP($B$3-$O426,'11'!$A$14:$DW$93,G$3+$O426,FALSE))</f>
        <v>8.0012739262128303</v>
      </c>
      <c r="H431" s="335">
        <f>IF(VLOOKUP($B$3-$O426,'11'!$A$14:$DW$93,H$3+$O426,FALSE)="","-",VLOOKUP($B$3-$O426,'11'!$A$14:$DW$93,H$3+$O426,FALSE))</f>
        <v>8.0843085482400223</v>
      </c>
      <c r="I431" s="335">
        <f>IF(VLOOKUP($B$3-$O426,'11'!$A$14:$DW$93,I$3+$O426,FALSE)="","-",VLOOKUP($B$3-$O426,'11'!$A$14:$DW$93,I$3+$O426,FALSE))</f>
        <v>8.738578638663391</v>
      </c>
      <c r="J431" s="335">
        <f>IF(VLOOKUP($B$3-$O426,'11'!$A$14:$DW$93,J$3+$O426,FALSE)="","-",VLOOKUP($B$3-$O426,'11'!$A$14:$DW$93,J$3+$O426,FALSE))</f>
        <v>9.4457993739895745</v>
      </c>
      <c r="K431" s="335" t="str">
        <f>IF(VLOOKUP($B$3-$O426,'11'!$A$14:$DW$93,K$3+$O426,FALSE)="","-",VLOOKUP($B$3-$O426,'11'!$A$14:$DW$93,K$3+$O426,FALSE))</f>
        <v>-</v>
      </c>
      <c r="L431" s="336" t="str">
        <f>IF(VLOOKUP($B$3-$O426,'11'!$A$14:$DW$93,L$3+$O426,FALSE)="","-",VLOOKUP($B$3-$O426,'11'!$A$14:$DW$93,L$3+$O426,FALSE))</f>
        <v>-</v>
      </c>
      <c r="M431" s="83"/>
    </row>
    <row r="432" spans="2:15" ht="24" customHeight="1">
      <c r="B432" s="219"/>
      <c r="C432" s="212"/>
      <c r="D432" s="304" t="s">
        <v>103</v>
      </c>
      <c r="E432" s="87"/>
      <c r="F432" s="87"/>
      <c r="G432" s="87"/>
      <c r="H432" s="87"/>
      <c r="I432" s="87"/>
      <c r="J432" s="87"/>
      <c r="K432" s="87"/>
      <c r="L432" s="87"/>
      <c r="M432" s="84"/>
    </row>
    <row r="433" spans="2:15" ht="6.75" customHeight="1" thickBot="1">
      <c r="B433" s="219"/>
      <c r="C433" s="212"/>
      <c r="D433" s="304"/>
      <c r="E433" s="87"/>
      <c r="F433" s="87"/>
      <c r="G433" s="87"/>
      <c r="H433" s="87"/>
      <c r="I433" s="87"/>
      <c r="J433" s="87"/>
      <c r="K433" s="87"/>
      <c r="L433" s="87"/>
      <c r="M433" s="84"/>
    </row>
    <row r="434" spans="2:15" ht="37.5" customHeight="1" thickBot="1">
      <c r="B434" s="219"/>
      <c r="C434" s="212"/>
      <c r="D434" s="304"/>
      <c r="F434" s="489">
        <f>F436</f>
        <v>34002</v>
      </c>
      <c r="G434" s="490"/>
      <c r="H434" s="477">
        <f>F434+365</f>
        <v>34367</v>
      </c>
      <c r="I434" s="478"/>
      <c r="K434" s="87"/>
      <c r="L434" s="87"/>
      <c r="M434" s="84"/>
    </row>
    <row r="435" spans="2:15" ht="24" customHeight="1">
      <c r="B435" s="219"/>
      <c r="C435" s="212"/>
      <c r="D435" s="304"/>
      <c r="E435" s="87"/>
      <c r="F435" s="87"/>
      <c r="G435" s="87"/>
      <c r="H435" s="87"/>
      <c r="I435" s="87"/>
      <c r="J435" s="87"/>
      <c r="K435" s="87"/>
      <c r="L435" s="87"/>
      <c r="M435" s="84"/>
    </row>
    <row r="436" spans="2:15" ht="34.5" customHeight="1">
      <c r="C436" s="64"/>
      <c r="F436" s="487">
        <f t="shared" ref="F436" si="392">DATE(H436,2,2)</f>
        <v>34002</v>
      </c>
      <c r="G436" s="487"/>
      <c r="H436" s="488">
        <f t="shared" ref="H436" si="393">2019-$B$3+O439</f>
        <v>1993</v>
      </c>
      <c r="I436" s="488"/>
      <c r="J436" s="316"/>
      <c r="K436" s="476"/>
      <c r="L436" s="476"/>
      <c r="M436" s="256"/>
    </row>
    <row r="437" spans="2:15" ht="24" customHeight="1">
      <c r="B437" s="430" t="s">
        <v>88</v>
      </c>
      <c r="C437" s="209"/>
      <c r="D437" s="214" t="s">
        <v>89</v>
      </c>
      <c r="E437" s="283">
        <f t="shared" ref="E437" si="394">2019-$B$3+65+O439</f>
        <v>2058</v>
      </c>
      <c r="F437" s="284">
        <f t="shared" ref="F437" si="395">E437+5</f>
        <v>2063</v>
      </c>
      <c r="G437" s="284">
        <f t="shared" ref="G437" si="396">F437+5</f>
        <v>2068</v>
      </c>
      <c r="H437" s="285">
        <f t="shared" ref="H437" si="397">G437+5</f>
        <v>2073</v>
      </c>
      <c r="I437" s="284">
        <f t="shared" ref="I437" si="398">H437+5</f>
        <v>2078</v>
      </c>
      <c r="J437" s="284">
        <f t="shared" ref="J437" si="399">I437+5</f>
        <v>2083</v>
      </c>
      <c r="K437" s="284">
        <f t="shared" ref="K437" si="400">J437+5</f>
        <v>2088</v>
      </c>
      <c r="L437" s="286">
        <f t="shared" ref="L437" si="401">K437+5</f>
        <v>2093</v>
      </c>
      <c r="M437" s="313"/>
      <c r="N437" s="77"/>
    </row>
    <row r="438" spans="2:15" ht="24" customHeight="1">
      <c r="B438" s="431"/>
      <c r="C438" s="209"/>
      <c r="D438" s="213" t="s">
        <v>90</v>
      </c>
      <c r="E438" s="287" t="s">
        <v>21</v>
      </c>
      <c r="F438" s="288" t="s">
        <v>16</v>
      </c>
      <c r="G438" s="288" t="s">
        <v>17</v>
      </c>
      <c r="H438" s="289" t="s">
        <v>18</v>
      </c>
      <c r="I438" s="288" t="s">
        <v>19</v>
      </c>
      <c r="J438" s="288" t="s">
        <v>20</v>
      </c>
      <c r="K438" s="288" t="s">
        <v>22</v>
      </c>
      <c r="L438" s="290" t="s">
        <v>23</v>
      </c>
      <c r="M438" s="81"/>
      <c r="N438" s="77"/>
    </row>
    <row r="439" spans="2:15" ht="24" customHeight="1">
      <c r="B439" s="215" t="s">
        <v>33</v>
      </c>
      <c r="D439" s="484" t="s">
        <v>38</v>
      </c>
      <c r="E439" s="328">
        <f>IF(VLOOKUP($B$3-$O439,'61'!$A$14:$DW$93,E$3+$O439,FALSE)="","-",VLOOKUP($B$3-$O439,'61'!$A$14:$DW$93,E$3+$O439,FALSE))</f>
        <v>4.0295792111621953</v>
      </c>
      <c r="F439" s="329">
        <f>IF(VLOOKUP($B$3-$O439,'61'!$A$14:$DW$93,F$3+$O439,FALSE)="","-",VLOOKUP($B$3-$O439,'61'!$A$14:$DW$93,F$3+$O439,FALSE))</f>
        <v>4.0596310953451429</v>
      </c>
      <c r="G439" s="329">
        <f>IF(VLOOKUP($B$3-$O439,'61'!$A$14:$DW$93,G$3+$O439,FALSE)="","-",VLOOKUP($B$3-$O439,'61'!$A$14:$DW$93,G$3+$O439,FALSE))</f>
        <v>4.1304904161635614</v>
      </c>
      <c r="H439" s="329">
        <f>IF(VLOOKUP($B$3-$O439,'61'!$A$14:$DW$93,H$3+$O439,FALSE)="","-",VLOOKUP($B$3-$O439,'61'!$A$14:$DW$93,H$3+$O439,FALSE))</f>
        <v>4.2332533666358003</v>
      </c>
      <c r="I439" s="329">
        <f>IF(VLOOKUP($B$3-$O439,'61'!$A$14:$DW$93,I$3+$O439,FALSE)="","-",VLOOKUP($B$3-$O439,'61'!$A$14:$DW$93,I$3+$O439,FALSE))</f>
        <v>4.3124097398978707</v>
      </c>
      <c r="J439" s="329">
        <f>IF(VLOOKUP($B$3-$O439,'61'!$A$14:$DW$93,J$3+$O439,FALSE)="","-",VLOOKUP($B$3-$O439,'61'!$A$14:$DW$93,J$3+$O439,FALSE))</f>
        <v>4.3947093653862979</v>
      </c>
      <c r="K439" s="329" t="str">
        <f>IF(VLOOKUP($B$3-$O439,'61'!$A$14:$DW$93,K$3+$O439,FALSE)="","-",VLOOKUP($B$3-$O439,'61'!$A$14:$DW$93,K$3+$O439,FALSE))</f>
        <v>-</v>
      </c>
      <c r="L439" s="330" t="str">
        <f>IF(VLOOKUP($B$3-$O439,'61'!$A$14:$DW$93,L$3+$O439,FALSE)="","-",VLOOKUP($B$3-$O439,'61'!$A$14:$DW$93,L$3+$O439,FALSE))</f>
        <v>-</v>
      </c>
      <c r="M439" s="83"/>
      <c r="O439" s="315">
        <f t="shared" ref="O439" si="402">O426+1</f>
        <v>39</v>
      </c>
    </row>
    <row r="440" spans="2:15" ht="24" customHeight="1">
      <c r="B440" s="216" t="s">
        <v>34</v>
      </c>
      <c r="D440" s="485"/>
      <c r="E440" s="331">
        <f>IF(VLOOKUP($B$3-$O439,'51'!$A$14:$DW$93,E$3+$O439,FALSE)="","-",VLOOKUP($B$3-$O439,'51'!$A$14:$DW$93,E$3+$O439,FALSE))</f>
        <v>5.1211781749322611</v>
      </c>
      <c r="F440" s="332">
        <f>IF(VLOOKUP($B$3-$O439,'51'!$A$14:$DW$93,F$3+$O439,FALSE)="","-",VLOOKUP($B$3-$O439,'51'!$A$14:$DW$93,F$3+$O439,FALSE))</f>
        <v>5.1211781749322594</v>
      </c>
      <c r="G440" s="332">
        <f>IF(VLOOKUP($B$3-$O439,'51'!$A$14:$DW$93,G$3+$O439,FALSE)="","-",VLOOKUP($B$3-$O439,'51'!$A$14:$DW$93,G$3+$O439,FALSE))</f>
        <v>5.1211781749322594</v>
      </c>
      <c r="H440" s="332">
        <f>IF(VLOOKUP($B$3-$O439,'51'!$A$14:$DW$93,H$3+$O439,FALSE)="","-",VLOOKUP($B$3-$O439,'51'!$A$14:$DW$93,H$3+$O439,FALSE))</f>
        <v>5.1211781749322594</v>
      </c>
      <c r="I440" s="332">
        <f>IF(VLOOKUP($B$3-$O439,'51'!$A$14:$DW$93,I$3+$O439,FALSE)="","-",VLOOKUP($B$3-$O439,'51'!$A$14:$DW$93,I$3+$O439,FALSE))</f>
        <v>5.1211781749322602</v>
      </c>
      <c r="J440" s="332">
        <f>IF(VLOOKUP($B$3-$O439,'51'!$A$14:$DW$93,J$3+$O439,FALSE)="","-",VLOOKUP($B$3-$O439,'51'!$A$14:$DW$93,J$3+$O439,FALSE))</f>
        <v>5.1211781749322602</v>
      </c>
      <c r="K440" s="332" t="str">
        <f>IF(VLOOKUP($B$3-$O439,'51'!$A$14:$DW$93,K$3+$O439,FALSE)="","-",VLOOKUP($B$3-$O439,'51'!$A$14:$DW$93,K$3+$O439,FALSE))</f>
        <v>-</v>
      </c>
      <c r="L440" s="333" t="str">
        <f>IF(VLOOKUP($B$3-$O439,'51'!$A$14:$DW$93,L$3+$O439,FALSE)="","-",VLOOKUP($B$3-$O439,'51'!$A$14:$DW$93,L$3+$O439,FALSE))</f>
        <v>-</v>
      </c>
      <c r="M440" s="83"/>
    </row>
    <row r="441" spans="2:15" ht="24" customHeight="1">
      <c r="B441" s="216" t="s">
        <v>35</v>
      </c>
      <c r="D441" s="485"/>
      <c r="E441" s="331">
        <f>IF(VLOOKUP($B$3-$O439,'41'!$A$14:$DW$93,E$3+$O439,FALSE)="","-",VLOOKUP($B$3-$O439,'41'!$A$14:$DW$93,E$3+$O439,FALSE))</f>
        <v>5.7818838584623267</v>
      </c>
      <c r="F441" s="332">
        <f>IF(VLOOKUP($B$3-$O439,'41'!$A$14:$DW$93,F$3+$O439,FALSE)="","-",VLOOKUP($B$3-$O439,'41'!$A$14:$DW$93,F$3+$O439,FALSE))</f>
        <v>5.7818838584623276</v>
      </c>
      <c r="G441" s="332">
        <f>IF(VLOOKUP($B$3-$O439,'41'!$A$14:$DW$93,G$3+$O439,FALSE)="","-",VLOOKUP($B$3-$O439,'41'!$A$14:$DW$93,G$3+$O439,FALSE))</f>
        <v>5.7818838584623293</v>
      </c>
      <c r="H441" s="332">
        <f>IF(VLOOKUP($B$3-$O439,'41'!$A$14:$DW$93,H$3+$O439,FALSE)="","-",VLOOKUP($B$3-$O439,'41'!$A$14:$DW$93,H$3+$O439,FALSE))</f>
        <v>5.7818838584623293</v>
      </c>
      <c r="I441" s="332">
        <f>IF(VLOOKUP($B$3-$O439,'41'!$A$14:$DW$93,I$3+$O439,FALSE)="","-",VLOOKUP($B$3-$O439,'41'!$A$14:$DW$93,I$3+$O439,FALSE))</f>
        <v>5.7818838584623276</v>
      </c>
      <c r="J441" s="332">
        <f>IF(VLOOKUP($B$3-$O439,'41'!$A$14:$DW$93,J$3+$O439,FALSE)="","-",VLOOKUP($B$3-$O439,'41'!$A$14:$DW$93,J$3+$O439,FALSE))</f>
        <v>5.9159434379463045</v>
      </c>
      <c r="K441" s="332" t="str">
        <f>IF(VLOOKUP($B$3-$O439,'41'!$A$14:$DW$93,K$3+$O439,FALSE)="","-",VLOOKUP($B$3-$O439,'41'!$A$14:$DW$93,K$3+$O439,FALSE))</f>
        <v>-</v>
      </c>
      <c r="L441" s="333" t="str">
        <f>IF(VLOOKUP($B$3-$O439,'41'!$A$14:$DW$93,L$3+$O439,FALSE)="","-",VLOOKUP($B$3-$O439,'41'!$A$14:$DW$93,L$3+$O439,FALSE))</f>
        <v>-</v>
      </c>
      <c r="M441" s="83"/>
    </row>
    <row r="442" spans="2:15" ht="24" customHeight="1">
      <c r="B442" s="216" t="s">
        <v>36</v>
      </c>
      <c r="D442" s="485"/>
      <c r="E442" s="331">
        <f>IF(VLOOKUP($B$3-$O439,'31'!$A$14:$DW$93,E$3+$O439,FALSE)="","-",VLOOKUP($B$3-$O439,'31'!$A$14:$DW$93,E$3+$O439,FALSE))</f>
        <v>6.9598524115556177</v>
      </c>
      <c r="F442" s="332">
        <f>IF(VLOOKUP($B$3-$O439,'31'!$A$14:$DW$93,F$3+$O439,FALSE)="","-",VLOOKUP($B$3-$O439,'31'!$A$14:$DW$93,F$3+$O439,FALSE))</f>
        <v>6.9598524115556177</v>
      </c>
      <c r="G442" s="332">
        <f>IF(VLOOKUP($B$3-$O439,'31'!$A$14:$DW$93,G$3+$O439,FALSE)="","-",VLOOKUP($B$3-$O439,'31'!$A$14:$DW$93,G$3+$O439,FALSE))</f>
        <v>6.9598524115556177</v>
      </c>
      <c r="H442" s="332">
        <f>IF(VLOOKUP($B$3-$O439,'31'!$A$14:$DW$93,H$3+$O439,FALSE)="","-",VLOOKUP($B$3-$O439,'31'!$A$14:$DW$93,H$3+$O439,FALSE))</f>
        <v>6.9598524115556151</v>
      </c>
      <c r="I442" s="332">
        <f>IF(VLOOKUP($B$3-$O439,'31'!$A$14:$DW$93,I$3+$O439,FALSE)="","-",VLOOKUP($B$3-$O439,'31'!$A$14:$DW$93,I$3+$O439,FALSE))</f>
        <v>6.9598524115556142</v>
      </c>
      <c r="J442" s="332">
        <f>IF(VLOOKUP($B$3-$O439,'31'!$A$14:$DW$93,J$3+$O439,FALSE)="","-",VLOOKUP($B$3-$O439,'31'!$A$14:$DW$93,J$3+$O439,FALSE))</f>
        <v>7.2957181420268373</v>
      </c>
      <c r="K442" s="332" t="str">
        <f>IF(VLOOKUP($B$3-$O439,'31'!$A$14:$DW$93,K$3+$O439,FALSE)="","-",VLOOKUP($B$3-$O439,'31'!$A$14:$DW$93,K$3+$O439,FALSE))</f>
        <v>-</v>
      </c>
      <c r="L442" s="333" t="str">
        <f>IF(VLOOKUP($B$3-$O439,'31'!$A$14:$DW$93,L$3+$O439,FALSE)="","-",VLOOKUP($B$3-$O439,'31'!$A$14:$DW$93,L$3+$O439,FALSE))</f>
        <v>-</v>
      </c>
      <c r="M442" s="83"/>
    </row>
    <row r="443" spans="2:15" ht="24" customHeight="1">
      <c r="B443" s="216" t="s">
        <v>37</v>
      </c>
      <c r="D443" s="485"/>
      <c r="E443" s="331">
        <f>IF(VLOOKUP($B$3-$O439,'21'!$A$14:$DW$93,E$3+$O439,FALSE)="","-",VLOOKUP($B$3-$O439,'21'!$A$14:$DW$93,E$3+$O439,FALSE))</f>
        <v>7.6923068335920881</v>
      </c>
      <c r="F443" s="332">
        <f>IF(VLOOKUP($B$3-$O439,'21'!$A$14:$DW$93,F$3+$O439,FALSE)="","-",VLOOKUP($B$3-$O439,'21'!$A$14:$DW$93,F$3+$O439,FALSE))</f>
        <v>7.6923068335920881</v>
      </c>
      <c r="G443" s="332">
        <f>IF(VLOOKUP($B$3-$O439,'21'!$A$14:$DW$93,G$3+$O439,FALSE)="","-",VLOOKUP($B$3-$O439,'21'!$A$14:$DW$93,G$3+$O439,FALSE))</f>
        <v>7.6923068335920863</v>
      </c>
      <c r="H443" s="332">
        <f>IF(VLOOKUP($B$3-$O439,'21'!$A$14:$DW$93,H$3+$O439,FALSE)="","-",VLOOKUP($B$3-$O439,'21'!$A$14:$DW$93,H$3+$O439,FALSE))</f>
        <v>7.6923068335920863</v>
      </c>
      <c r="I443" s="332">
        <f>IF(VLOOKUP($B$3-$O439,'21'!$A$14:$DW$93,I$3+$O439,FALSE)="","-",VLOOKUP($B$3-$O439,'21'!$A$14:$DW$93,I$3+$O439,FALSE))</f>
        <v>8.0912742447129276</v>
      </c>
      <c r="J443" s="332">
        <f>IF(VLOOKUP($B$3-$O439,'21'!$A$14:$DW$93,J$3+$O439,FALSE)="","-",VLOOKUP($B$3-$O439,'21'!$A$14:$DW$93,J$3+$O439,FALSE))</f>
        <v>8.6643204267408933</v>
      </c>
      <c r="K443" s="332" t="str">
        <f>IF(VLOOKUP($B$3-$O439,'21'!$A$14:$DW$93,K$3+$O439,FALSE)="","-",VLOOKUP($B$3-$O439,'21'!$A$14:$DW$93,K$3+$O439,FALSE))</f>
        <v>-</v>
      </c>
      <c r="L443" s="333" t="str">
        <f>IF(VLOOKUP($B$3-$O439,'21'!$A$14:$DW$93,L$3+$O439,FALSE)="","-",VLOOKUP($B$3-$O439,'21'!$A$14:$DW$93,L$3+$O439,FALSE))</f>
        <v>-</v>
      </c>
      <c r="M443" s="83"/>
    </row>
    <row r="444" spans="2:15" ht="24" customHeight="1">
      <c r="B444" s="217" t="s">
        <v>24</v>
      </c>
      <c r="D444" s="486"/>
      <c r="E444" s="334">
        <f>IF(VLOOKUP($B$3-$O439,'11'!$A$14:$DW$93,E$3+$O439,FALSE)="","-",VLOOKUP($B$3-$O439,'11'!$A$14:$DW$93,E$3+$O439,FALSE))</f>
        <v>8.1267841054475394</v>
      </c>
      <c r="F444" s="335">
        <f>IF(VLOOKUP($B$3-$O439,'11'!$A$14:$DW$93,F$3+$O439,FALSE)="","-",VLOOKUP($B$3-$O439,'11'!$A$14:$DW$93,F$3+$O439,FALSE))</f>
        <v>8.1267841054475376</v>
      </c>
      <c r="G444" s="335">
        <f>IF(VLOOKUP($B$3-$O439,'11'!$A$14:$DW$93,G$3+$O439,FALSE)="","-",VLOOKUP($B$3-$O439,'11'!$A$14:$DW$93,G$3+$O439,FALSE))</f>
        <v>8.1267841054475394</v>
      </c>
      <c r="H444" s="335">
        <f>IF(VLOOKUP($B$3-$O439,'11'!$A$14:$DW$93,H$3+$O439,FALSE)="","-",VLOOKUP($B$3-$O439,'11'!$A$14:$DW$93,H$3+$O439,FALSE))</f>
        <v>8.2111212313496704</v>
      </c>
      <c r="I444" s="335">
        <f>IF(VLOOKUP($B$3-$O439,'11'!$A$14:$DW$93,I$3+$O439,FALSE)="","-",VLOOKUP($B$3-$O439,'11'!$A$14:$DW$93,I$3+$O439,FALSE))</f>
        <v>8.875654382014968</v>
      </c>
      <c r="J444" s="335">
        <f>IF(VLOOKUP($B$3-$O439,'11'!$A$14:$DW$93,J$3+$O439,FALSE)="","-",VLOOKUP($B$3-$O439,'11'!$A$14:$DW$93,J$3+$O439,FALSE))</f>
        <v>9.593968775934508</v>
      </c>
      <c r="K444" s="335" t="str">
        <f>IF(VLOOKUP($B$3-$O439,'11'!$A$14:$DW$93,K$3+$O439,FALSE)="","-",VLOOKUP($B$3-$O439,'11'!$A$14:$DW$93,K$3+$O439,FALSE))</f>
        <v>-</v>
      </c>
      <c r="L444" s="336" t="str">
        <f>IF(VLOOKUP($B$3-$O439,'11'!$A$14:$DW$93,L$3+$O439,FALSE)="","-",VLOOKUP($B$3-$O439,'11'!$A$14:$DW$93,L$3+$O439,FALSE))</f>
        <v>-</v>
      </c>
      <c r="M444" s="83"/>
    </row>
    <row r="445" spans="2:15" ht="24" customHeight="1">
      <c r="B445" s="219"/>
      <c r="C445" s="212"/>
      <c r="D445" s="304" t="s">
        <v>103</v>
      </c>
      <c r="E445" s="87"/>
      <c r="F445" s="87"/>
      <c r="G445" s="87"/>
      <c r="H445" s="87"/>
      <c r="I445" s="87"/>
      <c r="J445" s="87"/>
      <c r="K445" s="87"/>
      <c r="L445" s="87"/>
      <c r="M445" s="84"/>
    </row>
    <row r="446" spans="2:15" ht="33.75" customHeight="1">
      <c r="C446" s="64"/>
      <c r="F446" s="487">
        <f t="shared" ref="F446" si="403">DATE(H446,2,2)</f>
        <v>34367</v>
      </c>
      <c r="G446" s="487"/>
      <c r="H446" s="488">
        <f t="shared" ref="H446" si="404">2019-$B$3+O449</f>
        <v>1994</v>
      </c>
      <c r="I446" s="488"/>
      <c r="J446" s="316"/>
      <c r="K446" s="476"/>
      <c r="L446" s="476"/>
      <c r="M446" s="256"/>
    </row>
    <row r="447" spans="2:15" ht="24" customHeight="1">
      <c r="B447" s="430" t="s">
        <v>88</v>
      </c>
      <c r="C447" s="209"/>
      <c r="D447" s="214" t="s">
        <v>89</v>
      </c>
      <c r="E447" s="283">
        <f t="shared" ref="E447" si="405">2019-$B$3+65+O449</f>
        <v>2059</v>
      </c>
      <c r="F447" s="284">
        <f t="shared" ref="F447" si="406">E447+5</f>
        <v>2064</v>
      </c>
      <c r="G447" s="284">
        <f t="shared" ref="G447" si="407">F447+5</f>
        <v>2069</v>
      </c>
      <c r="H447" s="285">
        <f t="shared" ref="H447" si="408">G447+5</f>
        <v>2074</v>
      </c>
      <c r="I447" s="284">
        <f t="shared" ref="I447" si="409">H447+5</f>
        <v>2079</v>
      </c>
      <c r="J447" s="284">
        <f t="shared" ref="J447" si="410">I447+5</f>
        <v>2084</v>
      </c>
      <c r="K447" s="284">
        <f t="shared" ref="K447" si="411">J447+5</f>
        <v>2089</v>
      </c>
      <c r="L447" s="286">
        <f t="shared" ref="L447" si="412">K447+5</f>
        <v>2094</v>
      </c>
      <c r="M447" s="313"/>
      <c r="N447" s="77"/>
    </row>
    <row r="448" spans="2:15" ht="24" customHeight="1">
      <c r="B448" s="431"/>
      <c r="C448" s="209"/>
      <c r="D448" s="213" t="s">
        <v>90</v>
      </c>
      <c r="E448" s="287" t="s">
        <v>21</v>
      </c>
      <c r="F448" s="288" t="s">
        <v>16</v>
      </c>
      <c r="G448" s="288" t="s">
        <v>17</v>
      </c>
      <c r="H448" s="289" t="s">
        <v>18</v>
      </c>
      <c r="I448" s="288" t="s">
        <v>19</v>
      </c>
      <c r="J448" s="288" t="s">
        <v>20</v>
      </c>
      <c r="K448" s="288" t="s">
        <v>22</v>
      </c>
      <c r="L448" s="290" t="s">
        <v>23</v>
      </c>
      <c r="M448" s="81"/>
      <c r="N448" s="77"/>
    </row>
    <row r="449" spans="2:15" ht="24" customHeight="1">
      <c r="B449" s="215" t="s">
        <v>33</v>
      </c>
      <c r="D449" s="484" t="s">
        <v>38</v>
      </c>
      <c r="E449" s="328">
        <f>IF(VLOOKUP($B$3-$O449,'61'!$A$14:$DW$93,E$3+$O449,FALSE)="","-",VLOOKUP($B$3-$O449,'61'!$A$14:$DW$93,E$3+$O449,FALSE))</f>
        <v>4.0345931841496867</v>
      </c>
      <c r="F449" s="329">
        <f>IF(VLOOKUP($B$3-$O449,'61'!$A$14:$DW$93,F$3+$O449,FALSE)="","-",VLOOKUP($B$3-$O449,'61'!$A$14:$DW$93,F$3+$O449,FALSE))</f>
        <v>4.0692568074597064</v>
      </c>
      <c r="G449" s="329">
        <f>IF(VLOOKUP($B$3-$O449,'61'!$A$14:$DW$93,G$3+$O449,FALSE)="","-",VLOOKUP($B$3-$O449,'61'!$A$14:$DW$93,G$3+$O449,FALSE))</f>
        <v>4.149774564741306</v>
      </c>
      <c r="H449" s="329">
        <f>IF(VLOOKUP($B$3-$O449,'61'!$A$14:$DW$93,H$3+$O449,FALSE)="","-",VLOOKUP($B$3-$O449,'61'!$A$14:$DW$93,H$3+$O449,FALSE))</f>
        <v>4.251542230652098</v>
      </c>
      <c r="I449" s="329">
        <f>IF(VLOOKUP($B$3-$O449,'61'!$A$14:$DW$93,I$3+$O449,FALSE)="","-",VLOOKUP($B$3-$O449,'61'!$A$14:$DW$93,I$3+$O449,FALSE))</f>
        <v>4.3293550369597646</v>
      </c>
      <c r="J449" s="329">
        <f>IF(VLOOKUP($B$3-$O449,'61'!$A$14:$DW$93,J$3+$O449,FALSE)="","-",VLOOKUP($B$3-$O449,'61'!$A$14:$DW$93,J$3+$O449,FALSE))</f>
        <v>4.4138249193714687</v>
      </c>
      <c r="K449" s="329" t="str">
        <f>IF(VLOOKUP($B$3-$O449,'61'!$A$14:$DW$93,K$3+$O449,FALSE)="","-",VLOOKUP($B$3-$O449,'61'!$A$14:$DW$93,K$3+$O449,FALSE))</f>
        <v>-</v>
      </c>
      <c r="L449" s="330" t="str">
        <f>IF(VLOOKUP($B$3-$O449,'61'!$A$14:$DW$93,L$3+$O449,FALSE)="","-",VLOOKUP($B$3-$O449,'61'!$A$14:$DW$93,L$3+$O449,FALSE))</f>
        <v>-</v>
      </c>
      <c r="M449" s="83"/>
      <c r="O449" s="315">
        <f t="shared" ref="O449" si="413">O439+1</f>
        <v>40</v>
      </c>
    </row>
    <row r="450" spans="2:15" ht="24" customHeight="1">
      <c r="B450" s="216" t="s">
        <v>34</v>
      </c>
      <c r="D450" s="485"/>
      <c r="E450" s="331">
        <f>IF(VLOOKUP($B$3-$O449,'51'!$A$14:$DW$93,E$3+$O449,FALSE)="","-",VLOOKUP($B$3-$O449,'51'!$A$14:$DW$93,E$3+$O449,FALSE))</f>
        <v>5.1618224461618532</v>
      </c>
      <c r="F450" s="332">
        <f>IF(VLOOKUP($B$3-$O449,'51'!$A$14:$DW$93,F$3+$O449,FALSE)="","-",VLOOKUP($B$3-$O449,'51'!$A$14:$DW$93,F$3+$O449,FALSE))</f>
        <v>5.1618224461618532</v>
      </c>
      <c r="G450" s="332">
        <f>IF(VLOOKUP($B$3-$O449,'51'!$A$14:$DW$93,G$3+$O449,FALSE)="","-",VLOOKUP($B$3-$O449,'51'!$A$14:$DW$93,G$3+$O449,FALSE))</f>
        <v>5.1618224461618532</v>
      </c>
      <c r="H450" s="332">
        <f>IF(VLOOKUP($B$3-$O449,'51'!$A$14:$DW$93,H$3+$O449,FALSE)="","-",VLOOKUP($B$3-$O449,'51'!$A$14:$DW$93,H$3+$O449,FALSE))</f>
        <v>5.1618224461618523</v>
      </c>
      <c r="I450" s="332">
        <f>IF(VLOOKUP($B$3-$O449,'51'!$A$14:$DW$93,I$3+$O449,FALSE)="","-",VLOOKUP($B$3-$O449,'51'!$A$14:$DW$93,I$3+$O449,FALSE))</f>
        <v>5.1618224461618514</v>
      </c>
      <c r="J450" s="332">
        <f>IF(VLOOKUP($B$3-$O449,'51'!$A$14:$DW$93,J$3+$O449,FALSE)="","-",VLOOKUP($B$3-$O449,'51'!$A$14:$DW$93,J$3+$O449,FALSE))</f>
        <v>5.1618224461618532</v>
      </c>
      <c r="K450" s="332" t="str">
        <f>IF(VLOOKUP($B$3-$O449,'51'!$A$14:$DW$93,K$3+$O449,FALSE)="","-",VLOOKUP($B$3-$O449,'51'!$A$14:$DW$93,K$3+$O449,FALSE))</f>
        <v>-</v>
      </c>
      <c r="L450" s="333" t="str">
        <f>IF(VLOOKUP($B$3-$O449,'51'!$A$14:$DW$93,L$3+$O449,FALSE)="","-",VLOOKUP($B$3-$O449,'51'!$A$14:$DW$93,L$3+$O449,FALSE))</f>
        <v>-</v>
      </c>
      <c r="M450" s="83"/>
    </row>
    <row r="451" spans="2:15" ht="24" customHeight="1">
      <c r="B451" s="216" t="s">
        <v>35</v>
      </c>
      <c r="D451" s="485"/>
      <c r="E451" s="331">
        <f>IF(VLOOKUP($B$3-$O449,'41'!$A$14:$DW$93,E$3+$O449,FALSE)="","-",VLOOKUP($B$3-$O449,'41'!$A$14:$DW$93,E$3+$O449,FALSE))</f>
        <v>5.8390736097824174</v>
      </c>
      <c r="F451" s="332">
        <f>IF(VLOOKUP($B$3-$O449,'41'!$A$14:$DW$93,F$3+$O449,FALSE)="","-",VLOOKUP($B$3-$O449,'41'!$A$14:$DW$93,F$3+$O449,FALSE))</f>
        <v>5.8390736097824174</v>
      </c>
      <c r="G451" s="332">
        <f>IF(VLOOKUP($B$3-$O449,'41'!$A$14:$DW$93,G$3+$O449,FALSE)="","-",VLOOKUP($B$3-$O449,'41'!$A$14:$DW$93,G$3+$O449,FALSE))</f>
        <v>5.8390736097824183</v>
      </c>
      <c r="H451" s="332">
        <f>IF(VLOOKUP($B$3-$O449,'41'!$A$14:$DW$93,H$3+$O449,FALSE)="","-",VLOOKUP($B$3-$O449,'41'!$A$14:$DW$93,H$3+$O449,FALSE))</f>
        <v>5.8390736097824201</v>
      </c>
      <c r="I451" s="332">
        <f>IF(VLOOKUP($B$3-$O449,'41'!$A$14:$DW$93,I$3+$O449,FALSE)="","-",VLOOKUP($B$3-$O449,'41'!$A$14:$DW$93,I$3+$O449,FALSE))</f>
        <v>5.8390736097824183</v>
      </c>
      <c r="J451" s="332">
        <f>IF(VLOOKUP($B$3-$O449,'41'!$A$14:$DW$93,J$3+$O449,FALSE)="","-",VLOOKUP($B$3-$O449,'41'!$A$14:$DW$93,J$3+$O449,FALSE))</f>
        <v>5.9744591989546745</v>
      </c>
      <c r="K451" s="332" t="str">
        <f>IF(VLOOKUP($B$3-$O449,'41'!$A$14:$DW$93,K$3+$O449,FALSE)="","-",VLOOKUP($B$3-$O449,'41'!$A$14:$DW$93,K$3+$O449,FALSE))</f>
        <v>-</v>
      </c>
      <c r="L451" s="333" t="str">
        <f>IF(VLOOKUP($B$3-$O449,'41'!$A$14:$DW$93,L$3+$O449,FALSE)="","-",VLOOKUP($B$3-$O449,'41'!$A$14:$DW$93,L$3+$O449,FALSE))</f>
        <v>-</v>
      </c>
      <c r="M451" s="83"/>
    </row>
    <row r="452" spans="2:15" ht="24" customHeight="1">
      <c r="B452" s="216" t="s">
        <v>36</v>
      </c>
      <c r="D452" s="485"/>
      <c r="E452" s="331">
        <f>IF(VLOOKUP($B$3-$O449,'31'!$A$14:$DW$93,E$3+$O449,FALSE)="","-",VLOOKUP($B$3-$O449,'31'!$A$14:$DW$93,E$3+$O449,FALSE))</f>
        <v>7.0355029812464283</v>
      </c>
      <c r="F452" s="332">
        <f>IF(VLOOKUP($B$3-$O449,'31'!$A$14:$DW$93,F$3+$O449,FALSE)="","-",VLOOKUP($B$3-$O449,'31'!$A$14:$DW$93,F$3+$O449,FALSE))</f>
        <v>7.0355029812464283</v>
      </c>
      <c r="G452" s="332">
        <f>IF(VLOOKUP($B$3-$O449,'31'!$A$14:$DW$93,G$3+$O449,FALSE)="","-",VLOOKUP($B$3-$O449,'31'!$A$14:$DW$93,G$3+$O449,FALSE))</f>
        <v>7.0355029812464274</v>
      </c>
      <c r="H452" s="332">
        <f>IF(VLOOKUP($B$3-$O449,'31'!$A$14:$DW$93,H$3+$O449,FALSE)="","-",VLOOKUP($B$3-$O449,'31'!$A$14:$DW$93,H$3+$O449,FALSE))</f>
        <v>7.0355029812464247</v>
      </c>
      <c r="I452" s="332">
        <f>IF(VLOOKUP($B$3-$O449,'31'!$A$14:$DW$93,I$3+$O449,FALSE)="","-",VLOOKUP($B$3-$O449,'31'!$A$14:$DW$93,I$3+$O449,FALSE))</f>
        <v>7.0355029812464256</v>
      </c>
      <c r="J452" s="332">
        <f>IF(VLOOKUP($B$3-$O449,'31'!$A$14:$DW$93,J$3+$O449,FALSE)="","-",VLOOKUP($B$3-$O449,'31'!$A$14:$DW$93,J$3+$O449,FALSE))</f>
        <v>7.3750194261792972</v>
      </c>
      <c r="K452" s="332" t="str">
        <f>IF(VLOOKUP($B$3-$O449,'31'!$A$14:$DW$93,K$3+$O449,FALSE)="","-",VLOOKUP($B$3-$O449,'31'!$A$14:$DW$93,K$3+$O449,FALSE))</f>
        <v>-</v>
      </c>
      <c r="L452" s="333" t="str">
        <f>IF(VLOOKUP($B$3-$O449,'31'!$A$14:$DW$93,L$3+$O449,FALSE)="","-",VLOOKUP($B$3-$O449,'31'!$A$14:$DW$93,L$3+$O449,FALSE))</f>
        <v>-</v>
      </c>
      <c r="M452" s="83"/>
    </row>
    <row r="453" spans="2:15" ht="24" customHeight="1">
      <c r="B453" s="216" t="s">
        <v>37</v>
      </c>
      <c r="D453" s="485"/>
      <c r="E453" s="331">
        <f>IF(VLOOKUP($B$3-$O449,'21'!$A$14:$DW$93,E$3+$O449,FALSE)="","-",VLOOKUP($B$3-$O449,'21'!$A$14:$DW$93,E$3+$O449,FALSE))</f>
        <v>7.7983031875982531</v>
      </c>
      <c r="F453" s="332">
        <f>IF(VLOOKUP($B$3-$O449,'21'!$A$14:$DW$93,F$3+$O449,FALSE)="","-",VLOOKUP($B$3-$O449,'21'!$A$14:$DW$93,F$3+$O449,FALSE))</f>
        <v>7.7983031875982549</v>
      </c>
      <c r="G453" s="332">
        <f>IF(VLOOKUP($B$3-$O449,'21'!$A$14:$DW$93,G$3+$O449,FALSE)="","-",VLOOKUP($B$3-$O449,'21'!$A$14:$DW$93,G$3+$O449,FALSE))</f>
        <v>7.7983031875982531</v>
      </c>
      <c r="H453" s="332">
        <f>IF(VLOOKUP($B$3-$O449,'21'!$A$14:$DW$93,H$3+$O449,FALSE)="","-",VLOOKUP($B$3-$O449,'21'!$A$14:$DW$93,H$3+$O449,FALSE))</f>
        <v>7.7983031875982531</v>
      </c>
      <c r="I453" s="332">
        <f>IF(VLOOKUP($B$3-$O449,'21'!$A$14:$DW$93,I$3+$O449,FALSE)="","-",VLOOKUP($B$3-$O449,'21'!$A$14:$DW$93,I$3+$O449,FALSE))</f>
        <v>8.2027681811558271</v>
      </c>
      <c r="J453" s="332">
        <f>IF(VLOOKUP($B$3-$O449,'21'!$A$14:$DW$93,J$3+$O449,FALSE)="","-",VLOOKUP($B$3-$O449,'21'!$A$14:$DW$93,J$3+$O449,FALSE))</f>
        <v>8.783710668841648</v>
      </c>
      <c r="K453" s="332" t="str">
        <f>IF(VLOOKUP($B$3-$O449,'21'!$A$14:$DW$93,K$3+$O449,FALSE)="","-",VLOOKUP($B$3-$O449,'21'!$A$14:$DW$93,K$3+$O449,FALSE))</f>
        <v>-</v>
      </c>
      <c r="L453" s="333" t="str">
        <f>IF(VLOOKUP($B$3-$O449,'21'!$A$14:$DW$93,L$3+$O449,FALSE)="","-",VLOOKUP($B$3-$O449,'21'!$A$14:$DW$93,L$3+$O449,FALSE))</f>
        <v>-</v>
      </c>
      <c r="M453" s="83"/>
    </row>
    <row r="454" spans="2:15" ht="24" customHeight="1">
      <c r="B454" s="217" t="s">
        <v>24</v>
      </c>
      <c r="D454" s="486"/>
      <c r="E454" s="334">
        <f>IF(VLOOKUP($B$3-$O449,'11'!$A$14:$DW$93,E$3+$O449,FALSE)="","-",VLOOKUP($B$3-$O449,'11'!$A$14:$DW$93,E$3+$O449,FALSE))</f>
        <v>8.2542630718075163</v>
      </c>
      <c r="F454" s="335">
        <f>IF(VLOOKUP($B$3-$O449,'11'!$A$14:$DW$93,F$3+$O449,FALSE)="","-",VLOOKUP($B$3-$O449,'11'!$A$14:$DW$93,F$3+$O449,FALSE))</f>
        <v>8.2542630718075163</v>
      </c>
      <c r="G454" s="335">
        <f>IF(VLOOKUP($B$3-$O449,'11'!$A$14:$DW$93,G$3+$O449,FALSE)="","-",VLOOKUP($B$3-$O449,'11'!$A$14:$DW$93,G$3+$O449,FALSE))</f>
        <v>8.2542630718075163</v>
      </c>
      <c r="H454" s="335">
        <f>IF(VLOOKUP($B$3-$O449,'11'!$A$14:$DW$93,H$3+$O449,FALSE)="","-",VLOOKUP($B$3-$O449,'11'!$A$14:$DW$93,H$3+$O449,FALSE))</f>
        <v>8.3399231330178925</v>
      </c>
      <c r="I454" s="335">
        <f>IF(VLOOKUP($B$3-$O449,'11'!$A$14:$DW$93,I$3+$O449,FALSE)="","-",VLOOKUP($B$3-$O449,'11'!$A$14:$DW$93,I$3+$O449,FALSE))</f>
        <v>9.0148803331054097</v>
      </c>
      <c r="J454" s="335">
        <f>IF(VLOOKUP($B$3-$O449,'11'!$A$14:$DW$93,J$3+$O449,FALSE)="","-",VLOOKUP($B$3-$O449,'11'!$A$14:$DW$93,J$3+$O449,FALSE))</f>
        <v>9.7444624037923031</v>
      </c>
      <c r="K454" s="335" t="str">
        <f>IF(VLOOKUP($B$3-$O449,'11'!$A$14:$DW$93,K$3+$O449,FALSE)="","-",VLOOKUP($B$3-$O449,'11'!$A$14:$DW$93,K$3+$O449,FALSE))</f>
        <v>-</v>
      </c>
      <c r="L454" s="336" t="str">
        <f>IF(VLOOKUP($B$3-$O449,'11'!$A$14:$DW$93,L$3+$O449,FALSE)="","-",VLOOKUP($B$3-$O449,'11'!$A$14:$DW$93,L$3+$O449,FALSE))</f>
        <v>-</v>
      </c>
      <c r="M454" s="83"/>
    </row>
    <row r="455" spans="2:15" ht="24" customHeight="1">
      <c r="D455" s="304" t="s">
        <v>103</v>
      </c>
    </row>
    <row r="456" spans="2:15" ht="75" customHeight="1">
      <c r="B456" s="491" t="s">
        <v>193</v>
      </c>
      <c r="C456" s="492"/>
      <c r="D456" s="492"/>
      <c r="E456" s="492"/>
      <c r="F456" s="492"/>
      <c r="G456" s="492"/>
      <c r="H456" s="492"/>
      <c r="I456" s="492"/>
      <c r="J456" s="492"/>
      <c r="K456" s="492"/>
      <c r="L456" s="492"/>
    </row>
    <row r="457" spans="2:15" ht="74.25" customHeight="1">
      <c r="B457" s="479" t="s">
        <v>194</v>
      </c>
      <c r="C457" s="479"/>
      <c r="D457" s="479"/>
      <c r="E457" s="479"/>
      <c r="F457" s="479"/>
      <c r="G457" s="479"/>
      <c r="H457" s="479"/>
      <c r="I457" s="479"/>
      <c r="J457" s="479"/>
      <c r="K457" s="479"/>
      <c r="L457" s="479"/>
    </row>
    <row r="458" spans="2:15" ht="24" customHeight="1">
      <c r="B458" s="64" t="s">
        <v>109</v>
      </c>
    </row>
    <row r="459" spans="2:15" ht="24" customHeight="1"/>
    <row r="460" spans="2:15" ht="24" customHeight="1"/>
    <row r="461" spans="2:15" ht="24" customHeight="1"/>
    <row r="462" spans="2:15" ht="24" customHeight="1"/>
    <row r="463" spans="2:15" ht="24" customHeight="1"/>
    <row r="464" spans="2:15" ht="24" customHeight="1"/>
    <row r="465" ht="27.75" customHeight="1"/>
    <row r="466" ht="27.75" customHeight="1"/>
    <row r="467" ht="27.75" customHeight="1"/>
    <row r="468" ht="27.75" customHeight="1"/>
    <row r="469" ht="27.75" customHeight="1"/>
    <row r="470" ht="27.75" customHeight="1"/>
    <row r="471" ht="27.75" customHeight="1"/>
    <row r="472" ht="27.75" customHeight="1"/>
    <row r="473" ht="27.75" customHeight="1"/>
    <row r="474" ht="27.75" customHeight="1"/>
    <row r="475" ht="27.75" customHeight="1"/>
    <row r="476" ht="27.75" customHeight="1"/>
    <row r="477" ht="27.75" customHeight="1"/>
    <row r="478" ht="27.75" customHeight="1"/>
    <row r="479" ht="27.75" customHeight="1"/>
    <row r="480" ht="27.75" customHeight="1"/>
    <row r="481" ht="27.75" customHeight="1"/>
    <row r="482" ht="27.75" customHeight="1"/>
    <row r="483" ht="27.75" customHeight="1"/>
    <row r="484" ht="27.75" customHeight="1"/>
    <row r="485" ht="27.75" customHeight="1"/>
    <row r="486" ht="27.75" customHeight="1"/>
    <row r="487" ht="27.75" customHeight="1"/>
    <row r="488" ht="27.75" customHeight="1"/>
    <row r="489" ht="27.75" customHeight="1"/>
    <row r="490" ht="27.75" customHeight="1"/>
    <row r="491" ht="27.75" customHeight="1"/>
    <row r="492" ht="27.75" customHeight="1"/>
    <row r="493" ht="27.75" customHeight="1"/>
    <row r="494" ht="27.75" customHeight="1"/>
    <row r="495" ht="27.75" customHeight="1"/>
    <row r="496" ht="27.75" customHeight="1"/>
    <row r="497" ht="27.75" customHeight="1"/>
    <row r="498" ht="27.75" customHeight="1"/>
    <row r="499" ht="27.75" customHeight="1"/>
    <row r="500" ht="27.75" customHeight="1"/>
    <row r="501" ht="27.75" customHeight="1"/>
    <row r="502" ht="27.75" customHeight="1"/>
    <row r="503" ht="27.75" customHeight="1"/>
    <row r="504" ht="27.75" customHeight="1"/>
    <row r="505" ht="27.75" customHeight="1"/>
    <row r="506" ht="27.75" customHeight="1"/>
  </sheetData>
  <mergeCells count="246">
    <mergeCell ref="A1:B1"/>
    <mergeCell ref="E5:L5"/>
    <mergeCell ref="B18:B19"/>
    <mergeCell ref="D20:D25"/>
    <mergeCell ref="H17:I17"/>
    <mergeCell ref="K17:L17"/>
    <mergeCell ref="F17:G17"/>
    <mergeCell ref="F27:G27"/>
    <mergeCell ref="B8:B9"/>
    <mergeCell ref="D10:D15"/>
    <mergeCell ref="H7:I7"/>
    <mergeCell ref="F7:G7"/>
    <mergeCell ref="H27:I27"/>
    <mergeCell ref="K27:L27"/>
    <mergeCell ref="F50:G50"/>
    <mergeCell ref="H50:I50"/>
    <mergeCell ref="K50:L50"/>
    <mergeCell ref="B51:B52"/>
    <mergeCell ref="D53:D58"/>
    <mergeCell ref="F60:G60"/>
    <mergeCell ref="H60:I60"/>
    <mergeCell ref="K60:L60"/>
    <mergeCell ref="D63:D68"/>
    <mergeCell ref="B28:B29"/>
    <mergeCell ref="D30:D35"/>
    <mergeCell ref="F40:G40"/>
    <mergeCell ref="H40:I40"/>
    <mergeCell ref="K40:L40"/>
    <mergeCell ref="D43:D48"/>
    <mergeCell ref="E38:F38"/>
    <mergeCell ref="G38:H38"/>
    <mergeCell ref="I38:J38"/>
    <mergeCell ref="B41:B42"/>
    <mergeCell ref="B107:B108"/>
    <mergeCell ref="E104:F104"/>
    <mergeCell ref="G104:H104"/>
    <mergeCell ref="I104:J104"/>
    <mergeCell ref="K73:L73"/>
    <mergeCell ref="B61:B62"/>
    <mergeCell ref="E71:F71"/>
    <mergeCell ref="G71:H71"/>
    <mergeCell ref="I71:J71"/>
    <mergeCell ref="B74:B75"/>
    <mergeCell ref="D76:D81"/>
    <mergeCell ref="F83:G83"/>
    <mergeCell ref="H83:I83"/>
    <mergeCell ref="K83:L83"/>
    <mergeCell ref="B84:B85"/>
    <mergeCell ref="B94:B95"/>
    <mergeCell ref="D96:D101"/>
    <mergeCell ref="F106:G106"/>
    <mergeCell ref="H106:I106"/>
    <mergeCell ref="K106:L106"/>
    <mergeCell ref="F73:G73"/>
    <mergeCell ref="H73:I73"/>
    <mergeCell ref="G137:H137"/>
    <mergeCell ref="I137:J137"/>
    <mergeCell ref="D109:D114"/>
    <mergeCell ref="K116:L116"/>
    <mergeCell ref="F159:G159"/>
    <mergeCell ref="H159:I159"/>
    <mergeCell ref="K159:L159"/>
    <mergeCell ref="D86:D91"/>
    <mergeCell ref="F93:G93"/>
    <mergeCell ref="H93:I93"/>
    <mergeCell ref="K93:L93"/>
    <mergeCell ref="F116:G116"/>
    <mergeCell ref="H116:I116"/>
    <mergeCell ref="K182:L182"/>
    <mergeCell ref="E203:F203"/>
    <mergeCell ref="G203:H203"/>
    <mergeCell ref="I203:J203"/>
    <mergeCell ref="B160:B161"/>
    <mergeCell ref="D162:D167"/>
    <mergeCell ref="E170:F170"/>
    <mergeCell ref="G170:H170"/>
    <mergeCell ref="I170:J170"/>
    <mergeCell ref="D175:D180"/>
    <mergeCell ref="B183:B184"/>
    <mergeCell ref="D185:D190"/>
    <mergeCell ref="F192:G192"/>
    <mergeCell ref="H192:I192"/>
    <mergeCell ref="F182:G182"/>
    <mergeCell ref="K192:L192"/>
    <mergeCell ref="B193:B194"/>
    <mergeCell ref="D195:D200"/>
    <mergeCell ref="B348:B349"/>
    <mergeCell ref="K304:L304"/>
    <mergeCell ref="B305:B306"/>
    <mergeCell ref="B226:B227"/>
    <mergeCell ref="D228:D233"/>
    <mergeCell ref="F248:G248"/>
    <mergeCell ref="H248:I248"/>
    <mergeCell ref="K248:L248"/>
    <mergeCell ref="F215:G215"/>
    <mergeCell ref="H215:I215"/>
    <mergeCell ref="K215:L215"/>
    <mergeCell ref="K291:L291"/>
    <mergeCell ref="B292:B293"/>
    <mergeCell ref="D294:D299"/>
    <mergeCell ref="H281:I281"/>
    <mergeCell ref="K281:L281"/>
    <mergeCell ref="B282:B283"/>
    <mergeCell ref="F271:G271"/>
    <mergeCell ref="B216:B217"/>
    <mergeCell ref="H225:I225"/>
    <mergeCell ref="K225:L225"/>
    <mergeCell ref="F225:G225"/>
    <mergeCell ref="E236:F236"/>
    <mergeCell ref="G236:H236"/>
    <mergeCell ref="B338:B339"/>
    <mergeCell ref="D340:D345"/>
    <mergeCell ref="D317:D322"/>
    <mergeCell ref="F324:G324"/>
    <mergeCell ref="H324:I324"/>
    <mergeCell ref="K324:L324"/>
    <mergeCell ref="I335:J335"/>
    <mergeCell ref="B325:B326"/>
    <mergeCell ref="D327:D332"/>
    <mergeCell ref="E335:F335"/>
    <mergeCell ref="G335:H335"/>
    <mergeCell ref="F403:G403"/>
    <mergeCell ref="H403:I403"/>
    <mergeCell ref="K403:L403"/>
    <mergeCell ref="E401:F401"/>
    <mergeCell ref="G401:H401"/>
    <mergeCell ref="I401:J401"/>
    <mergeCell ref="K380:L380"/>
    <mergeCell ref="F337:G337"/>
    <mergeCell ref="H337:I337"/>
    <mergeCell ref="K337:L337"/>
    <mergeCell ref="K357:L357"/>
    <mergeCell ref="K370:L370"/>
    <mergeCell ref="K347:L347"/>
    <mergeCell ref="F347:G347"/>
    <mergeCell ref="H347:I347"/>
    <mergeCell ref="B117:B118"/>
    <mergeCell ref="D119:D124"/>
    <mergeCell ref="F126:G126"/>
    <mergeCell ref="H126:I126"/>
    <mergeCell ref="K126:L126"/>
    <mergeCell ref="B127:B128"/>
    <mergeCell ref="B206:B207"/>
    <mergeCell ref="F139:G139"/>
    <mergeCell ref="H139:I139"/>
    <mergeCell ref="K139:L139"/>
    <mergeCell ref="B140:B141"/>
    <mergeCell ref="D142:D147"/>
    <mergeCell ref="D129:D134"/>
    <mergeCell ref="E137:F137"/>
    <mergeCell ref="F149:G149"/>
    <mergeCell ref="H149:I149"/>
    <mergeCell ref="F172:G172"/>
    <mergeCell ref="H172:I172"/>
    <mergeCell ref="K172:L172"/>
    <mergeCell ref="B173:B174"/>
    <mergeCell ref="K149:L149"/>
    <mergeCell ref="B150:B151"/>
    <mergeCell ref="D152:D157"/>
    <mergeCell ref="H182:I182"/>
    <mergeCell ref="F238:G238"/>
    <mergeCell ref="H238:I238"/>
    <mergeCell ref="K238:L238"/>
    <mergeCell ref="B239:B240"/>
    <mergeCell ref="K258:L258"/>
    <mergeCell ref="B259:B260"/>
    <mergeCell ref="D218:D223"/>
    <mergeCell ref="K205:L205"/>
    <mergeCell ref="H271:I271"/>
    <mergeCell ref="K271:L271"/>
    <mergeCell ref="D208:D213"/>
    <mergeCell ref="F205:G205"/>
    <mergeCell ref="H205:I205"/>
    <mergeCell ref="I236:J236"/>
    <mergeCell ref="B272:B273"/>
    <mergeCell ref="D274:D279"/>
    <mergeCell ref="D251:D256"/>
    <mergeCell ref="F258:G258"/>
    <mergeCell ref="D241:D246"/>
    <mergeCell ref="B249:B250"/>
    <mergeCell ref="H258:I258"/>
    <mergeCell ref="E269:F269"/>
    <mergeCell ref="G269:H269"/>
    <mergeCell ref="I269:J269"/>
    <mergeCell ref="D261:D266"/>
    <mergeCell ref="B315:B316"/>
    <mergeCell ref="E302:F302"/>
    <mergeCell ref="G302:H302"/>
    <mergeCell ref="I302:J302"/>
    <mergeCell ref="F304:G304"/>
    <mergeCell ref="H304:I304"/>
    <mergeCell ref="F281:G281"/>
    <mergeCell ref="D284:D289"/>
    <mergeCell ref="F291:G291"/>
    <mergeCell ref="H291:I291"/>
    <mergeCell ref="D307:D312"/>
    <mergeCell ref="F314:G314"/>
    <mergeCell ref="H314:I314"/>
    <mergeCell ref="B456:L456"/>
    <mergeCell ref="B381:B382"/>
    <mergeCell ref="B358:B359"/>
    <mergeCell ref="D360:D365"/>
    <mergeCell ref="F370:G370"/>
    <mergeCell ref="H370:I370"/>
    <mergeCell ref="D350:D355"/>
    <mergeCell ref="F357:G357"/>
    <mergeCell ref="H357:I357"/>
    <mergeCell ref="F380:G380"/>
    <mergeCell ref="H380:I380"/>
    <mergeCell ref="D439:D444"/>
    <mergeCell ref="B447:B448"/>
    <mergeCell ref="F436:G436"/>
    <mergeCell ref="H436:I436"/>
    <mergeCell ref="D416:D421"/>
    <mergeCell ref="D406:D411"/>
    <mergeCell ref="F413:G413"/>
    <mergeCell ref="H413:I413"/>
    <mergeCell ref="K413:L413"/>
    <mergeCell ref="D383:D388"/>
    <mergeCell ref="F390:G390"/>
    <mergeCell ref="H390:I390"/>
    <mergeCell ref="K390:L390"/>
    <mergeCell ref="K314:L314"/>
    <mergeCell ref="K436:L436"/>
    <mergeCell ref="B437:B438"/>
    <mergeCell ref="H434:I434"/>
    <mergeCell ref="B414:B415"/>
    <mergeCell ref="B457:L457"/>
    <mergeCell ref="E368:F368"/>
    <mergeCell ref="G368:H368"/>
    <mergeCell ref="I368:J368"/>
    <mergeCell ref="B424:B425"/>
    <mergeCell ref="D426:D431"/>
    <mergeCell ref="F446:G446"/>
    <mergeCell ref="H446:I446"/>
    <mergeCell ref="K446:L446"/>
    <mergeCell ref="B391:B392"/>
    <mergeCell ref="D393:D398"/>
    <mergeCell ref="B404:B405"/>
    <mergeCell ref="B371:B372"/>
    <mergeCell ref="D373:D378"/>
    <mergeCell ref="F423:G423"/>
    <mergeCell ref="H423:I423"/>
    <mergeCell ref="K423:L423"/>
    <mergeCell ref="F434:G434"/>
    <mergeCell ref="D449:D454"/>
  </mergeCells>
  <phoneticPr fontId="29"/>
  <hyperlinks>
    <hyperlink ref="A1" location="目次!A1" display="目次!A1"/>
  </hyperlinks>
  <pageMargins left="0.7" right="0.7" top="0.75" bottom="0.75" header="0.3" footer="0.3"/>
  <pageSetup paperSize="9" orientation="portrait" horizontalDpi="0" verticalDpi="0" r:id="rId1"/>
  <rowBreaks count="11" manualBreakCount="11">
    <brk id="36" max="16383" man="1"/>
    <brk id="69" max="16383" man="1"/>
    <brk id="102" max="16383" man="1"/>
    <brk id="135" max="16383" man="1"/>
    <brk id="168" max="16383" man="1"/>
    <brk id="201" max="16383" man="1"/>
    <brk id="234" max="16383" man="1"/>
    <brk id="267" max="16383" man="1"/>
    <brk id="300" max="16383" man="1"/>
    <brk id="333" max="16383" man="1"/>
    <brk id="36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showRowColHeaders="0" workbookViewId="0">
      <pane ySplit="22" topLeftCell="A29" activePane="bottomLeft" state="frozen"/>
      <selection pane="bottomLeft" activeCell="C14" sqref="C14"/>
    </sheetView>
  </sheetViews>
  <sheetFormatPr defaultRowHeight="13.5"/>
  <cols>
    <col min="2" max="2" width="21.5" bestFit="1" customWidth="1"/>
    <col min="3" max="5" width="14.125" bestFit="1" customWidth="1"/>
    <col min="6" max="7" width="12.125" customWidth="1"/>
    <col min="8" max="8" width="10.875" customWidth="1"/>
  </cols>
  <sheetData>
    <row r="1" spans="1:8" ht="17.25">
      <c r="A1" s="358" t="s">
        <v>170</v>
      </c>
    </row>
    <row r="2" spans="1:8" ht="17.25">
      <c r="B2" s="257" t="s">
        <v>51</v>
      </c>
      <c r="C2" s="159"/>
      <c r="D2" s="159"/>
      <c r="E2" s="159"/>
    </row>
    <row r="3" spans="1:8" ht="18.75" customHeight="1">
      <c r="B3" s="184" t="s">
        <v>92</v>
      </c>
      <c r="C3" s="185" t="s">
        <v>93</v>
      </c>
      <c r="D3" s="185" t="s">
        <v>94</v>
      </c>
      <c r="E3" s="185" t="s">
        <v>95</v>
      </c>
      <c r="F3" s="185" t="s">
        <v>96</v>
      </c>
      <c r="G3" s="185" t="s">
        <v>97</v>
      </c>
      <c r="H3" s="185" t="s">
        <v>98</v>
      </c>
    </row>
    <row r="4" spans="1:8" ht="18.75" customHeight="1">
      <c r="B4" s="258" t="s">
        <v>53</v>
      </c>
      <c r="C4" s="259">
        <v>0.03</v>
      </c>
      <c r="D4" s="260">
        <v>2.4E-2</v>
      </c>
      <c r="E4" s="260">
        <v>1.7000000000000001E-2</v>
      </c>
      <c r="F4" s="260">
        <v>1.2E-2</v>
      </c>
      <c r="G4" s="260">
        <v>7.0000000000000001E-3</v>
      </c>
      <c r="H4" s="261">
        <v>-1E-3</v>
      </c>
    </row>
    <row r="5" spans="1:8" ht="18.75" customHeight="1">
      <c r="B5" s="262" t="s">
        <v>54</v>
      </c>
      <c r="C5" s="263">
        <v>2.4E-2</v>
      </c>
      <c r="D5" s="264">
        <v>1.7999999999999999E-2</v>
      </c>
      <c r="E5" s="264">
        <v>1.0999999999999999E-2</v>
      </c>
      <c r="F5" s="264">
        <v>8.9999999999999993E-3</v>
      </c>
      <c r="G5" s="264">
        <v>4.0000000000000001E-3</v>
      </c>
      <c r="H5" s="265">
        <v>-3.0000000000000001E-3</v>
      </c>
    </row>
    <row r="6" spans="1:8" hidden="1"/>
    <row r="7" spans="1:8" ht="17.25" hidden="1">
      <c r="B7" s="187" t="s">
        <v>58</v>
      </c>
      <c r="F7" s="498"/>
      <c r="G7" s="498"/>
      <c r="H7" s="498"/>
    </row>
    <row r="8" spans="1:8" ht="19.5" hidden="1" customHeight="1">
      <c r="B8" s="189" t="s">
        <v>92</v>
      </c>
      <c r="C8" s="190" t="s">
        <v>64</v>
      </c>
      <c r="D8" s="191" t="s">
        <v>65</v>
      </c>
      <c r="E8" s="191" t="s">
        <v>66</v>
      </c>
      <c r="F8" s="191" t="s">
        <v>67</v>
      </c>
      <c r="G8" s="191" t="s">
        <v>68</v>
      </c>
      <c r="H8" s="192" t="s">
        <v>69</v>
      </c>
    </row>
    <row r="9" spans="1:8" ht="19.5" hidden="1" customHeight="1">
      <c r="B9" s="193" t="s">
        <v>59</v>
      </c>
      <c r="C9" s="194">
        <v>1009.0486307823246</v>
      </c>
      <c r="D9" s="195">
        <v>946.24184296580086</v>
      </c>
      <c r="E9" s="195">
        <v>877.47167821006974</v>
      </c>
      <c r="F9" s="195">
        <v>724.19669444865474</v>
      </c>
      <c r="G9" s="195">
        <v>685.79620373525734</v>
      </c>
      <c r="H9" s="196" t="s">
        <v>63</v>
      </c>
    </row>
    <row r="10" spans="1:8" ht="19.5" hidden="1" customHeight="1">
      <c r="B10" s="193" t="s">
        <v>56</v>
      </c>
      <c r="C10" s="197">
        <f>(C9/560)</f>
        <v>1.8018725549684369</v>
      </c>
      <c r="D10" s="198">
        <f>D9/560</f>
        <v>1.6897175767246444</v>
      </c>
      <c r="E10" s="198">
        <f>E9/560</f>
        <v>1.5669137110894102</v>
      </c>
      <c r="F10" s="198">
        <f>F9/560</f>
        <v>1.2932083829440264</v>
      </c>
      <c r="G10" s="198">
        <f>G9/560</f>
        <v>1.2246360780986738</v>
      </c>
      <c r="H10" s="196" t="s">
        <v>63</v>
      </c>
    </row>
    <row r="11" spans="1:8" ht="3" customHeight="1">
      <c r="B11" s="188"/>
      <c r="C11" s="188"/>
      <c r="D11" s="188"/>
      <c r="E11" s="188"/>
      <c r="F11" s="188"/>
      <c r="G11" s="188"/>
      <c r="H11" s="188"/>
    </row>
    <row r="12" spans="1:8" ht="24.75" customHeight="1">
      <c r="B12" s="269" t="s">
        <v>99</v>
      </c>
      <c r="C12" s="268"/>
      <c r="D12" s="268"/>
      <c r="E12" s="268"/>
      <c r="F12" s="268"/>
      <c r="G12" s="268"/>
      <c r="H12" s="268"/>
    </row>
    <row r="13" spans="1:8" ht="19.5" customHeight="1">
      <c r="B13" s="270" t="s">
        <v>92</v>
      </c>
      <c r="C13" s="271" t="s">
        <v>70</v>
      </c>
      <c r="D13" s="272" t="s">
        <v>71</v>
      </c>
      <c r="E13" s="272" t="s">
        <v>72</v>
      </c>
      <c r="F13" s="272" t="s">
        <v>73</v>
      </c>
      <c r="G13" s="272" t="s">
        <v>74</v>
      </c>
      <c r="H13" s="273" t="s">
        <v>75</v>
      </c>
    </row>
    <row r="14" spans="1:8" ht="24" customHeight="1">
      <c r="B14" s="193" t="s">
        <v>55</v>
      </c>
      <c r="C14" s="194">
        <v>1670.1229923109086</v>
      </c>
      <c r="D14" s="195">
        <v>1384.3874875138329</v>
      </c>
      <c r="E14" s="195">
        <v>1110.6498762786518</v>
      </c>
      <c r="F14" s="195">
        <v>876.71891290551355</v>
      </c>
      <c r="G14" s="195">
        <v>747.99518711324674</v>
      </c>
      <c r="H14" s="196" t="s">
        <v>63</v>
      </c>
    </row>
    <row r="15" spans="1:8" ht="24" customHeight="1">
      <c r="B15" s="193" t="s">
        <v>56</v>
      </c>
      <c r="C15" s="197">
        <f>C14/560</f>
        <v>2.9823624862694795</v>
      </c>
      <c r="D15" s="198">
        <f>D14/560</f>
        <v>2.4721205134175586</v>
      </c>
      <c r="E15" s="198">
        <f>E14/560</f>
        <v>1.9833033504975925</v>
      </c>
      <c r="F15" s="198">
        <f>F14/560</f>
        <v>1.5655694873312742</v>
      </c>
      <c r="G15" s="198">
        <f>G14/560</f>
        <v>1.3357056912736549</v>
      </c>
      <c r="H15" s="196" t="s">
        <v>63</v>
      </c>
    </row>
    <row r="16" spans="1:8">
      <c r="B16" s="499" t="s">
        <v>57</v>
      </c>
      <c r="C16" s="499"/>
      <c r="D16" s="499"/>
      <c r="E16" s="499"/>
      <c r="F16" s="499"/>
      <c r="G16" s="499"/>
      <c r="H16" s="499"/>
    </row>
  </sheetData>
  <mergeCells count="2">
    <mergeCell ref="F7:H7"/>
    <mergeCell ref="B16:H16"/>
  </mergeCells>
  <phoneticPr fontId="29"/>
  <hyperlinks>
    <hyperlink ref="A1" location="目次!A1" display="目次!A1"/>
  </hyperlink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L28"/>
  <sheetViews>
    <sheetView showGridLines="0" showRowColHeaders="0" workbookViewId="0">
      <selection activeCell="C25" sqref="C25"/>
    </sheetView>
  </sheetViews>
  <sheetFormatPr defaultRowHeight="14.25"/>
  <cols>
    <col min="1" max="1" width="9" style="64"/>
    <col min="2" max="2" width="17.375" style="64" bestFit="1" customWidth="1"/>
    <col min="3" max="3" width="12.375" style="160" customWidth="1"/>
    <col min="4" max="8" width="12.375" style="64" customWidth="1"/>
    <col min="9" max="9" width="12.125" bestFit="1" customWidth="1"/>
    <col min="12" max="12" width="9.25" bestFit="1" customWidth="1"/>
    <col min="13" max="15" width="9" style="64"/>
    <col min="16" max="16" width="11" style="64" bestFit="1" customWidth="1"/>
    <col min="17" max="17" width="21.875" style="64" bestFit="1" customWidth="1"/>
    <col min="18" max="20" width="12.125" style="64" bestFit="1" customWidth="1"/>
    <col min="21" max="23" width="11.375" style="64" bestFit="1" customWidth="1"/>
    <col min="24" max="16384" width="9" style="64"/>
  </cols>
  <sheetData>
    <row r="4" spans="1:8" ht="17.25">
      <c r="A4" s="358" t="s">
        <v>170</v>
      </c>
    </row>
    <row r="5" spans="1:8" ht="22.5" customHeight="1">
      <c r="B5" s="163" t="s">
        <v>82</v>
      </c>
      <c r="C5" s="170" t="s">
        <v>84</v>
      </c>
      <c r="D5" s="171" t="s">
        <v>85</v>
      </c>
      <c r="E5" s="170" t="s">
        <v>86</v>
      </c>
      <c r="F5" s="267" t="s">
        <v>83</v>
      </c>
    </row>
    <row r="7" spans="1:8" ht="19.5" customHeight="1">
      <c r="B7" s="184" t="s">
        <v>52</v>
      </c>
      <c r="C7" s="185" t="s">
        <v>69</v>
      </c>
      <c r="D7" s="185" t="s">
        <v>68</v>
      </c>
      <c r="E7" s="185" t="s">
        <v>67</v>
      </c>
      <c r="F7" s="185" t="s">
        <v>62</v>
      </c>
      <c r="G7" s="185" t="s">
        <v>61</v>
      </c>
      <c r="H7" s="185" t="s">
        <v>60</v>
      </c>
    </row>
    <row r="8" spans="1:8" ht="21" customHeight="1">
      <c r="B8" s="167" t="s">
        <v>78</v>
      </c>
      <c r="C8" s="172">
        <v>5.0000000000000001E-3</v>
      </c>
      <c r="D8" s="172">
        <v>8.0000000000000002E-3</v>
      </c>
      <c r="E8" s="172">
        <v>1.0999999999999999E-2</v>
      </c>
      <c r="F8" s="172">
        <v>1.2E-2</v>
      </c>
      <c r="G8" s="172">
        <v>1.6E-2</v>
      </c>
      <c r="H8" s="172">
        <v>0.02</v>
      </c>
    </row>
    <row r="9" spans="1:8" ht="21" customHeight="1">
      <c r="B9" s="168" t="s">
        <v>79</v>
      </c>
      <c r="C9" s="173">
        <v>4.0000000000000001E-3</v>
      </c>
      <c r="D9" s="173">
        <v>8.0000000000000002E-3</v>
      </c>
      <c r="E9" s="173">
        <v>0.01</v>
      </c>
      <c r="F9" s="173">
        <v>1.0999999999999999E-2</v>
      </c>
      <c r="G9" s="173">
        <v>1.4E-2</v>
      </c>
      <c r="H9" s="173">
        <v>1.6E-2</v>
      </c>
    </row>
    <row r="10" spans="1:8" ht="21" customHeight="1">
      <c r="B10" s="169" t="s">
        <v>80</v>
      </c>
      <c r="C10" s="174">
        <v>9.019999999999806E-3</v>
      </c>
      <c r="D10" s="174">
        <v>1.6064000000000078E-2</v>
      </c>
      <c r="E10" s="174">
        <v>2.1109999999999962E-2</v>
      </c>
      <c r="F10" s="174">
        <v>2.313199999999993E-2</v>
      </c>
      <c r="G10" s="174">
        <v>3.0224000000000029E-2</v>
      </c>
      <c r="H10" s="174">
        <v>3.632000000000013E-2</v>
      </c>
    </row>
    <row r="11" spans="1:8" ht="3.75" customHeight="1">
      <c r="C11" s="150"/>
      <c r="D11" s="150"/>
      <c r="H11"/>
    </row>
    <row r="12" spans="1:8" ht="18.75">
      <c r="B12" s="162">
        <v>2040</v>
      </c>
      <c r="C12" s="161" t="s">
        <v>76</v>
      </c>
      <c r="D12" s="183"/>
      <c r="E12" s="182"/>
      <c r="F12" s="182"/>
      <c r="G12" s="182"/>
      <c r="H12" s="182"/>
    </row>
    <row r="13" spans="1:8" ht="22.5" customHeight="1">
      <c r="B13" s="205" t="s">
        <v>52</v>
      </c>
      <c r="C13" s="206" t="s">
        <v>69</v>
      </c>
      <c r="D13" s="206" t="s">
        <v>68</v>
      </c>
      <c r="E13" s="206" t="s">
        <v>67</v>
      </c>
      <c r="F13" s="206" t="s">
        <v>66</v>
      </c>
      <c r="G13" s="206" t="s">
        <v>65</v>
      </c>
      <c r="H13" s="206" t="s">
        <v>64</v>
      </c>
    </row>
    <row r="14" spans="1:8" ht="21" customHeight="1">
      <c r="B14" s="164" t="s">
        <v>81</v>
      </c>
      <c r="C14" s="175">
        <v>38.804191950253198</v>
      </c>
      <c r="D14" s="176">
        <v>40.519812695975702</v>
      </c>
      <c r="E14" s="176">
        <v>41.392622847743702</v>
      </c>
      <c r="F14" s="176">
        <v>43.731493492661201</v>
      </c>
      <c r="G14" s="176">
        <v>45.136373274510099</v>
      </c>
      <c r="H14" s="176">
        <v>46.079037207515299</v>
      </c>
    </row>
    <row r="15" spans="1:8" ht="21" customHeight="1">
      <c r="B15" s="165" t="s">
        <v>49</v>
      </c>
      <c r="C15" s="177">
        <v>47.670997481883539</v>
      </c>
      <c r="D15" s="178">
        <v>49.778639675645827</v>
      </c>
      <c r="E15" s="178">
        <v>50.850888019341163</v>
      </c>
      <c r="F15" s="178">
        <v>53.72419347992777</v>
      </c>
      <c r="G15" s="178">
        <v>55.45009001782568</v>
      </c>
      <c r="H15" s="178">
        <v>56.608153817586363</v>
      </c>
    </row>
    <row r="16" spans="1:8" ht="21" customHeight="1">
      <c r="B16" s="166" t="s">
        <v>50</v>
      </c>
      <c r="C16" s="179">
        <v>54.646092992092314</v>
      </c>
      <c r="D16" s="180">
        <v>59.140030750483625</v>
      </c>
      <c r="E16" s="180">
        <v>62.607238039904956</v>
      </c>
      <c r="F16" s="180">
        <v>72.36143948773443</v>
      </c>
      <c r="G16" s="180">
        <v>78.306514598771628</v>
      </c>
      <c r="H16" s="181">
        <v>83.801577821032552</v>
      </c>
    </row>
    <row r="17" spans="2:12" ht="6" customHeight="1"/>
    <row r="18" spans="2:12" ht="18.75">
      <c r="B18" s="162">
        <v>2060</v>
      </c>
      <c r="C18" s="161" t="s">
        <v>77</v>
      </c>
    </row>
    <row r="19" spans="2:12" s="182" customFormat="1" ht="21" customHeight="1">
      <c r="B19" s="203" t="s">
        <v>52</v>
      </c>
      <c r="C19" s="204" t="s">
        <v>69</v>
      </c>
      <c r="D19" s="204" t="s">
        <v>68</v>
      </c>
      <c r="E19" s="204" t="s">
        <v>67</v>
      </c>
      <c r="F19" s="204" t="s">
        <v>66</v>
      </c>
      <c r="G19" s="204" t="s">
        <v>65</v>
      </c>
      <c r="H19" s="204" t="s">
        <v>64</v>
      </c>
      <c r="I19"/>
      <c r="J19"/>
      <c r="K19"/>
      <c r="L19"/>
    </row>
    <row r="20" spans="2:12" ht="21" customHeight="1">
      <c r="B20" s="199" t="s">
        <v>81</v>
      </c>
      <c r="C20" s="202">
        <v>42.012713630145797</v>
      </c>
      <c r="D20" s="186">
        <v>47.460351015289199</v>
      </c>
      <c r="E20" s="186">
        <v>50.398159459690696</v>
      </c>
      <c r="F20" s="186">
        <v>54.287111392613895</v>
      </c>
      <c r="G20" s="186">
        <v>59.346757493624693</v>
      </c>
      <c r="H20" s="186">
        <v>62.906434329257905</v>
      </c>
    </row>
    <row r="21" spans="2:12" ht="21" customHeight="1">
      <c r="B21" s="200" t="s">
        <v>49</v>
      </c>
      <c r="C21" s="177">
        <v>51.61267030730442</v>
      </c>
      <c r="D21" s="178">
        <v>58.30509952738231</v>
      </c>
      <c r="E21" s="178">
        <v>61.914200810430835</v>
      </c>
      <c r="F21" s="178">
        <v>66.691783037609213</v>
      </c>
      <c r="G21" s="178">
        <v>72.907564488482436</v>
      </c>
      <c r="H21" s="178">
        <v>77.28063185412519</v>
      </c>
    </row>
    <row r="22" spans="2:12" ht="21" customHeight="1">
      <c r="B22" s="201" t="s">
        <v>50</v>
      </c>
      <c r="C22" s="179">
        <v>65.370595550782554</v>
      </c>
      <c r="D22" s="180">
        <v>81.237341935567187</v>
      </c>
      <c r="E22" s="180">
        <v>94.8722906930807</v>
      </c>
      <c r="F22" s="180">
        <v>114.03019629914816</v>
      </c>
      <c r="G22" s="180">
        <v>141.43027576464601</v>
      </c>
      <c r="H22" s="266">
        <v>169.99936682251564</v>
      </c>
    </row>
    <row r="25" spans="2:12">
      <c r="C25" s="64"/>
    </row>
    <row r="26" spans="2:12">
      <c r="C26" s="64"/>
    </row>
    <row r="27" spans="2:12">
      <c r="C27" s="64"/>
    </row>
    <row r="28" spans="2:12">
      <c r="C28" s="64"/>
    </row>
  </sheetData>
  <phoneticPr fontId="4"/>
  <hyperlinks>
    <hyperlink ref="A4" location="目次!A1" display="目次!A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showRowColHeaders="0" zoomScaleNormal="100" workbookViewId="0">
      <pane ySplit="1" topLeftCell="A2" activePane="bottomLeft" state="frozen"/>
      <selection pane="bottomLeft"/>
    </sheetView>
  </sheetViews>
  <sheetFormatPr defaultRowHeight="14.25"/>
  <cols>
    <col min="1" max="1" width="9" style="64"/>
    <col min="2" max="2" width="1.75" style="64" customWidth="1"/>
    <col min="3" max="3" width="17.375" style="64" bestFit="1" customWidth="1"/>
    <col min="4" max="8" width="11.75" style="64" customWidth="1"/>
    <col min="9" max="9" width="11.75" customWidth="1"/>
    <col min="10" max="10" width="0.875" customWidth="1"/>
    <col min="12" max="12" width="9.25" bestFit="1" customWidth="1"/>
    <col min="13" max="15" width="9" style="64"/>
    <col min="16" max="16" width="11" style="64" bestFit="1" customWidth="1"/>
    <col min="17" max="17" width="21.875" style="64" bestFit="1" customWidth="1"/>
    <col min="18" max="20" width="12.125" style="64" bestFit="1" customWidth="1"/>
    <col min="21" max="23" width="11.375" style="64" bestFit="1" customWidth="1"/>
    <col min="24" max="16384" width="9" style="64"/>
  </cols>
  <sheetData>
    <row r="1" spans="1:13" ht="24" customHeight="1">
      <c r="A1" s="358" t="s">
        <v>170</v>
      </c>
    </row>
    <row r="2" spans="1:13" s="353" customFormat="1" ht="22.5" customHeight="1">
      <c r="C2" s="501" t="s">
        <v>120</v>
      </c>
      <c r="D2" s="501"/>
      <c r="E2" s="501"/>
      <c r="F2" s="501"/>
      <c r="G2" s="501"/>
      <c r="H2" s="501"/>
      <c r="I2" s="501"/>
      <c r="J2" s="352"/>
      <c r="K2" s="352"/>
      <c r="L2" s="352"/>
    </row>
    <row r="3" spans="1:13" ht="35.25" customHeight="1">
      <c r="C3" s="403" t="s">
        <v>52</v>
      </c>
      <c r="D3" s="404" t="s">
        <v>110</v>
      </c>
      <c r="E3" s="404" t="s">
        <v>111</v>
      </c>
      <c r="F3" s="404" t="s">
        <v>112</v>
      </c>
      <c r="G3" s="404" t="s">
        <v>113</v>
      </c>
      <c r="H3" s="404" t="s">
        <v>114</v>
      </c>
      <c r="I3" s="404" t="s">
        <v>115</v>
      </c>
      <c r="K3" s="64"/>
      <c r="L3" s="64"/>
      <c r="M3"/>
    </row>
    <row r="4" spans="1:13" ht="26.25" customHeight="1">
      <c r="C4" s="406" t="s">
        <v>78</v>
      </c>
      <c r="D4" s="407">
        <v>5.0000000000000001E-3</v>
      </c>
      <c r="E4" s="407">
        <v>8.0000000000000002E-3</v>
      </c>
      <c r="F4" s="407">
        <v>1.0999999999999999E-2</v>
      </c>
      <c r="G4" s="407">
        <v>1.2E-2</v>
      </c>
      <c r="H4" s="407">
        <v>1.6E-2</v>
      </c>
      <c r="I4" s="407">
        <v>0.02</v>
      </c>
      <c r="K4" s="64"/>
      <c r="L4" s="64"/>
      <c r="M4"/>
    </row>
    <row r="5" spans="1:13" ht="26.25" customHeight="1">
      <c r="C5" s="406" t="s">
        <v>80</v>
      </c>
      <c r="D5" s="407">
        <v>9.019999999999806E-3</v>
      </c>
      <c r="E5" s="407">
        <v>1.6064000000000078E-2</v>
      </c>
      <c r="F5" s="407">
        <v>2.1109999999999962E-2</v>
      </c>
      <c r="G5" s="407">
        <v>2.313199999999993E-2</v>
      </c>
      <c r="H5" s="407">
        <v>3.0224000000000029E-2</v>
      </c>
      <c r="I5" s="407">
        <v>3.632000000000013E-2</v>
      </c>
      <c r="K5" s="64"/>
      <c r="L5" s="64"/>
      <c r="M5"/>
    </row>
    <row r="6" spans="1:13" ht="26.25" customHeight="1">
      <c r="C6" s="406" t="s">
        <v>79</v>
      </c>
      <c r="D6" s="407">
        <v>4.0000000000000001E-3</v>
      </c>
      <c r="E6" s="407">
        <v>8.0000000000000002E-3</v>
      </c>
      <c r="F6" s="407">
        <v>0.01</v>
      </c>
      <c r="G6" s="407">
        <v>1.0999999999999999E-2</v>
      </c>
      <c r="H6" s="407">
        <v>1.4E-2</v>
      </c>
      <c r="I6" s="407">
        <v>1.6E-2</v>
      </c>
    </row>
    <row r="7" spans="1:13" ht="19.5" customHeight="1">
      <c r="C7" s="499" t="s">
        <v>117</v>
      </c>
      <c r="D7" s="499"/>
      <c r="E7" s="499"/>
      <c r="F7" s="499"/>
      <c r="G7" s="499"/>
      <c r="H7" s="499"/>
      <c r="I7" s="279"/>
      <c r="K7" s="64"/>
      <c r="L7" s="64"/>
      <c r="M7"/>
    </row>
    <row r="8" spans="1:13" ht="18.75" hidden="1">
      <c r="C8" s="500" t="s">
        <v>116</v>
      </c>
      <c r="D8" s="500"/>
      <c r="E8" s="500"/>
      <c r="F8" s="500"/>
      <c r="G8" s="500"/>
      <c r="H8" s="500"/>
      <c r="I8" s="500"/>
      <c r="K8" s="64"/>
      <c r="L8" s="64"/>
      <c r="M8"/>
    </row>
    <row r="9" spans="1:13" ht="8.25" customHeight="1">
      <c r="C9" s="337"/>
      <c r="D9" s="337"/>
      <c r="E9" s="337"/>
      <c r="F9" s="337"/>
      <c r="G9" s="337"/>
      <c r="H9" s="337"/>
      <c r="I9" s="337"/>
      <c r="K9" s="64"/>
      <c r="L9" s="64"/>
      <c r="M9"/>
    </row>
    <row r="10" spans="1:13" ht="22.5" customHeight="1">
      <c r="C10" s="183" t="s">
        <v>168</v>
      </c>
      <c r="I10" s="64"/>
    </row>
    <row r="11" spans="1:13" s="182" customFormat="1" ht="36.75" customHeight="1">
      <c r="C11" s="403" t="s">
        <v>52</v>
      </c>
      <c r="D11" s="404" t="s">
        <v>230</v>
      </c>
      <c r="E11" s="404" t="s">
        <v>231</v>
      </c>
      <c r="F11" s="404" t="s">
        <v>232</v>
      </c>
      <c r="G11" s="404" t="s">
        <v>233</v>
      </c>
      <c r="H11" s="404" t="s">
        <v>234</v>
      </c>
      <c r="I11" s="404" t="s">
        <v>235</v>
      </c>
      <c r="J11" s="310"/>
      <c r="M11"/>
    </row>
    <row r="12" spans="1:13" s="182" customFormat="1" ht="28.5" customHeight="1">
      <c r="C12" s="397" t="s">
        <v>206</v>
      </c>
      <c r="D12" s="504" t="str">
        <f>I43 &amp; "万" &amp;I48  &amp;"千円"</f>
        <v>53万2千円</v>
      </c>
      <c r="E12" s="504" t="str">
        <f>H43 &amp; "万" &amp;H48  &amp;"千円"</f>
        <v>66万2千円</v>
      </c>
      <c r="F12" s="504" t="str">
        <f>G43 &amp; "万" &amp;G48  &amp;"千円"</f>
        <v>77万3千円</v>
      </c>
      <c r="G12" s="504" t="str">
        <f>F43 &amp; "万" &amp;F48  &amp;"千円"</f>
        <v>92万8千円</v>
      </c>
      <c r="H12" s="504" t="str">
        <f>E43 &amp; "万" &amp;E48  &amp;"千円"</f>
        <v>115万0千円</v>
      </c>
      <c r="I12" s="504" t="str">
        <f>D43 &amp; "万" &amp;D48  &amp;"千円"</f>
        <v>136万1千円</v>
      </c>
      <c r="J12" s="310"/>
    </row>
    <row r="13" spans="1:13" ht="28.5" customHeight="1">
      <c r="C13" s="339" t="s">
        <v>204</v>
      </c>
      <c r="D13" s="505"/>
      <c r="E13" s="505"/>
      <c r="F13" s="505"/>
      <c r="G13" s="505"/>
      <c r="H13" s="505"/>
      <c r="I13" s="505"/>
      <c r="K13" s="64"/>
      <c r="L13" s="64"/>
    </row>
    <row r="14" spans="1:13" s="182" customFormat="1" ht="28.5" customHeight="1">
      <c r="C14" s="401" t="s">
        <v>203</v>
      </c>
      <c r="D14" s="502" t="str">
        <f>I44 &amp; "万" &amp; I49  &amp;"千円"</f>
        <v>42万0千円</v>
      </c>
      <c r="E14" s="502" t="str">
        <f>H44 &amp; "万" &amp; H49  &amp;"千円"</f>
        <v>47万5千円</v>
      </c>
      <c r="F14" s="502" t="str">
        <f>G44 &amp; "万" &amp; G49  &amp;"千円"</f>
        <v>50万4千円</v>
      </c>
      <c r="G14" s="502" t="str">
        <f>F44 &amp; "万" &amp; F49  &amp;"千円"</f>
        <v>54万3千円</v>
      </c>
      <c r="H14" s="502" t="str">
        <f>E44 &amp; "万" &amp; E49  &amp;"千円"</f>
        <v>59万3千円</v>
      </c>
      <c r="I14" s="502" t="str">
        <f>D44 &amp; "万" &amp; D49  &amp;"千円"</f>
        <v>62万9千円</v>
      </c>
      <c r="J14" s="310"/>
    </row>
    <row r="15" spans="1:13" ht="28.5" customHeight="1">
      <c r="C15" s="402" t="s">
        <v>204</v>
      </c>
      <c r="D15" s="503"/>
      <c r="E15" s="503"/>
      <c r="F15" s="503"/>
      <c r="G15" s="503"/>
      <c r="H15" s="503"/>
      <c r="I15" s="503"/>
      <c r="K15" s="64"/>
      <c r="L15" s="64"/>
    </row>
    <row r="16" spans="1:13" ht="28.5" customHeight="1">
      <c r="C16" s="338" t="s">
        <v>119</v>
      </c>
      <c r="D16" s="504" t="str">
        <f>I46 &amp; "万" &amp; I51  &amp;"千円"</f>
        <v>65万4千円</v>
      </c>
      <c r="E16" s="504" t="str">
        <f>H46 &amp; "万" &amp; H51  &amp;"千円"</f>
        <v>81万2千円</v>
      </c>
      <c r="F16" s="504" t="str">
        <f>G46 &amp; "万" &amp; G51  &amp;"千円"</f>
        <v>94万9千円</v>
      </c>
      <c r="G16" s="504" t="str">
        <f>F46 &amp; "万" &amp; F51  &amp;"千円"</f>
        <v>114万0千円</v>
      </c>
      <c r="H16" s="504" t="str">
        <f>E46 &amp; "万" &amp; E51  &amp;"千円"</f>
        <v>141万4千円</v>
      </c>
      <c r="I16" s="504" t="str">
        <f>D46 &amp; "万" &amp; D51  &amp;"千円"</f>
        <v>170万0千円</v>
      </c>
      <c r="K16" s="64"/>
      <c r="L16" s="64"/>
    </row>
    <row r="17" spans="3:13" ht="28.5" customHeight="1">
      <c r="C17" s="339" t="s">
        <v>205</v>
      </c>
      <c r="D17" s="505"/>
      <c r="E17" s="505"/>
      <c r="F17" s="505"/>
      <c r="G17" s="505"/>
      <c r="H17" s="505"/>
      <c r="I17" s="505"/>
      <c r="K17" s="64"/>
      <c r="L17" s="64"/>
    </row>
    <row r="18" spans="3:13" ht="28.5" customHeight="1">
      <c r="C18" s="405" t="s">
        <v>118</v>
      </c>
      <c r="D18" s="502" t="str">
        <f>I45 &amp; "万" &amp; I50  &amp;"千円"</f>
        <v>51万6千円</v>
      </c>
      <c r="E18" s="502" t="str">
        <f>H45 &amp; "万" &amp; H50  &amp;"千円"</f>
        <v>58万3千円</v>
      </c>
      <c r="F18" s="502" t="str">
        <f>G45 &amp; "万" &amp; G50  &amp;"千円"</f>
        <v>61万9千円</v>
      </c>
      <c r="G18" s="502" t="str">
        <f>F45 &amp; "万" &amp; F50  &amp;"千円"</f>
        <v>66万7千円</v>
      </c>
      <c r="H18" s="502" t="str">
        <f>E45 &amp; "万" &amp; E50  &amp;"千円"</f>
        <v>72万9千円</v>
      </c>
      <c r="I18" s="502" t="str">
        <f>D45 &amp; "万" &amp; D50  &amp;"千円"</f>
        <v>77万3千円</v>
      </c>
      <c r="K18" s="64"/>
      <c r="L18" s="64"/>
      <c r="M18"/>
    </row>
    <row r="19" spans="3:13" ht="28.5" customHeight="1">
      <c r="C19" s="402" t="s">
        <v>205</v>
      </c>
      <c r="D19" s="503"/>
      <c r="E19" s="503"/>
      <c r="F19" s="503"/>
      <c r="G19" s="503"/>
      <c r="H19" s="503"/>
      <c r="I19" s="503"/>
      <c r="K19" s="64"/>
      <c r="L19" s="64"/>
      <c r="M19"/>
    </row>
    <row r="20" spans="3:13" ht="19.5" customHeight="1">
      <c r="C20" s="499" t="s">
        <v>117</v>
      </c>
      <c r="D20" s="499"/>
      <c r="E20" s="499"/>
      <c r="F20" s="499"/>
      <c r="G20" s="499"/>
      <c r="H20" s="499"/>
    </row>
    <row r="23" spans="3:13" ht="22.5" customHeight="1">
      <c r="C23" s="183" t="s">
        <v>243</v>
      </c>
      <c r="I23" s="64"/>
    </row>
    <row r="24" spans="3:13" ht="36.75" customHeight="1">
      <c r="C24" s="403" t="s">
        <v>52</v>
      </c>
      <c r="D24" s="404" t="s">
        <v>230</v>
      </c>
      <c r="E24" s="404" t="s">
        <v>236</v>
      </c>
      <c r="F24" s="404" t="s">
        <v>237</v>
      </c>
      <c r="G24" s="404" t="s">
        <v>238</v>
      </c>
      <c r="H24" s="404" t="s">
        <v>239</v>
      </c>
      <c r="I24" s="404" t="s">
        <v>240</v>
      </c>
    </row>
    <row r="25" spans="3:13" hidden="1">
      <c r="C25" s="397" t="s">
        <v>228</v>
      </c>
      <c r="D25" s="504" t="s">
        <v>207</v>
      </c>
      <c r="E25" s="504" t="s">
        <v>208</v>
      </c>
      <c r="F25" s="504" t="s">
        <v>209</v>
      </c>
      <c r="G25" s="504" t="s">
        <v>210</v>
      </c>
      <c r="H25" s="504" t="s">
        <v>211</v>
      </c>
      <c r="I25" s="504" t="s">
        <v>212</v>
      </c>
    </row>
    <row r="26" spans="3:13" ht="26.25" hidden="1">
      <c r="C26" s="339" t="s">
        <v>204</v>
      </c>
      <c r="D26" s="505"/>
      <c r="E26" s="505"/>
      <c r="F26" s="505"/>
      <c r="G26" s="505"/>
      <c r="H26" s="505"/>
      <c r="I26" s="505"/>
    </row>
    <row r="27" spans="3:13" ht="26.25" customHeight="1">
      <c r="C27" s="397" t="s">
        <v>241</v>
      </c>
      <c r="D27" s="504" t="s">
        <v>244</v>
      </c>
      <c r="E27" s="504" t="s">
        <v>213</v>
      </c>
      <c r="F27" s="504" t="s">
        <v>214</v>
      </c>
      <c r="G27" s="504" t="s">
        <v>215</v>
      </c>
      <c r="H27" s="504" t="s">
        <v>216</v>
      </c>
      <c r="I27" s="504" t="s">
        <v>217</v>
      </c>
    </row>
    <row r="28" spans="3:13" ht="26.25">
      <c r="C28" s="339" t="s">
        <v>204</v>
      </c>
      <c r="D28" s="505"/>
      <c r="E28" s="505"/>
      <c r="F28" s="505"/>
      <c r="G28" s="505"/>
      <c r="H28" s="505"/>
      <c r="I28" s="505"/>
    </row>
    <row r="29" spans="3:13" ht="28.5" hidden="1" customHeight="1">
      <c r="C29" s="397" t="s">
        <v>229</v>
      </c>
      <c r="D29" s="504" t="s">
        <v>218</v>
      </c>
      <c r="E29" s="504" t="s">
        <v>219</v>
      </c>
      <c r="F29" s="504" t="s">
        <v>212</v>
      </c>
      <c r="G29" s="504" t="s">
        <v>220</v>
      </c>
      <c r="H29" s="504" t="s">
        <v>221</v>
      </c>
      <c r="I29" s="504" t="s">
        <v>214</v>
      </c>
    </row>
    <row r="30" spans="3:13" ht="28.5" hidden="1" customHeight="1">
      <c r="C30" s="339" t="s">
        <v>205</v>
      </c>
      <c r="D30" s="505"/>
      <c r="E30" s="505"/>
      <c r="F30" s="505"/>
      <c r="G30" s="505"/>
      <c r="H30" s="505"/>
      <c r="I30" s="505"/>
    </row>
    <row r="31" spans="3:13" ht="28.5" customHeight="1">
      <c r="C31" s="397" t="s">
        <v>242</v>
      </c>
      <c r="D31" s="504" t="s">
        <v>222</v>
      </c>
      <c r="E31" s="504" t="s">
        <v>223</v>
      </c>
      <c r="F31" s="504" t="s">
        <v>224</v>
      </c>
      <c r="G31" s="504" t="s">
        <v>225</v>
      </c>
      <c r="H31" s="504" t="s">
        <v>226</v>
      </c>
      <c r="I31" s="504" t="s">
        <v>227</v>
      </c>
    </row>
    <row r="32" spans="3:13" ht="28.5" customHeight="1">
      <c r="C32" s="339" t="s">
        <v>205</v>
      </c>
      <c r="D32" s="505"/>
      <c r="E32" s="505"/>
      <c r="F32" s="505"/>
      <c r="G32" s="505"/>
      <c r="H32" s="505"/>
      <c r="I32" s="505"/>
    </row>
    <row r="33" spans="3:13" ht="19.5" customHeight="1">
      <c r="C33" s="499" t="s">
        <v>117</v>
      </c>
      <c r="D33" s="499"/>
      <c r="E33" s="499"/>
      <c r="F33" s="499"/>
      <c r="G33" s="499"/>
      <c r="H33" s="499"/>
    </row>
    <row r="35" spans="3:13">
      <c r="D35" s="413"/>
      <c r="E35" s="413"/>
      <c r="F35" s="413"/>
      <c r="G35" s="413"/>
      <c r="H35" s="413"/>
      <c r="I35" s="413"/>
    </row>
    <row r="38" spans="3:13">
      <c r="D38" s="398">
        <v>136.1</v>
      </c>
      <c r="E38" s="399">
        <v>115</v>
      </c>
      <c r="F38" s="399">
        <v>92.8</v>
      </c>
      <c r="G38" s="399">
        <v>77.3</v>
      </c>
      <c r="H38" s="399">
        <v>66.2</v>
      </c>
      <c r="I38" s="400">
        <v>53.2</v>
      </c>
    </row>
    <row r="39" spans="3:13">
      <c r="D39" s="340">
        <v>62.9</v>
      </c>
      <c r="E39" s="341">
        <v>59.3</v>
      </c>
      <c r="F39" s="341">
        <v>54.3</v>
      </c>
      <c r="G39" s="341">
        <v>50.4</v>
      </c>
      <c r="H39" s="341">
        <v>47.5</v>
      </c>
      <c r="I39" s="342">
        <v>42</v>
      </c>
      <c r="M39"/>
    </row>
    <row r="40" spans="3:13">
      <c r="D40" s="340">
        <v>77.3</v>
      </c>
      <c r="E40" s="341">
        <v>72.900000000000006</v>
      </c>
      <c r="F40" s="341">
        <v>66.7</v>
      </c>
      <c r="G40" s="341">
        <v>61.9</v>
      </c>
      <c r="H40" s="341">
        <v>58.3</v>
      </c>
      <c r="I40" s="342">
        <v>51.6</v>
      </c>
      <c r="M40"/>
    </row>
    <row r="41" spans="3:13">
      <c r="D41" s="340">
        <v>170</v>
      </c>
      <c r="E41" s="341">
        <v>141.4</v>
      </c>
      <c r="F41" s="341">
        <v>114</v>
      </c>
      <c r="G41" s="341">
        <v>94.9</v>
      </c>
      <c r="H41" s="341">
        <v>81.2</v>
      </c>
      <c r="I41" s="342">
        <v>65.400000000000006</v>
      </c>
      <c r="M41"/>
    </row>
    <row r="42" spans="3:13">
      <c r="D42" s="340"/>
      <c r="E42" s="341"/>
      <c r="F42" s="341"/>
      <c r="G42" s="341"/>
      <c r="H42" s="341"/>
      <c r="I42" s="342"/>
      <c r="M42"/>
    </row>
    <row r="43" spans="3:13">
      <c r="D43" s="343">
        <f>LEFT(D38,3)+1-1</f>
        <v>136</v>
      </c>
      <c r="E43" s="344">
        <f>LEFT(E38,3)+1-1</f>
        <v>115</v>
      </c>
      <c r="F43" s="344">
        <f t="shared" ref="E43:I44" si="0">LEFT(F38,2)+1-1</f>
        <v>92</v>
      </c>
      <c r="G43" s="344">
        <f t="shared" si="0"/>
        <v>77</v>
      </c>
      <c r="H43" s="344">
        <f t="shared" si="0"/>
        <v>66</v>
      </c>
      <c r="I43" s="345">
        <f t="shared" si="0"/>
        <v>53</v>
      </c>
    </row>
    <row r="44" spans="3:13">
      <c r="D44" s="343">
        <f>LEFT(D39,2)+1-1</f>
        <v>62</v>
      </c>
      <c r="E44" s="344">
        <f t="shared" si="0"/>
        <v>59</v>
      </c>
      <c r="F44" s="344">
        <f t="shared" si="0"/>
        <v>54</v>
      </c>
      <c r="G44" s="344">
        <f t="shared" si="0"/>
        <v>50</v>
      </c>
      <c r="H44" s="344">
        <f t="shared" si="0"/>
        <v>47</v>
      </c>
      <c r="I44" s="345">
        <f>LEFT(I39,2)+1-1</f>
        <v>42</v>
      </c>
    </row>
    <row r="45" spans="3:13">
      <c r="D45" s="343">
        <f t="shared" ref="D45:I45" si="1">LEFT(D40,2)+1-1</f>
        <v>77</v>
      </c>
      <c r="E45" s="344">
        <f t="shared" si="1"/>
        <v>72</v>
      </c>
      <c r="F45" s="344">
        <f t="shared" si="1"/>
        <v>66</v>
      </c>
      <c r="G45" s="344">
        <f t="shared" si="1"/>
        <v>61</v>
      </c>
      <c r="H45" s="344">
        <f t="shared" si="1"/>
        <v>58</v>
      </c>
      <c r="I45" s="345">
        <f t="shared" si="1"/>
        <v>51</v>
      </c>
      <c r="M45"/>
    </row>
    <row r="46" spans="3:13">
      <c r="D46" s="343">
        <f>LEFT(D41,3)+1-1</f>
        <v>170</v>
      </c>
      <c r="E46" s="344">
        <f t="shared" ref="E46:F46" si="2">LEFT(E41,3)+1-1</f>
        <v>141</v>
      </c>
      <c r="F46" s="344">
        <f t="shared" si="2"/>
        <v>114</v>
      </c>
      <c r="G46" s="344">
        <f t="shared" ref="G46:I46" si="3">LEFT(G41,2)+1-1</f>
        <v>94</v>
      </c>
      <c r="H46" s="344">
        <f t="shared" si="3"/>
        <v>81</v>
      </c>
      <c r="I46" s="345">
        <f t="shared" si="3"/>
        <v>65</v>
      </c>
      <c r="M46"/>
    </row>
    <row r="47" spans="3:13">
      <c r="D47" s="343"/>
      <c r="E47" s="344"/>
      <c r="F47" s="344"/>
      <c r="G47" s="344"/>
      <c r="H47" s="344"/>
      <c r="I47" s="345"/>
      <c r="M47"/>
    </row>
    <row r="48" spans="3:13">
      <c r="D48" s="346">
        <f>RIGHT(D38,1)+1-1</f>
        <v>1</v>
      </c>
      <c r="E48" s="347">
        <v>0</v>
      </c>
      <c r="F48" s="347">
        <f t="shared" ref="E48:H49" si="4">RIGHT(F38,1)+1-1</f>
        <v>8</v>
      </c>
      <c r="G48" s="347">
        <f t="shared" si="4"/>
        <v>3</v>
      </c>
      <c r="H48" s="347">
        <f t="shared" si="4"/>
        <v>2</v>
      </c>
      <c r="I48" s="348">
        <f>RIGHT(I38,1)+1-1</f>
        <v>2</v>
      </c>
    </row>
    <row r="49" spans="4:13">
      <c r="D49" s="346">
        <f>RIGHT(D39,1)+1-1</f>
        <v>9</v>
      </c>
      <c r="E49" s="347">
        <f t="shared" si="4"/>
        <v>3</v>
      </c>
      <c r="F49" s="347">
        <f t="shared" si="4"/>
        <v>3</v>
      </c>
      <c r="G49" s="347">
        <f t="shared" si="4"/>
        <v>4</v>
      </c>
      <c r="H49" s="347">
        <f t="shared" si="4"/>
        <v>5</v>
      </c>
      <c r="I49" s="348">
        <v>0</v>
      </c>
      <c r="M49"/>
    </row>
    <row r="50" spans="4:13">
      <c r="D50" s="346">
        <f t="shared" ref="D50:I50" si="5">RIGHT(D40,1)+1-1</f>
        <v>3</v>
      </c>
      <c r="E50" s="347">
        <f t="shared" si="5"/>
        <v>9</v>
      </c>
      <c r="F50" s="347">
        <f t="shared" si="5"/>
        <v>7</v>
      </c>
      <c r="G50" s="347">
        <f t="shared" si="5"/>
        <v>9</v>
      </c>
      <c r="H50" s="347">
        <f t="shared" si="5"/>
        <v>3</v>
      </c>
      <c r="I50" s="348">
        <f t="shared" si="5"/>
        <v>6</v>
      </c>
      <c r="M50"/>
    </row>
    <row r="51" spans="4:13">
      <c r="D51" s="349">
        <f t="shared" ref="D51:I51" si="6">RIGHT(D41,1)+1-1</f>
        <v>0</v>
      </c>
      <c r="E51" s="350">
        <f t="shared" si="6"/>
        <v>4</v>
      </c>
      <c r="F51" s="350">
        <v>0</v>
      </c>
      <c r="G51" s="350">
        <f t="shared" si="6"/>
        <v>9</v>
      </c>
      <c r="H51" s="350">
        <f t="shared" si="6"/>
        <v>2</v>
      </c>
      <c r="I51" s="351">
        <f t="shared" si="6"/>
        <v>4</v>
      </c>
      <c r="M51"/>
    </row>
  </sheetData>
  <mergeCells count="53">
    <mergeCell ref="C33:H33"/>
    <mergeCell ref="I29:I30"/>
    <mergeCell ref="D31:D32"/>
    <mergeCell ref="E31:E32"/>
    <mergeCell ref="F31:F32"/>
    <mergeCell ref="G31:G32"/>
    <mergeCell ref="H31:H32"/>
    <mergeCell ref="I31:I32"/>
    <mergeCell ref="D29:D30"/>
    <mergeCell ref="E29:E30"/>
    <mergeCell ref="F29:F30"/>
    <mergeCell ref="G29:G30"/>
    <mergeCell ref="H29:H30"/>
    <mergeCell ref="I27:I28"/>
    <mergeCell ref="G25:G26"/>
    <mergeCell ref="D18:D19"/>
    <mergeCell ref="E18:E19"/>
    <mergeCell ref="F18:F19"/>
    <mergeCell ref="G18:G19"/>
    <mergeCell ref="H18:H19"/>
    <mergeCell ref="I18:I19"/>
    <mergeCell ref="D27:D28"/>
    <mergeCell ref="E27:E28"/>
    <mergeCell ref="F27:F28"/>
    <mergeCell ref="G27:G28"/>
    <mergeCell ref="H27:H28"/>
    <mergeCell ref="H25:H26"/>
    <mergeCell ref="I25:I26"/>
    <mergeCell ref="D25:D26"/>
    <mergeCell ref="I16:I17"/>
    <mergeCell ref="F16:F17"/>
    <mergeCell ref="G16:G17"/>
    <mergeCell ref="E25:E26"/>
    <mergeCell ref="F25:F26"/>
    <mergeCell ref="C20:H20"/>
    <mergeCell ref="D16:D17"/>
    <mergeCell ref="E16:E17"/>
    <mergeCell ref="H16:H17"/>
    <mergeCell ref="C8:I8"/>
    <mergeCell ref="C2:I2"/>
    <mergeCell ref="D14:D15"/>
    <mergeCell ref="E14:E15"/>
    <mergeCell ref="F14:F15"/>
    <mergeCell ref="G14:G15"/>
    <mergeCell ref="H14:H15"/>
    <mergeCell ref="I14:I15"/>
    <mergeCell ref="E12:E13"/>
    <mergeCell ref="D12:D13"/>
    <mergeCell ref="C7:H7"/>
    <mergeCell ref="I12:I13"/>
    <mergeCell ref="H12:H13"/>
    <mergeCell ref="G12:G13"/>
    <mergeCell ref="F12:F13"/>
  </mergeCells>
  <phoneticPr fontId="29"/>
  <hyperlinks>
    <hyperlink ref="A1" location="目次!A1" display="目次!A1"/>
  </hyperlink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07"/>
  <sheetViews>
    <sheetView workbookViewId="0">
      <pane xSplit="2" ySplit="7" topLeftCell="AD38" activePane="bottomRight" state="frozen"/>
      <selection pane="topRight"/>
      <selection pane="bottomLeft"/>
      <selection pane="bottomRight" activeCell="AH49" sqref="AH49"/>
    </sheetView>
  </sheetViews>
  <sheetFormatPr defaultRowHeight="13.5"/>
  <cols>
    <col min="1" max="1" width="3.25" style="150" customWidth="1"/>
    <col min="2" max="2" width="5.5" style="150" bestFit="1" customWidth="1"/>
    <col min="3" max="8" width="7.125" style="150" bestFit="1" customWidth="1"/>
    <col min="9" max="9" width="3.875" style="150" customWidth="1"/>
    <col min="10" max="16" width="6.5" style="150" customWidth="1"/>
    <col min="17" max="17" width="9" style="276"/>
    <col min="23" max="23" width="6.5" style="150" customWidth="1"/>
    <col min="24" max="24" width="6.375" style="150" customWidth="1"/>
    <col min="25" max="30" width="6.5" style="151" bestFit="1" customWidth="1"/>
    <col min="31" max="32" width="4.625" style="150" customWidth="1"/>
    <col min="33" max="33" width="5.125" style="150" customWidth="1"/>
    <col min="34" max="39" width="6.5" style="150" customWidth="1"/>
    <col min="40" max="43" width="2.875" style="150" customWidth="1"/>
    <col min="44" max="48" width="7.125" style="150" customWidth="1"/>
    <col min="49" max="49" width="7.125" style="150" bestFit="1" customWidth="1"/>
    <col min="50" max="53" width="3.5" style="150" bestFit="1" customWidth="1"/>
    <col min="54" max="54" width="7.75" style="150" customWidth="1"/>
    <col min="55" max="59" width="7.125" style="150" bestFit="1" customWidth="1"/>
    <col min="60" max="60" width="5.625" style="150" customWidth="1"/>
    <col min="61" max="61" width="9" style="150" bestFit="1" customWidth="1"/>
    <col min="62" max="62" width="8.5" style="150" bestFit="1" customWidth="1"/>
    <col min="63" max="16384" width="9" style="150"/>
  </cols>
  <sheetData>
    <row r="1" spans="1:66" ht="17.25">
      <c r="A1" s="471" t="s">
        <v>170</v>
      </c>
      <c r="B1" s="473"/>
      <c r="R1" s="150" t="s">
        <v>100</v>
      </c>
    </row>
    <row r="2" spans="1:66" ht="17.25">
      <c r="Q2" s="279">
        <v>0.02</v>
      </c>
      <c r="R2" s="279">
        <v>1.6E-2</v>
      </c>
      <c r="S2" s="279">
        <v>1.2E-2</v>
      </c>
      <c r="T2" s="279">
        <v>1.0999999999999999E-2</v>
      </c>
      <c r="U2" s="279">
        <v>8.0000000000000002E-3</v>
      </c>
      <c r="V2" s="279">
        <v>5.0000000000000001E-3</v>
      </c>
    </row>
    <row r="3" spans="1:66" ht="17.25">
      <c r="Q3" s="279">
        <v>3.632000000000013E-2</v>
      </c>
      <c r="R3" s="279">
        <v>3.0224000000000029E-2</v>
      </c>
      <c r="S3" s="279">
        <v>2.313199999999993E-2</v>
      </c>
      <c r="T3" s="279">
        <v>2.1109999999999962E-2</v>
      </c>
      <c r="U3" s="279">
        <v>1.6064000000000078E-2</v>
      </c>
      <c r="V3" s="279">
        <v>9.019999999999806E-3</v>
      </c>
    </row>
    <row r="4" spans="1:66" ht="14.25">
      <c r="Q4" s="280">
        <v>0.03</v>
      </c>
      <c r="R4" s="280">
        <v>2.9000000000000001E-2</v>
      </c>
      <c r="S4" s="280">
        <v>2.8000000000000001E-2</v>
      </c>
      <c r="T4" s="280">
        <v>2.1000000000000001E-2</v>
      </c>
      <c r="U4" s="280">
        <v>0.02</v>
      </c>
      <c r="V4" s="280">
        <v>8.0000000000000002E-3</v>
      </c>
      <c r="AG4" s="150">
        <v>1</v>
      </c>
      <c r="AH4" s="150">
        <v>2</v>
      </c>
      <c r="AI4" s="150">
        <v>3</v>
      </c>
      <c r="AJ4" s="150">
        <v>4</v>
      </c>
      <c r="AK4" s="150">
        <v>5</v>
      </c>
      <c r="AL4" s="150">
        <v>6</v>
      </c>
      <c r="AM4" s="150">
        <v>7</v>
      </c>
      <c r="AN4" s="150">
        <v>8</v>
      </c>
      <c r="AO4" s="150">
        <v>9</v>
      </c>
      <c r="AP4" s="150">
        <v>10</v>
      </c>
      <c r="AQ4" s="150">
        <v>11</v>
      </c>
      <c r="AR4" s="150">
        <v>12</v>
      </c>
      <c r="AS4" s="150">
        <v>13</v>
      </c>
      <c r="AT4" s="150">
        <v>14</v>
      </c>
      <c r="AU4" s="150">
        <v>15</v>
      </c>
      <c r="AV4" s="150">
        <v>16</v>
      </c>
      <c r="AW4" s="150">
        <v>17</v>
      </c>
      <c r="AX4" s="150">
        <v>18</v>
      </c>
      <c r="AY4" s="150">
        <v>19</v>
      </c>
      <c r="AZ4" s="150">
        <v>20</v>
      </c>
      <c r="BA4" s="150">
        <v>21</v>
      </c>
      <c r="BB4" s="150">
        <v>22</v>
      </c>
      <c r="BC4" s="150">
        <v>23</v>
      </c>
      <c r="BD4" s="150">
        <v>24</v>
      </c>
      <c r="BE4" s="150">
        <v>25</v>
      </c>
      <c r="BF4" s="150">
        <v>26</v>
      </c>
      <c r="BG4" s="150">
        <v>27</v>
      </c>
    </row>
    <row r="5" spans="1:66" ht="14.25">
      <c r="E5" s="150" t="s">
        <v>47</v>
      </c>
      <c r="K5" s="150" t="s">
        <v>48</v>
      </c>
      <c r="Q5" s="280">
        <v>1.4E-2</v>
      </c>
      <c r="R5" s="280">
        <v>1.4999999999999999E-2</v>
      </c>
      <c r="S5" s="280">
        <v>1.7000000000000001E-2</v>
      </c>
      <c r="T5" s="280">
        <v>1.0999999999999999E-2</v>
      </c>
      <c r="U5" s="280">
        <v>1.2E-2</v>
      </c>
      <c r="V5" s="280">
        <v>4.0000000000000001E-3</v>
      </c>
      <c r="AA5" s="151" t="s">
        <v>45</v>
      </c>
      <c r="AI5" s="150" t="s">
        <v>46</v>
      </c>
      <c r="AR5" s="152">
        <v>0.81399999999999995</v>
      </c>
      <c r="AT5" s="150" t="s">
        <v>49</v>
      </c>
      <c r="BB5" s="150" t="s">
        <v>50</v>
      </c>
      <c r="BI5" s="150" t="s">
        <v>100</v>
      </c>
    </row>
    <row r="6" spans="1:66">
      <c r="Q6" s="274">
        <f>Q2+Q4</f>
        <v>0.05</v>
      </c>
      <c r="R6" s="274">
        <f t="shared" ref="R6:V6" si="0">R2+R4</f>
        <v>4.4999999999999998E-2</v>
      </c>
      <c r="S6" s="274">
        <f t="shared" si="0"/>
        <v>0.04</v>
      </c>
      <c r="T6" s="274">
        <f t="shared" si="0"/>
        <v>3.2000000000000001E-2</v>
      </c>
      <c r="U6" s="274">
        <f t="shared" si="0"/>
        <v>2.8000000000000001E-2</v>
      </c>
      <c r="V6" s="274">
        <f t="shared" si="0"/>
        <v>1.3000000000000001E-2</v>
      </c>
    </row>
    <row r="7" spans="1:66">
      <c r="C7" s="153" t="s">
        <v>39</v>
      </c>
      <c r="D7" s="154" t="s">
        <v>40</v>
      </c>
      <c r="E7" s="154" t="s">
        <v>41</v>
      </c>
      <c r="F7" s="154" t="s">
        <v>42</v>
      </c>
      <c r="G7" s="154" t="s">
        <v>43</v>
      </c>
      <c r="H7" s="154" t="s">
        <v>44</v>
      </c>
      <c r="J7" s="153" t="s">
        <v>39</v>
      </c>
      <c r="K7" s="154" t="s">
        <v>40</v>
      </c>
      <c r="L7" s="154" t="s">
        <v>41</v>
      </c>
      <c r="M7" s="154" t="s">
        <v>42</v>
      </c>
      <c r="N7" s="154" t="s">
        <v>43</v>
      </c>
      <c r="O7" s="154" t="s">
        <v>44</v>
      </c>
      <c r="Q7" s="153" t="s">
        <v>39</v>
      </c>
      <c r="R7" s="154" t="s">
        <v>40</v>
      </c>
      <c r="S7" s="154" t="s">
        <v>41</v>
      </c>
      <c r="T7" s="154" t="s">
        <v>42</v>
      </c>
      <c r="U7" s="154" t="s">
        <v>43</v>
      </c>
      <c r="V7" s="154" t="s">
        <v>44</v>
      </c>
      <c r="Y7" s="151" t="s">
        <v>39</v>
      </c>
      <c r="Z7" s="151" t="s">
        <v>40</v>
      </c>
      <c r="AA7" s="151" t="s">
        <v>41</v>
      </c>
      <c r="AB7" s="151" t="s">
        <v>42</v>
      </c>
      <c r="AC7" s="151" t="s">
        <v>43</v>
      </c>
      <c r="AD7" s="151" t="s">
        <v>44</v>
      </c>
      <c r="AH7" s="151" t="s">
        <v>39</v>
      </c>
      <c r="AI7" s="151" t="s">
        <v>40</v>
      </c>
      <c r="AJ7" s="151" t="s">
        <v>41</v>
      </c>
      <c r="AK7" s="151" t="s">
        <v>42</v>
      </c>
      <c r="AL7" s="151" t="s">
        <v>43</v>
      </c>
      <c r="AM7" s="151" t="s">
        <v>44</v>
      </c>
      <c r="AN7" s="151"/>
      <c r="AO7" s="151"/>
      <c r="AP7" s="151"/>
      <c r="AR7" s="151" t="s">
        <v>39</v>
      </c>
      <c r="AS7" s="151" t="s">
        <v>40</v>
      </c>
      <c r="AT7" s="151" t="s">
        <v>41</v>
      </c>
      <c r="AU7" s="151" t="s">
        <v>42</v>
      </c>
      <c r="AV7" s="151" t="s">
        <v>43</v>
      </c>
      <c r="AW7" s="151" t="s">
        <v>44</v>
      </c>
      <c r="AX7" s="151"/>
      <c r="AY7" s="151"/>
      <c r="AZ7" s="151"/>
      <c r="BB7" s="151" t="s">
        <v>39</v>
      </c>
      <c r="BC7" s="151" t="s">
        <v>40</v>
      </c>
      <c r="BD7" s="151" t="s">
        <v>41</v>
      </c>
      <c r="BE7" s="151" t="s">
        <v>42</v>
      </c>
      <c r="BF7" s="151" t="s">
        <v>43</v>
      </c>
      <c r="BG7" s="151" t="s">
        <v>44</v>
      </c>
      <c r="BI7" s="151" t="s">
        <v>39</v>
      </c>
      <c r="BJ7" s="151" t="s">
        <v>40</v>
      </c>
      <c r="BK7" s="151" t="s">
        <v>41</v>
      </c>
      <c r="BL7" s="151" t="s">
        <v>42</v>
      </c>
      <c r="BM7" s="151" t="s">
        <v>43</v>
      </c>
      <c r="BN7" s="151" t="s">
        <v>44</v>
      </c>
    </row>
    <row r="8" spans="1:66">
      <c r="B8" s="155">
        <v>2019</v>
      </c>
      <c r="C8" s="156">
        <v>0.7</v>
      </c>
      <c r="D8" s="156">
        <v>0.7</v>
      </c>
      <c r="E8" s="156">
        <v>0.7</v>
      </c>
      <c r="F8" s="156">
        <v>0.7</v>
      </c>
      <c r="G8" s="156">
        <v>0.7</v>
      </c>
      <c r="H8" s="156">
        <v>0.7</v>
      </c>
      <c r="J8" s="150">
        <f>C8/100+1</f>
        <v>1.0069999999999999</v>
      </c>
      <c r="K8" s="150">
        <f>D8/100+1</f>
        <v>1.0069999999999999</v>
      </c>
      <c r="L8" s="150">
        <f t="shared" ref="L8:O8" si="1">E8/100+1</f>
        <v>1.0069999999999999</v>
      </c>
      <c r="M8" s="150">
        <f t="shared" si="1"/>
        <v>1.0069999999999999</v>
      </c>
      <c r="N8" s="150">
        <f t="shared" si="1"/>
        <v>1.0069999999999999</v>
      </c>
      <c r="O8" s="150">
        <f t="shared" si="1"/>
        <v>1.0069999999999999</v>
      </c>
      <c r="Q8" s="275"/>
      <c r="R8" s="274"/>
      <c r="S8" s="274"/>
      <c r="T8" s="150"/>
      <c r="U8" s="150"/>
      <c r="V8" s="150"/>
      <c r="X8" s="150">
        <v>2019</v>
      </c>
      <c r="Y8" s="151">
        <f t="shared" ref="Y8:AD8" si="2">J8</f>
        <v>1.0069999999999999</v>
      </c>
      <c r="Z8" s="151">
        <f t="shared" si="2"/>
        <v>1.0069999999999999</v>
      </c>
      <c r="AA8" s="151">
        <f t="shared" si="2"/>
        <v>1.0069999999999999</v>
      </c>
      <c r="AB8" s="151">
        <f t="shared" si="2"/>
        <v>1.0069999999999999</v>
      </c>
      <c r="AC8" s="151">
        <f t="shared" si="2"/>
        <v>1.0069999999999999</v>
      </c>
      <c r="AD8" s="151">
        <f t="shared" si="2"/>
        <v>1.0069999999999999</v>
      </c>
      <c r="AG8" s="150">
        <v>2019</v>
      </c>
      <c r="AH8" s="157">
        <v>35.723199999999999</v>
      </c>
      <c r="AI8" s="157">
        <v>35.723199999999999</v>
      </c>
      <c r="AJ8" s="157">
        <v>35.723199999999999</v>
      </c>
      <c r="AK8" s="157">
        <v>35.723199999999999</v>
      </c>
      <c r="AL8" s="157">
        <v>35.723199999999999</v>
      </c>
      <c r="AM8" s="157">
        <v>35.723199999999999</v>
      </c>
      <c r="AN8" s="157"/>
      <c r="AO8" s="157"/>
      <c r="AP8" s="157"/>
      <c r="AR8" s="157">
        <f>AH8/$AR$5</f>
        <v>43.885995085995084</v>
      </c>
      <c r="AS8" s="157">
        <f>AI8/$AR$5</f>
        <v>43.885995085995084</v>
      </c>
      <c r="AT8" s="157">
        <f t="shared" ref="AT8:AT39" si="3">AJ8/$AR$5</f>
        <v>43.885995085995084</v>
      </c>
      <c r="AU8" s="157">
        <f t="shared" ref="AU8:AU39" si="4">AK8/$AR$5</f>
        <v>43.885995085995084</v>
      </c>
      <c r="AV8" s="157">
        <f t="shared" ref="AV8:AV39" si="5">AL8/$AR$5</f>
        <v>43.885995085995084</v>
      </c>
      <c r="AW8" s="157">
        <f t="shared" ref="AW8:AW39" si="6">AM8/$AR$5</f>
        <v>43.885995085995084</v>
      </c>
      <c r="AX8" s="157"/>
      <c r="AY8" s="157"/>
      <c r="AZ8" s="157"/>
      <c r="BB8" s="158">
        <f>Y8*AR8</f>
        <v>44.193197051597046</v>
      </c>
      <c r="BC8" s="158">
        <f t="shared" ref="BC8:BC39" si="7">Z8*AS8</f>
        <v>44.193197051597046</v>
      </c>
      <c r="BD8" s="158">
        <f t="shared" ref="BD8:BD39" si="8">AA8*AT8</f>
        <v>44.193197051597046</v>
      </c>
      <c r="BE8" s="158">
        <f t="shared" ref="BE8:BE39" si="9">AB8*AU8</f>
        <v>44.193197051597046</v>
      </c>
      <c r="BF8" s="158">
        <f t="shared" ref="BF8:BF39" si="10">AC8*AV8</f>
        <v>44.193197051597046</v>
      </c>
      <c r="BG8" s="158">
        <f t="shared" ref="BG8:BG39" si="11">AD8*AW8</f>
        <v>44.193197051597046</v>
      </c>
    </row>
    <row r="9" spans="1:66">
      <c r="B9" s="155">
        <v>2020</v>
      </c>
      <c r="C9" s="156">
        <v>0.8</v>
      </c>
      <c r="D9" s="156">
        <v>0.8</v>
      </c>
      <c r="E9" s="156">
        <v>0.8</v>
      </c>
      <c r="F9" s="156">
        <v>0.8</v>
      </c>
      <c r="G9" s="156">
        <v>0.8</v>
      </c>
      <c r="H9" s="156">
        <v>0.8</v>
      </c>
      <c r="J9" s="150">
        <f t="shared" ref="J9:J26" si="12">C9/100+1</f>
        <v>1.008</v>
      </c>
      <c r="K9" s="150">
        <f t="shared" ref="K9:K26" si="13">D9/100+1</f>
        <v>1.008</v>
      </c>
      <c r="L9" s="150">
        <f t="shared" ref="L9:L26" si="14">E9/100+1</f>
        <v>1.008</v>
      </c>
      <c r="M9" s="150">
        <f t="shared" ref="M9:M26" si="15">F9/100+1</f>
        <v>1.008</v>
      </c>
      <c r="N9" s="150">
        <f t="shared" ref="N9:N26" si="16">G9/100+1</f>
        <v>1.008</v>
      </c>
      <c r="O9" s="150">
        <f t="shared" ref="O9:O26" si="17">H9/100+1</f>
        <v>1.008</v>
      </c>
      <c r="Q9" s="277">
        <v>1.0169338371903864</v>
      </c>
      <c r="R9" s="278">
        <v>1.0169352682925881</v>
      </c>
      <c r="S9" s="278">
        <v>1.0169352682925881</v>
      </c>
      <c r="T9" s="278">
        <v>1.0169297326143529</v>
      </c>
      <c r="U9" s="278">
        <v>1.0169297326143529</v>
      </c>
      <c r="V9" s="278">
        <v>1.0169206170468266</v>
      </c>
      <c r="X9" s="150">
        <v>2020</v>
      </c>
      <c r="Y9" s="151">
        <f t="shared" ref="Y9:AD9" si="18">Y8*J9</f>
        <v>1.015056</v>
      </c>
      <c r="Z9" s="151">
        <f t="shared" si="18"/>
        <v>1.015056</v>
      </c>
      <c r="AA9" s="151">
        <f t="shared" si="18"/>
        <v>1.015056</v>
      </c>
      <c r="AB9" s="151">
        <f t="shared" si="18"/>
        <v>1.015056</v>
      </c>
      <c r="AC9" s="151">
        <f t="shared" si="18"/>
        <v>1.015056</v>
      </c>
      <c r="AD9" s="151">
        <f t="shared" si="18"/>
        <v>1.015056</v>
      </c>
      <c r="AG9" s="150">
        <v>2020</v>
      </c>
      <c r="AH9" s="157">
        <v>35.826169880317998</v>
      </c>
      <c r="AI9" s="157">
        <v>35.826169880317998</v>
      </c>
      <c r="AJ9" s="157">
        <v>35.826169880317998</v>
      </c>
      <c r="AK9" s="157">
        <v>35.826169880317998</v>
      </c>
      <c r="AL9" s="157">
        <v>35.826169880317998</v>
      </c>
      <c r="AM9" s="157">
        <v>35.826169880317998</v>
      </c>
      <c r="AN9" s="157"/>
      <c r="AO9" s="157"/>
      <c r="AP9" s="157"/>
      <c r="AR9" s="157">
        <f t="shared" ref="AR9:AR39" si="19">AH9/$AR$5</f>
        <v>44.012493710464376</v>
      </c>
      <c r="AS9" s="157">
        <f t="shared" ref="AS9:AS39" si="20">AI9/$AR$5</f>
        <v>44.012493710464376</v>
      </c>
      <c r="AT9" s="157">
        <f t="shared" si="3"/>
        <v>44.012493710464376</v>
      </c>
      <c r="AU9" s="157">
        <f t="shared" si="4"/>
        <v>44.012493710464376</v>
      </c>
      <c r="AV9" s="157">
        <f t="shared" si="5"/>
        <v>44.012493710464376</v>
      </c>
      <c r="AW9" s="157">
        <f t="shared" si="6"/>
        <v>44.012493710464376</v>
      </c>
      <c r="AX9" s="157"/>
      <c r="AY9" s="157"/>
      <c r="AZ9" s="157"/>
      <c r="BB9" s="158">
        <f t="shared" ref="BB9:BB39" si="21">Y9*AR9</f>
        <v>44.675145815769127</v>
      </c>
      <c r="BC9" s="158">
        <f t="shared" si="7"/>
        <v>44.675145815769127</v>
      </c>
      <c r="BD9" s="158">
        <f t="shared" si="8"/>
        <v>44.675145815769127</v>
      </c>
      <c r="BE9" s="158">
        <f t="shared" si="9"/>
        <v>44.675145815769127</v>
      </c>
      <c r="BF9" s="158">
        <f t="shared" si="10"/>
        <v>44.675145815769127</v>
      </c>
      <c r="BG9" s="158">
        <f t="shared" si="11"/>
        <v>44.675145815769127</v>
      </c>
      <c r="BI9" s="278">
        <f>Q9</f>
        <v>1.0169338371903864</v>
      </c>
      <c r="BJ9" s="278">
        <f t="shared" ref="BJ9:BN9" si="22">R9</f>
        <v>1.0169352682925881</v>
      </c>
      <c r="BK9" s="278">
        <f t="shared" si="22"/>
        <v>1.0169352682925881</v>
      </c>
      <c r="BL9" s="278">
        <f t="shared" si="22"/>
        <v>1.0169297326143529</v>
      </c>
      <c r="BM9" s="278">
        <f t="shared" si="22"/>
        <v>1.0169297326143529</v>
      </c>
      <c r="BN9" s="278">
        <f t="shared" si="22"/>
        <v>1.0169206170468266</v>
      </c>
    </row>
    <row r="10" spans="1:66">
      <c r="B10" s="155">
        <v>2021</v>
      </c>
      <c r="C10" s="156">
        <v>1</v>
      </c>
      <c r="D10" s="156">
        <v>1</v>
      </c>
      <c r="E10" s="156">
        <v>1</v>
      </c>
      <c r="F10" s="156">
        <v>0.7</v>
      </c>
      <c r="G10" s="156">
        <v>0.7</v>
      </c>
      <c r="H10" s="156">
        <v>0.7</v>
      </c>
      <c r="J10" s="150">
        <f t="shared" si="12"/>
        <v>1.01</v>
      </c>
      <c r="K10" s="150">
        <f t="shared" si="13"/>
        <v>1.01</v>
      </c>
      <c r="L10" s="150">
        <f t="shared" si="14"/>
        <v>1.01</v>
      </c>
      <c r="M10" s="150">
        <f t="shared" si="15"/>
        <v>1.0069999999999999</v>
      </c>
      <c r="N10" s="150">
        <f t="shared" si="16"/>
        <v>1.0069999999999999</v>
      </c>
      <c r="O10" s="150">
        <f t="shared" si="17"/>
        <v>1.0069999999999999</v>
      </c>
      <c r="Q10" s="277">
        <v>1.0169190534551531</v>
      </c>
      <c r="R10" s="278">
        <v>1.0169231273166113</v>
      </c>
      <c r="S10" s="278">
        <v>1.0169231273166113</v>
      </c>
      <c r="T10" s="278">
        <v>1.0169084428674959</v>
      </c>
      <c r="U10" s="278">
        <v>1.0169084428674959</v>
      </c>
      <c r="V10" s="278">
        <v>1.0168950118677333</v>
      </c>
      <c r="X10" s="150">
        <v>2021</v>
      </c>
      <c r="Y10" s="151">
        <f t="shared" ref="Y10:Y73" si="23">Y9*J10</f>
        <v>1.02520656</v>
      </c>
      <c r="Z10" s="151">
        <f t="shared" ref="Z10:Z73" si="24">Z9*K10</f>
        <v>1.02520656</v>
      </c>
      <c r="AA10" s="151">
        <f t="shared" ref="AA10:AA73" si="25">AA9*L10</f>
        <v>1.02520656</v>
      </c>
      <c r="AB10" s="151">
        <f t="shared" ref="AB10:AB73" si="26">AB9*M10</f>
        <v>1.0221613919999999</v>
      </c>
      <c r="AC10" s="151">
        <f t="shared" ref="AC10:AC73" si="27">AC9*N10</f>
        <v>1.0221613919999999</v>
      </c>
      <c r="AD10" s="151">
        <f t="shared" ref="AD10:AD73" si="28">AD9*O10</f>
        <v>1.0221613919999999</v>
      </c>
      <c r="AG10" s="150">
        <v>2021</v>
      </c>
      <c r="AH10" s="157">
        <v>35.929645502534605</v>
      </c>
      <c r="AI10" s="157">
        <v>35.929645502534605</v>
      </c>
      <c r="AJ10" s="157">
        <v>35.929645502534605</v>
      </c>
      <c r="AK10" s="157">
        <v>35.929645502534605</v>
      </c>
      <c r="AL10" s="157">
        <v>35.929645502534605</v>
      </c>
      <c r="AM10" s="157">
        <v>35.929645502534605</v>
      </c>
      <c r="AN10" s="157"/>
      <c r="AO10" s="157"/>
      <c r="AP10" s="157"/>
      <c r="AR10" s="157">
        <f t="shared" si="19"/>
        <v>44.139613639477403</v>
      </c>
      <c r="AS10" s="157">
        <f t="shared" si="20"/>
        <v>44.139613639477403</v>
      </c>
      <c r="AT10" s="157">
        <f t="shared" si="3"/>
        <v>44.139613639477403</v>
      </c>
      <c r="AU10" s="157">
        <f t="shared" si="4"/>
        <v>44.139613639477403</v>
      </c>
      <c r="AV10" s="157">
        <f t="shared" si="5"/>
        <v>44.139613639477403</v>
      </c>
      <c r="AW10" s="157">
        <f t="shared" si="6"/>
        <v>44.139613639477403</v>
      </c>
      <c r="AX10" s="157"/>
      <c r="AY10" s="157"/>
      <c r="AZ10" s="157"/>
      <c r="BB10" s="158">
        <f t="shared" si="21"/>
        <v>45.252221459057708</v>
      </c>
      <c r="BC10" s="158">
        <f t="shared" si="7"/>
        <v>45.252221459057708</v>
      </c>
      <c r="BD10" s="158">
        <f t="shared" si="8"/>
        <v>45.252221459057708</v>
      </c>
      <c r="BE10" s="158">
        <f t="shared" si="9"/>
        <v>45.117808920070402</v>
      </c>
      <c r="BF10" s="158">
        <f t="shared" si="10"/>
        <v>45.117808920070402</v>
      </c>
      <c r="BG10" s="158">
        <f t="shared" si="11"/>
        <v>45.117808920070402</v>
      </c>
      <c r="BI10" s="278">
        <f>BI9*Q10</f>
        <v>1.0341393951421645</v>
      </c>
      <c r="BJ10" s="278">
        <f t="shared" ref="BJ10:BN10" si="29">BJ9*R10</f>
        <v>1.0341449933106557</v>
      </c>
      <c r="BK10" s="278">
        <f t="shared" si="29"/>
        <v>1.0341449933106557</v>
      </c>
      <c r="BL10" s="278">
        <f t="shared" si="29"/>
        <v>1.0341244308985207</v>
      </c>
      <c r="BM10" s="278">
        <f t="shared" si="29"/>
        <v>1.0341244308985207</v>
      </c>
      <c r="BN10" s="278">
        <f t="shared" si="29"/>
        <v>1.0341015029403755</v>
      </c>
    </row>
    <row r="11" spans="1:66">
      <c r="B11" s="155">
        <v>2022</v>
      </c>
      <c r="C11" s="156">
        <v>1.4</v>
      </c>
      <c r="D11" s="156">
        <v>1.4</v>
      </c>
      <c r="E11" s="156">
        <v>1.4</v>
      </c>
      <c r="F11" s="156">
        <v>0.7</v>
      </c>
      <c r="G11" s="156">
        <v>0.7</v>
      </c>
      <c r="H11" s="156">
        <v>0.7</v>
      </c>
      <c r="J11" s="150">
        <f t="shared" si="12"/>
        <v>1.014</v>
      </c>
      <c r="K11" s="150">
        <f t="shared" si="13"/>
        <v>1.014</v>
      </c>
      <c r="L11" s="150">
        <f t="shared" si="14"/>
        <v>1.014</v>
      </c>
      <c r="M11" s="150">
        <f t="shared" si="15"/>
        <v>1.0069999999999999</v>
      </c>
      <c r="N11" s="150">
        <f t="shared" si="16"/>
        <v>1.0069999999999999</v>
      </c>
      <c r="O11" s="150">
        <f t="shared" si="17"/>
        <v>1.0069999999999999</v>
      </c>
      <c r="Q11" s="277">
        <v>1.0169184676115806</v>
      </c>
      <c r="R11" s="278">
        <v>1.0169274884705974</v>
      </c>
      <c r="S11" s="278">
        <v>1.0169274884705974</v>
      </c>
      <c r="T11" s="278">
        <v>1.0168983217841159</v>
      </c>
      <c r="U11" s="278">
        <v>1.0168983217841159</v>
      </c>
      <c r="V11" s="278">
        <v>1.016881538322747</v>
      </c>
      <c r="X11" s="150">
        <v>2022</v>
      </c>
      <c r="Y11" s="151">
        <f t="shared" si="23"/>
        <v>1.03955945184</v>
      </c>
      <c r="Z11" s="151">
        <f t="shared" si="24"/>
        <v>1.03955945184</v>
      </c>
      <c r="AA11" s="151">
        <f t="shared" si="25"/>
        <v>1.03955945184</v>
      </c>
      <c r="AB11" s="151">
        <f t="shared" si="26"/>
        <v>1.0293165217439997</v>
      </c>
      <c r="AC11" s="151">
        <f t="shared" si="27"/>
        <v>1.0293165217439997</v>
      </c>
      <c r="AD11" s="151">
        <f t="shared" si="28"/>
        <v>1.0293165217439997</v>
      </c>
      <c r="AG11" s="150">
        <v>2022</v>
      </c>
      <c r="AH11" s="157">
        <v>36.033484624710901</v>
      </c>
      <c r="AI11" s="157">
        <v>36.033484624710901</v>
      </c>
      <c r="AJ11" s="157">
        <v>36.033484624710901</v>
      </c>
      <c r="AK11" s="157">
        <v>35.926982548908803</v>
      </c>
      <c r="AL11" s="157">
        <v>35.926982548908803</v>
      </c>
      <c r="AM11" s="157">
        <v>35.926982548908803</v>
      </c>
      <c r="AN11" s="157"/>
      <c r="AO11" s="157"/>
      <c r="AP11" s="157"/>
      <c r="AR11" s="157">
        <f t="shared" si="19"/>
        <v>44.267180128637477</v>
      </c>
      <c r="AS11" s="157">
        <f t="shared" si="20"/>
        <v>44.267180128637477</v>
      </c>
      <c r="AT11" s="157">
        <f t="shared" si="3"/>
        <v>44.267180128637477</v>
      </c>
      <c r="AU11" s="157">
        <f t="shared" si="4"/>
        <v>44.136342197676669</v>
      </c>
      <c r="AV11" s="157">
        <f t="shared" si="5"/>
        <v>44.136342197676669</v>
      </c>
      <c r="AW11" s="157">
        <f t="shared" si="6"/>
        <v>44.136342197676669</v>
      </c>
      <c r="AX11" s="157"/>
      <c r="AY11" s="157"/>
      <c r="AZ11" s="157"/>
      <c r="BB11" s="158">
        <f t="shared" si="21"/>
        <v>46.018365509028918</v>
      </c>
      <c r="BC11" s="158">
        <f t="shared" si="7"/>
        <v>46.018365509028918</v>
      </c>
      <c r="BD11" s="158">
        <f t="shared" si="8"/>
        <v>46.018365509028918</v>
      </c>
      <c r="BE11" s="158">
        <f t="shared" si="9"/>
        <v>45.430266233415466</v>
      </c>
      <c r="BF11" s="158">
        <f t="shared" si="10"/>
        <v>45.430266233415466</v>
      </c>
      <c r="BG11" s="158">
        <f t="shared" si="11"/>
        <v>45.430266233415466</v>
      </c>
      <c r="BI11" s="278">
        <f>BI10*Q11</f>
        <v>1.0516354490047366</v>
      </c>
      <c r="BJ11" s="278">
        <f t="shared" ref="BJ11" si="30">BJ10*R11</f>
        <v>1.0516504707618479</v>
      </c>
      <c r="BK11" s="278">
        <f t="shared" ref="BK11" si="31">BK10*S11</f>
        <v>1.0516504707618479</v>
      </c>
      <c r="BL11" s="278">
        <f t="shared" ref="BL11" si="32">BL10*T11</f>
        <v>1.0515993982966596</v>
      </c>
      <c r="BM11" s="278">
        <f t="shared" ref="BM11" si="33">BM10*U11</f>
        <v>1.0515993982966596</v>
      </c>
      <c r="BN11" s="278">
        <f>BN10*V11</f>
        <v>1.0515587270918736</v>
      </c>
    </row>
    <row r="12" spans="1:66">
      <c r="B12" s="155">
        <v>2023</v>
      </c>
      <c r="C12" s="156">
        <v>1.7</v>
      </c>
      <c r="D12" s="156">
        <v>1.7</v>
      </c>
      <c r="E12" s="156">
        <v>1.7</v>
      </c>
      <c r="F12" s="156">
        <v>0.8</v>
      </c>
      <c r="G12" s="156">
        <v>0.8</v>
      </c>
      <c r="H12" s="156">
        <v>0.8</v>
      </c>
      <c r="J12" s="150">
        <f t="shared" si="12"/>
        <v>1.0169999999999999</v>
      </c>
      <c r="K12" s="150">
        <f t="shared" si="13"/>
        <v>1.0169999999999999</v>
      </c>
      <c r="L12" s="150">
        <f t="shared" si="14"/>
        <v>1.0169999999999999</v>
      </c>
      <c r="M12" s="150">
        <f t="shared" si="15"/>
        <v>1.008</v>
      </c>
      <c r="N12" s="150">
        <f t="shared" si="16"/>
        <v>1.008</v>
      </c>
      <c r="O12" s="150">
        <f t="shared" si="17"/>
        <v>1.008</v>
      </c>
      <c r="Q12" s="277">
        <v>1.0173355629326528</v>
      </c>
      <c r="R12" s="278">
        <v>1.0173464656971687</v>
      </c>
      <c r="S12" s="278">
        <v>1.017352251006401</v>
      </c>
      <c r="T12" s="278">
        <v>1.0151171924198206</v>
      </c>
      <c r="U12" s="278">
        <v>1.0151171924198206</v>
      </c>
      <c r="V12" s="278">
        <v>1.0150987769589626</v>
      </c>
      <c r="X12" s="150">
        <v>2023</v>
      </c>
      <c r="Y12" s="151">
        <f t="shared" si="23"/>
        <v>1.0572319625212798</v>
      </c>
      <c r="Z12" s="151">
        <f t="shared" si="24"/>
        <v>1.0572319625212798</v>
      </c>
      <c r="AA12" s="151">
        <f t="shared" si="25"/>
        <v>1.0572319625212798</v>
      </c>
      <c r="AB12" s="151">
        <f t="shared" si="26"/>
        <v>1.0375510539179518</v>
      </c>
      <c r="AC12" s="151">
        <f t="shared" si="27"/>
        <v>1.0375510539179518</v>
      </c>
      <c r="AD12" s="151">
        <f t="shared" si="28"/>
        <v>1.0375510539179518</v>
      </c>
      <c r="AG12" s="150">
        <v>2023</v>
      </c>
      <c r="AH12" s="157">
        <v>36.279400162984302</v>
      </c>
      <c r="AI12" s="157">
        <v>36.279400162984302</v>
      </c>
      <c r="AJ12" s="157">
        <v>36.279400162984302</v>
      </c>
      <c r="AK12" s="157">
        <v>35.995941776323399</v>
      </c>
      <c r="AL12" s="157">
        <v>35.995941776323399</v>
      </c>
      <c r="AM12" s="157">
        <v>35.995941776323399</v>
      </c>
      <c r="AN12" s="157"/>
      <c r="AO12" s="157"/>
      <c r="AP12" s="157"/>
      <c r="AR12" s="157">
        <f t="shared" si="19"/>
        <v>44.569287669513891</v>
      </c>
      <c r="AS12" s="157">
        <f t="shared" si="20"/>
        <v>44.569287669513891</v>
      </c>
      <c r="AT12" s="157">
        <f t="shared" si="3"/>
        <v>44.569287669513891</v>
      </c>
      <c r="AU12" s="157">
        <f t="shared" si="4"/>
        <v>44.221058693271992</v>
      </c>
      <c r="AV12" s="157">
        <f t="shared" si="5"/>
        <v>44.221058693271992</v>
      </c>
      <c r="AW12" s="157">
        <f t="shared" si="6"/>
        <v>44.221058693271992</v>
      </c>
      <c r="AX12" s="157"/>
      <c r="AY12" s="157"/>
      <c r="AZ12" s="157"/>
      <c r="BB12" s="158">
        <f t="shared" si="21"/>
        <v>47.120075471015646</v>
      </c>
      <c r="BC12" s="158">
        <f t="shared" si="7"/>
        <v>47.120075471015646</v>
      </c>
      <c r="BD12" s="158">
        <f t="shared" si="8"/>
        <v>47.120075471015646</v>
      </c>
      <c r="BE12" s="158">
        <f t="shared" si="9"/>
        <v>45.881606052571961</v>
      </c>
      <c r="BF12" s="158">
        <f t="shared" si="10"/>
        <v>45.881606052571961</v>
      </c>
      <c r="BG12" s="158">
        <f t="shared" si="11"/>
        <v>45.881606052571961</v>
      </c>
      <c r="BI12" s="278">
        <f t="shared" ref="BI12:BI75" si="34">BI11*Q12</f>
        <v>1.0698661415131667</v>
      </c>
      <c r="BJ12" s="278">
        <f t="shared" ref="BJ12:BJ75" si="35">BJ11*R12</f>
        <v>1.0698928895783297</v>
      </c>
      <c r="BK12" s="278">
        <f t="shared" ref="BK12:BK75" si="36">BK11*S12</f>
        <v>1.0698989737015072</v>
      </c>
      <c r="BL12" s="278">
        <f t="shared" ref="BL12:BL75" si="37">BL11*T12</f>
        <v>1.0674966287492778</v>
      </c>
      <c r="BM12" s="278">
        <f t="shared" ref="BM12:BM75" si="38">BM11*U12</f>
        <v>1.0674966287492778</v>
      </c>
      <c r="BN12" s="278">
        <f t="shared" ref="BN12:BN41" si="39">BN11*V12</f>
        <v>1.0674359777714844</v>
      </c>
    </row>
    <row r="13" spans="1:66">
      <c r="B13" s="155">
        <v>2024</v>
      </c>
      <c r="C13" s="156">
        <v>2</v>
      </c>
      <c r="D13" s="156">
        <v>2</v>
      </c>
      <c r="E13" s="156">
        <v>2</v>
      </c>
      <c r="F13" s="156">
        <v>0.8</v>
      </c>
      <c r="G13" s="156">
        <v>0.8</v>
      </c>
      <c r="H13" s="156">
        <v>0.8</v>
      </c>
      <c r="J13" s="150">
        <f t="shared" si="12"/>
        <v>1.02</v>
      </c>
      <c r="K13" s="150">
        <f t="shared" si="13"/>
        <v>1.02</v>
      </c>
      <c r="L13" s="150">
        <f t="shared" si="14"/>
        <v>1.02</v>
      </c>
      <c r="M13" s="150">
        <f t="shared" si="15"/>
        <v>1.008</v>
      </c>
      <c r="N13" s="150">
        <f t="shared" si="16"/>
        <v>1.008</v>
      </c>
      <c r="O13" s="150">
        <f t="shared" si="17"/>
        <v>1.008</v>
      </c>
      <c r="Q13" s="277">
        <v>1.0173486703961694</v>
      </c>
      <c r="R13" s="278">
        <v>1.0173599136336877</v>
      </c>
      <c r="S13" s="278">
        <v>1.017374690454139</v>
      </c>
      <c r="T13" s="278">
        <v>1.0140259382017529</v>
      </c>
      <c r="U13" s="278">
        <v>1.0140259382017529</v>
      </c>
      <c r="V13" s="278">
        <v>1.0140055232020997</v>
      </c>
      <c r="X13" s="150">
        <v>2024</v>
      </c>
      <c r="Y13" s="151">
        <f t="shared" si="23"/>
        <v>1.0783766017717054</v>
      </c>
      <c r="Z13" s="151">
        <f t="shared" si="24"/>
        <v>1.0783766017717054</v>
      </c>
      <c r="AA13" s="151">
        <f t="shared" si="25"/>
        <v>1.0783766017717054</v>
      </c>
      <c r="AB13" s="151">
        <f t="shared" si="26"/>
        <v>1.0458514623492954</v>
      </c>
      <c r="AC13" s="151">
        <f t="shared" si="27"/>
        <v>1.0458514623492954</v>
      </c>
      <c r="AD13" s="151">
        <f t="shared" si="28"/>
        <v>1.0458514623492954</v>
      </c>
      <c r="AG13" s="150">
        <v>2024</v>
      </c>
      <c r="AH13" s="157">
        <v>36.669038852456005</v>
      </c>
      <c r="AI13" s="157">
        <v>36.669038852456005</v>
      </c>
      <c r="AJ13" s="157">
        <v>36.669038852456005</v>
      </c>
      <c r="AK13" s="157">
        <v>36.136614338484904</v>
      </c>
      <c r="AL13" s="157">
        <v>36.136614338484904</v>
      </c>
      <c r="AM13" s="157">
        <v>36.136614338484904</v>
      </c>
      <c r="AN13" s="157"/>
      <c r="AO13" s="157"/>
      <c r="AP13" s="157"/>
      <c r="AR13" s="157">
        <f t="shared" si="19"/>
        <v>45.047959278201482</v>
      </c>
      <c r="AS13" s="157">
        <f t="shared" si="20"/>
        <v>45.047959278201482</v>
      </c>
      <c r="AT13" s="157">
        <f t="shared" si="3"/>
        <v>45.047959278201482</v>
      </c>
      <c r="AU13" s="157">
        <f t="shared" si="4"/>
        <v>44.393875108703817</v>
      </c>
      <c r="AV13" s="157">
        <f t="shared" si="5"/>
        <v>44.393875108703817</v>
      </c>
      <c r="AW13" s="157">
        <f t="shared" si="6"/>
        <v>44.393875108703817</v>
      </c>
      <c r="AX13" s="157"/>
      <c r="AY13" s="157"/>
      <c r="AZ13" s="157"/>
      <c r="BB13" s="158">
        <f t="shared" si="21"/>
        <v>48.578665243177078</v>
      </c>
      <c r="BC13" s="158">
        <f t="shared" si="7"/>
        <v>48.578665243177078</v>
      </c>
      <c r="BD13" s="158">
        <f t="shared" si="8"/>
        <v>48.578665243177078</v>
      </c>
      <c r="BE13" s="158">
        <f t="shared" si="9"/>
        <v>46.42939920178987</v>
      </c>
      <c r="BF13" s="158">
        <f t="shared" si="10"/>
        <v>46.42939920178987</v>
      </c>
      <c r="BG13" s="158">
        <f t="shared" si="11"/>
        <v>46.42939920178987</v>
      </c>
      <c r="BI13" s="278">
        <f t="shared" si="34"/>
        <v>1.0884268965703001</v>
      </c>
      <c r="BJ13" s="278">
        <f t="shared" si="35"/>
        <v>1.0884661377387062</v>
      </c>
      <c r="BK13" s="278">
        <f t="shared" si="36"/>
        <v>1.0884881371867718</v>
      </c>
      <c r="BL13" s="278">
        <f t="shared" si="37"/>
        <v>1.0824692704946948</v>
      </c>
      <c r="BM13" s="278">
        <f t="shared" si="38"/>
        <v>1.0824692704946948</v>
      </c>
      <c r="BN13" s="278">
        <f t="shared" si="39"/>
        <v>1.0823859771249189</v>
      </c>
    </row>
    <row r="14" spans="1:66">
      <c r="B14" s="155">
        <v>2025</v>
      </c>
      <c r="C14" s="156">
        <v>2</v>
      </c>
      <c r="D14" s="156">
        <v>2</v>
      </c>
      <c r="E14" s="156">
        <v>2</v>
      </c>
      <c r="F14" s="156">
        <v>0.8</v>
      </c>
      <c r="G14" s="156">
        <v>0.8</v>
      </c>
      <c r="H14" s="156">
        <v>0.8</v>
      </c>
      <c r="J14" s="150">
        <f t="shared" si="12"/>
        <v>1.02</v>
      </c>
      <c r="K14" s="150">
        <f t="shared" si="13"/>
        <v>1.02</v>
      </c>
      <c r="L14" s="150">
        <f t="shared" si="14"/>
        <v>1.02</v>
      </c>
      <c r="M14" s="150">
        <f t="shared" si="15"/>
        <v>1.008</v>
      </c>
      <c r="N14" s="150">
        <f t="shared" si="16"/>
        <v>1.008</v>
      </c>
      <c r="O14" s="150">
        <f t="shared" si="17"/>
        <v>1.008</v>
      </c>
      <c r="Q14" s="277">
        <v>1.0194602293595003</v>
      </c>
      <c r="R14" s="278">
        <v>1.0194729239225657</v>
      </c>
      <c r="S14" s="278">
        <v>1.0194922395374251</v>
      </c>
      <c r="T14" s="278">
        <v>1.0151275815727896</v>
      </c>
      <c r="U14" s="278">
        <v>1.0151275815727896</v>
      </c>
      <c r="V14" s="278">
        <v>1.0151026171522122</v>
      </c>
      <c r="X14" s="150">
        <v>2025</v>
      </c>
      <c r="Y14" s="151">
        <f t="shared" si="23"/>
        <v>1.0999441338071394</v>
      </c>
      <c r="Z14" s="151">
        <f t="shared" si="24"/>
        <v>1.0999441338071394</v>
      </c>
      <c r="AA14" s="151">
        <f t="shared" si="25"/>
        <v>1.0999441338071394</v>
      </c>
      <c r="AB14" s="151">
        <f t="shared" si="26"/>
        <v>1.0542182740480897</v>
      </c>
      <c r="AC14" s="151">
        <f t="shared" si="27"/>
        <v>1.0542182740480897</v>
      </c>
      <c r="AD14" s="151">
        <f t="shared" si="28"/>
        <v>1.0542182740480897</v>
      </c>
      <c r="AG14" s="150">
        <v>2025</v>
      </c>
      <c r="AH14" s="157">
        <v>37.097851904907102</v>
      </c>
      <c r="AI14" s="157">
        <v>37.097851904907102</v>
      </c>
      <c r="AJ14" s="157">
        <v>37.097851904907102</v>
      </c>
      <c r="AK14" s="157">
        <v>36.349802683887603</v>
      </c>
      <c r="AL14" s="157">
        <v>36.349802683887603</v>
      </c>
      <c r="AM14" s="157">
        <v>36.349802683887603</v>
      </c>
      <c r="AN14" s="157"/>
      <c r="AO14" s="157"/>
      <c r="AP14" s="157"/>
      <c r="AR14" s="157">
        <f t="shared" si="19"/>
        <v>45.574756639935018</v>
      </c>
      <c r="AS14" s="157">
        <f t="shared" si="20"/>
        <v>45.574756639935018</v>
      </c>
      <c r="AT14" s="157">
        <f t="shared" si="3"/>
        <v>45.574756639935018</v>
      </c>
      <c r="AU14" s="157">
        <f t="shared" si="4"/>
        <v>44.655777252933177</v>
      </c>
      <c r="AV14" s="157">
        <f t="shared" si="5"/>
        <v>44.655777252933177</v>
      </c>
      <c r="AW14" s="157">
        <f t="shared" si="6"/>
        <v>44.655777252933177</v>
      </c>
      <c r="AX14" s="157"/>
      <c r="AY14" s="157"/>
      <c r="AZ14" s="157"/>
      <c r="BB14" s="158">
        <f t="shared" si="21"/>
        <v>50.129686215784496</v>
      </c>
      <c r="BC14" s="158">
        <f t="shared" si="7"/>
        <v>50.129686215784496</v>
      </c>
      <c r="BD14" s="158">
        <f t="shared" si="8"/>
        <v>50.129686215784496</v>
      </c>
      <c r="BE14" s="158">
        <f t="shared" si="9"/>
        <v>47.076936421863159</v>
      </c>
      <c r="BF14" s="158">
        <f t="shared" si="10"/>
        <v>47.076936421863159</v>
      </c>
      <c r="BG14" s="158">
        <f t="shared" si="11"/>
        <v>47.076936421863159</v>
      </c>
      <c r="BI14" s="278">
        <f t="shared" si="34"/>
        <v>1.1096079336186073</v>
      </c>
      <c r="BJ14" s="278">
        <f t="shared" si="35"/>
        <v>1.109661756031181</v>
      </c>
      <c r="BK14" s="278">
        <f t="shared" si="36"/>
        <v>1.109705208690462</v>
      </c>
      <c r="BL14" s="278">
        <f t="shared" si="37"/>
        <v>1.0988444126841412</v>
      </c>
      <c r="BM14" s="278">
        <f t="shared" si="38"/>
        <v>1.0988444126841412</v>
      </c>
      <c r="BN14" s="278">
        <f t="shared" si="39"/>
        <v>1.0987328381483596</v>
      </c>
    </row>
    <row r="15" spans="1:66">
      <c r="B15" s="155">
        <v>2026</v>
      </c>
      <c r="C15" s="156">
        <v>2</v>
      </c>
      <c r="D15" s="156">
        <v>2</v>
      </c>
      <c r="E15" s="156">
        <v>2</v>
      </c>
      <c r="F15" s="156">
        <v>0.8</v>
      </c>
      <c r="G15" s="156">
        <v>0.8</v>
      </c>
      <c r="H15" s="156">
        <v>0.8</v>
      </c>
      <c r="J15" s="150">
        <f t="shared" si="12"/>
        <v>1.02</v>
      </c>
      <c r="K15" s="150">
        <f t="shared" si="13"/>
        <v>1.02</v>
      </c>
      <c r="L15" s="150">
        <f t="shared" si="14"/>
        <v>1.02</v>
      </c>
      <c r="M15" s="150">
        <f t="shared" si="15"/>
        <v>1.008</v>
      </c>
      <c r="N15" s="150">
        <f t="shared" si="16"/>
        <v>1.008</v>
      </c>
      <c r="O15" s="150">
        <f t="shared" si="17"/>
        <v>1.008</v>
      </c>
      <c r="Q15" s="277">
        <v>1.0225842705446082</v>
      </c>
      <c r="R15" s="278">
        <v>1.022598902604384</v>
      </c>
      <c r="S15" s="278">
        <v>1.0226214270516047</v>
      </c>
      <c r="T15" s="278">
        <v>1.0164374618620553</v>
      </c>
      <c r="U15" s="278">
        <v>1.0164374618620553</v>
      </c>
      <c r="V15" s="278">
        <v>1.0164087372224273</v>
      </c>
      <c r="X15" s="150">
        <v>2026</v>
      </c>
      <c r="Y15" s="151">
        <f t="shared" si="23"/>
        <v>1.1219430164832822</v>
      </c>
      <c r="Z15" s="151">
        <f t="shared" si="24"/>
        <v>1.1219430164832822</v>
      </c>
      <c r="AA15" s="151">
        <f t="shared" si="25"/>
        <v>1.1219430164832822</v>
      </c>
      <c r="AB15" s="151">
        <f t="shared" si="26"/>
        <v>1.0626520202404743</v>
      </c>
      <c r="AC15" s="151">
        <f t="shared" si="27"/>
        <v>1.0626520202404743</v>
      </c>
      <c r="AD15" s="151">
        <f t="shared" si="28"/>
        <v>1.0626520202404743</v>
      </c>
      <c r="AG15" s="150">
        <v>2026</v>
      </c>
      <c r="AH15" s="157">
        <v>37.568362383384198</v>
      </c>
      <c r="AI15" s="157">
        <v>37.568362383384198</v>
      </c>
      <c r="AJ15" s="157">
        <v>37.568362383384198</v>
      </c>
      <c r="AK15" s="157">
        <v>36.564589505052702</v>
      </c>
      <c r="AL15" s="157">
        <v>36.564589505052702</v>
      </c>
      <c r="AM15" s="157">
        <v>36.564589505052702</v>
      </c>
      <c r="AN15" s="157"/>
      <c r="AO15" s="157"/>
      <c r="AP15" s="157"/>
      <c r="AR15" s="157">
        <f t="shared" si="19"/>
        <v>46.152779340766834</v>
      </c>
      <c r="AS15" s="157">
        <f t="shared" si="20"/>
        <v>46.152779340766834</v>
      </c>
      <c r="AT15" s="157">
        <f t="shared" si="3"/>
        <v>46.152779340766834</v>
      </c>
      <c r="AU15" s="157">
        <f t="shared" si="4"/>
        <v>44.919643126600377</v>
      </c>
      <c r="AV15" s="157">
        <f t="shared" si="5"/>
        <v>44.919643126600377</v>
      </c>
      <c r="AW15" s="157">
        <f t="shared" si="6"/>
        <v>44.919643126600377</v>
      </c>
      <c r="AX15" s="157"/>
      <c r="AY15" s="157"/>
      <c r="AZ15" s="157"/>
      <c r="BB15" s="158">
        <f t="shared" si="21"/>
        <v>51.780788472667254</v>
      </c>
      <c r="BC15" s="158">
        <f t="shared" si="7"/>
        <v>51.780788472667254</v>
      </c>
      <c r="BD15" s="158">
        <f t="shared" si="8"/>
        <v>51.780788472667254</v>
      </c>
      <c r="BE15" s="158">
        <f t="shared" si="9"/>
        <v>47.73394951696303</v>
      </c>
      <c r="BF15" s="158">
        <f t="shared" si="10"/>
        <v>47.73394951696303</v>
      </c>
      <c r="BG15" s="158">
        <f t="shared" si="11"/>
        <v>47.73394951696303</v>
      </c>
      <c r="BI15" s="278">
        <f t="shared" si="34"/>
        <v>1.1346676193898937</v>
      </c>
      <c r="BJ15" s="278">
        <f t="shared" si="35"/>
        <v>1.1347388939795393</v>
      </c>
      <c r="BK15" s="278">
        <f t="shared" si="36"/>
        <v>1.134808324117639</v>
      </c>
      <c r="BL15" s="278">
        <f t="shared" si="37"/>
        <v>1.1169066258099694</v>
      </c>
      <c r="BM15" s="278">
        <f t="shared" si="38"/>
        <v>1.1169066258099694</v>
      </c>
      <c r="BN15" s="278">
        <f t="shared" si="39"/>
        <v>1.1167616565671878</v>
      </c>
    </row>
    <row r="16" spans="1:66">
      <c r="B16" s="155">
        <v>2027</v>
      </c>
      <c r="C16" s="156">
        <v>2</v>
      </c>
      <c r="D16" s="156">
        <v>2</v>
      </c>
      <c r="E16" s="156">
        <v>2</v>
      </c>
      <c r="F16" s="156">
        <v>0.8</v>
      </c>
      <c r="G16" s="156">
        <v>0.8</v>
      </c>
      <c r="H16" s="156">
        <v>0.8</v>
      </c>
      <c r="J16" s="150">
        <f t="shared" si="12"/>
        <v>1.02</v>
      </c>
      <c r="K16" s="150">
        <f t="shared" si="13"/>
        <v>1.02</v>
      </c>
      <c r="L16" s="150">
        <f t="shared" si="14"/>
        <v>1.02</v>
      </c>
      <c r="M16" s="150">
        <f t="shared" si="15"/>
        <v>1.008</v>
      </c>
      <c r="N16" s="150">
        <f t="shared" si="16"/>
        <v>1.008</v>
      </c>
      <c r="O16" s="150">
        <f t="shared" si="17"/>
        <v>1.008</v>
      </c>
      <c r="Q16" s="277">
        <v>1.0245961438915911</v>
      </c>
      <c r="R16" s="278">
        <v>1.0246121171885891</v>
      </c>
      <c r="S16" s="278">
        <v>1.0246366827648563</v>
      </c>
      <c r="T16" s="278">
        <v>1.0166411683497629</v>
      </c>
      <c r="U16" s="278">
        <v>1.0166411683497629</v>
      </c>
      <c r="V16" s="278">
        <v>1.0166111391599473</v>
      </c>
      <c r="X16" s="150">
        <v>2027</v>
      </c>
      <c r="Y16" s="151">
        <f t="shared" si="23"/>
        <v>1.1443818768129479</v>
      </c>
      <c r="Z16" s="151">
        <f t="shared" si="24"/>
        <v>1.1443818768129479</v>
      </c>
      <c r="AA16" s="151">
        <f t="shared" si="25"/>
        <v>1.1443818768129479</v>
      </c>
      <c r="AB16" s="151">
        <f t="shared" si="26"/>
        <v>1.0711532364023981</v>
      </c>
      <c r="AC16" s="151">
        <f t="shared" si="27"/>
        <v>1.0711532364023981</v>
      </c>
      <c r="AD16" s="151">
        <f t="shared" si="28"/>
        <v>1.0711532364023981</v>
      </c>
      <c r="AG16" s="150">
        <v>2027</v>
      </c>
      <c r="AH16" s="157">
        <v>38.008397881598299</v>
      </c>
      <c r="AI16" s="157">
        <v>38.008397881598299</v>
      </c>
      <c r="AJ16" s="157">
        <v>38.008397881598299</v>
      </c>
      <c r="AK16" s="157">
        <v>36.780985533752798</v>
      </c>
      <c r="AL16" s="157">
        <v>36.780985533752798</v>
      </c>
      <c r="AM16" s="157">
        <v>36.780985533752798</v>
      </c>
      <c r="AN16" s="157"/>
      <c r="AO16" s="157"/>
      <c r="AP16" s="157"/>
      <c r="AR16" s="157">
        <f t="shared" si="19"/>
        <v>46.693363490907004</v>
      </c>
      <c r="AS16" s="157">
        <f t="shared" si="20"/>
        <v>46.693363490907004</v>
      </c>
      <c r="AT16" s="157">
        <f t="shared" si="3"/>
        <v>46.693363490907004</v>
      </c>
      <c r="AU16" s="157">
        <f t="shared" si="4"/>
        <v>45.185485913701228</v>
      </c>
      <c r="AV16" s="157">
        <f t="shared" si="5"/>
        <v>45.185485913701228</v>
      </c>
      <c r="AW16" s="157">
        <f t="shared" si="6"/>
        <v>45.185485913701228</v>
      </c>
      <c r="AX16" s="157"/>
      <c r="AY16" s="157"/>
      <c r="AZ16" s="157"/>
      <c r="BB16" s="158">
        <f t="shared" si="21"/>
        <v>53.435038946433338</v>
      </c>
      <c r="BC16" s="158">
        <f t="shared" si="7"/>
        <v>53.435038946433338</v>
      </c>
      <c r="BD16" s="158">
        <f t="shared" si="8"/>
        <v>53.435038946433338</v>
      </c>
      <c r="BE16" s="158">
        <f t="shared" si="9"/>
        <v>48.400579474876039</v>
      </c>
      <c r="BF16" s="158">
        <f t="shared" si="10"/>
        <v>48.400579474876039</v>
      </c>
      <c r="BG16" s="158">
        <f t="shared" si="11"/>
        <v>48.400579474876039</v>
      </c>
      <c r="BI16" s="278">
        <f t="shared" si="34"/>
        <v>1.1625760674255368</v>
      </c>
      <c r="BJ16" s="278">
        <f t="shared" si="35"/>
        <v>1.1626672206166138</v>
      </c>
      <c r="BK16" s="278">
        <f t="shared" si="36"/>
        <v>1.1627662367978435</v>
      </c>
      <c r="BL16" s="278">
        <f t="shared" si="37"/>
        <v>1.1354932570010388</v>
      </c>
      <c r="BM16" s="278">
        <f t="shared" si="38"/>
        <v>1.1354932570010388</v>
      </c>
      <c r="BN16" s="278">
        <f t="shared" si="39"/>
        <v>1.1353123398529186</v>
      </c>
    </row>
    <row r="17" spans="2:66">
      <c r="B17" s="155">
        <v>2028</v>
      </c>
      <c r="C17" s="156">
        <v>2</v>
      </c>
      <c r="D17" s="156">
        <v>2</v>
      </c>
      <c r="E17" s="156">
        <v>2</v>
      </c>
      <c r="F17" s="156">
        <v>0.8</v>
      </c>
      <c r="G17" s="156">
        <v>0.8</v>
      </c>
      <c r="H17" s="156">
        <v>0.8</v>
      </c>
      <c r="J17" s="150">
        <f t="shared" si="12"/>
        <v>1.02</v>
      </c>
      <c r="K17" s="150">
        <f t="shared" si="13"/>
        <v>1.02</v>
      </c>
      <c r="L17" s="150">
        <f t="shared" si="14"/>
        <v>1.02</v>
      </c>
      <c r="M17" s="150">
        <f t="shared" si="15"/>
        <v>1.008</v>
      </c>
      <c r="N17" s="150">
        <f t="shared" si="16"/>
        <v>1.008</v>
      </c>
      <c r="O17" s="150">
        <f t="shared" si="17"/>
        <v>1.008</v>
      </c>
      <c r="Q17" s="277">
        <v>1.02610995069883</v>
      </c>
      <c r="R17" s="278">
        <v>1.0261268336584188</v>
      </c>
      <c r="S17" s="278">
        <v>1.0261527729857303</v>
      </c>
      <c r="T17" s="278">
        <v>1.0155494067883086</v>
      </c>
      <c r="U17" s="278">
        <v>1.015549406766175</v>
      </c>
      <c r="V17" s="278">
        <v>1.0155205303981549</v>
      </c>
      <c r="X17" s="150">
        <v>2028</v>
      </c>
      <c r="Y17" s="151">
        <f t="shared" si="23"/>
        <v>1.1672695143492069</v>
      </c>
      <c r="Z17" s="151">
        <f t="shared" si="24"/>
        <v>1.1672695143492069</v>
      </c>
      <c r="AA17" s="151">
        <f t="shared" si="25"/>
        <v>1.1672695143492069</v>
      </c>
      <c r="AB17" s="151">
        <f t="shared" si="26"/>
        <v>1.0797224622936172</v>
      </c>
      <c r="AC17" s="151">
        <f t="shared" si="27"/>
        <v>1.0797224622936172</v>
      </c>
      <c r="AD17" s="151">
        <f t="shared" si="28"/>
        <v>1.0797224622936172</v>
      </c>
      <c r="AG17" s="150">
        <v>2028</v>
      </c>
      <c r="AH17" s="157">
        <v>38.453940170973304</v>
      </c>
      <c r="AI17" s="157">
        <v>38.453940170973304</v>
      </c>
      <c r="AJ17" s="157">
        <v>38.453940170973304</v>
      </c>
      <c r="AK17" s="157">
        <v>36.999001577438897</v>
      </c>
      <c r="AL17" s="157">
        <v>36.999001577438897</v>
      </c>
      <c r="AM17" s="157">
        <v>36.999001577438897</v>
      </c>
      <c r="AN17" s="157"/>
      <c r="AO17" s="157"/>
      <c r="AP17" s="157"/>
      <c r="AR17" s="157">
        <f t="shared" si="19"/>
        <v>47.240712740753445</v>
      </c>
      <c r="AS17" s="157">
        <f t="shared" si="20"/>
        <v>47.240712740753445</v>
      </c>
      <c r="AT17" s="157">
        <f t="shared" si="3"/>
        <v>47.240712740753445</v>
      </c>
      <c r="AU17" s="157">
        <f t="shared" si="4"/>
        <v>45.453318891202578</v>
      </c>
      <c r="AV17" s="157">
        <f t="shared" si="5"/>
        <v>45.453318891202578</v>
      </c>
      <c r="AW17" s="157">
        <f t="shared" si="6"/>
        <v>45.453318891202578</v>
      </c>
      <c r="AX17" s="157"/>
      <c r="AY17" s="157"/>
      <c r="AZ17" s="157"/>
      <c r="BB17" s="158">
        <f t="shared" si="21"/>
        <v>55.142643818409667</v>
      </c>
      <c r="BC17" s="158">
        <f t="shared" si="7"/>
        <v>55.142643818409667</v>
      </c>
      <c r="BD17" s="158">
        <f t="shared" si="8"/>
        <v>55.142643818409667</v>
      </c>
      <c r="BE17" s="158">
        <f t="shared" si="9"/>
        <v>49.076969392626232</v>
      </c>
      <c r="BF17" s="158">
        <f t="shared" si="10"/>
        <v>49.076969392626232</v>
      </c>
      <c r="BG17" s="158">
        <f t="shared" si="11"/>
        <v>49.076969392626232</v>
      </c>
      <c r="BI17" s="278">
        <f t="shared" si="34"/>
        <v>1.1929308712296571</v>
      </c>
      <c r="BJ17" s="278">
        <f t="shared" si="35"/>
        <v>1.1930440336897601</v>
      </c>
      <c r="BK17" s="278">
        <f t="shared" si="36"/>
        <v>1.1931757982242894</v>
      </c>
      <c r="BL17" s="278">
        <f t="shared" si="37"/>
        <v>1.1531495035595294</v>
      </c>
      <c r="BM17" s="278">
        <f t="shared" si="38"/>
        <v>1.1531495035343968</v>
      </c>
      <c r="BN17" s="278">
        <f t="shared" si="39"/>
        <v>1.1529329895350062</v>
      </c>
    </row>
    <row r="18" spans="2:66">
      <c r="B18" s="155">
        <f>B17+1</f>
        <v>2029</v>
      </c>
      <c r="C18" s="156">
        <v>2</v>
      </c>
      <c r="D18" s="156">
        <v>1.6</v>
      </c>
      <c r="E18" s="156">
        <v>1.2</v>
      </c>
      <c r="F18" s="156">
        <v>1.1000000000000001</v>
      </c>
      <c r="G18" s="156">
        <v>0.8</v>
      </c>
      <c r="H18" s="156">
        <v>0.5</v>
      </c>
      <c r="J18" s="150">
        <f t="shared" si="12"/>
        <v>1.02</v>
      </c>
      <c r="K18" s="150">
        <f t="shared" si="13"/>
        <v>1.016</v>
      </c>
      <c r="L18" s="150">
        <f t="shared" si="14"/>
        <v>1.012</v>
      </c>
      <c r="M18" s="150">
        <f t="shared" si="15"/>
        <v>1.0109999999999999</v>
      </c>
      <c r="N18" s="150">
        <f t="shared" si="16"/>
        <v>1.008</v>
      </c>
      <c r="O18" s="150">
        <f t="shared" si="17"/>
        <v>1.0049999999999999</v>
      </c>
      <c r="Q18" s="277">
        <v>1.0500301500195737</v>
      </c>
      <c r="R18" s="278">
        <v>1.0450426597868014</v>
      </c>
      <c r="S18" s="278">
        <v>1.0400637778180575</v>
      </c>
      <c r="T18" s="278">
        <v>1.0319017227896468</v>
      </c>
      <c r="U18" s="278">
        <v>1.0279073990596399</v>
      </c>
      <c r="V18" s="278">
        <v>1.0129277377193886</v>
      </c>
      <c r="X18" s="150">
        <v>2029</v>
      </c>
      <c r="Y18" s="151">
        <f t="shared" si="23"/>
        <v>1.1906149046361911</v>
      </c>
      <c r="Z18" s="151">
        <f t="shared" si="24"/>
        <v>1.1859458265787943</v>
      </c>
      <c r="AA18" s="151">
        <f t="shared" si="25"/>
        <v>1.1812767485213973</v>
      </c>
      <c r="AB18" s="151">
        <f t="shared" si="26"/>
        <v>1.0915994093788468</v>
      </c>
      <c r="AC18" s="151">
        <f t="shared" si="27"/>
        <v>1.0883602419919662</v>
      </c>
      <c r="AD18" s="151">
        <f t="shared" si="28"/>
        <v>1.0851210746050852</v>
      </c>
      <c r="AG18" s="150">
        <v>2029</v>
      </c>
      <c r="AH18" s="157">
        <v>38.905059170399795</v>
      </c>
      <c r="AI18" s="157">
        <v>38.905059170399795</v>
      </c>
      <c r="AJ18" s="157">
        <v>38.905059170399795</v>
      </c>
      <c r="AK18" s="157">
        <v>37.218648519762603</v>
      </c>
      <c r="AL18" s="157">
        <v>37.218648519762603</v>
      </c>
      <c r="AM18" s="157">
        <v>37.218648519762603</v>
      </c>
      <c r="AN18" s="157"/>
      <c r="AO18" s="157"/>
      <c r="AP18" s="157"/>
      <c r="AR18" s="157">
        <f t="shared" si="19"/>
        <v>47.794912985749136</v>
      </c>
      <c r="AS18" s="157">
        <f t="shared" si="20"/>
        <v>47.794912985749136</v>
      </c>
      <c r="AT18" s="157">
        <f t="shared" si="3"/>
        <v>47.794912985749136</v>
      </c>
      <c r="AU18" s="157">
        <f t="shared" si="4"/>
        <v>45.723155429683793</v>
      </c>
      <c r="AV18" s="157">
        <f t="shared" si="5"/>
        <v>45.723155429683793</v>
      </c>
      <c r="AW18" s="157">
        <f t="shared" si="6"/>
        <v>45.723155429683793</v>
      </c>
      <c r="AX18" s="157"/>
      <c r="AY18" s="157"/>
      <c r="AZ18" s="157"/>
      <c r="BB18" s="158">
        <f t="shared" si="21"/>
        <v>56.905335766622763</v>
      </c>
      <c r="BC18" s="158">
        <f t="shared" si="7"/>
        <v>56.682177587145809</v>
      </c>
      <c r="BD18" s="158">
        <f t="shared" si="8"/>
        <v>56.459019407668848</v>
      </c>
      <c r="BE18" s="158">
        <f t="shared" si="9"/>
        <v>49.911369461980044</v>
      </c>
      <c r="BF18" s="158">
        <f t="shared" si="10"/>
        <v>49.763264508086941</v>
      </c>
      <c r="BG18" s="158">
        <f t="shared" si="11"/>
        <v>49.615159554193816</v>
      </c>
      <c r="BI18" s="278">
        <f t="shared" si="34"/>
        <v>1.2526133816802576</v>
      </c>
      <c r="BJ18" s="278">
        <f t="shared" si="35"/>
        <v>1.2467819102099211</v>
      </c>
      <c r="BK18" s="278">
        <f t="shared" si="36"/>
        <v>1.2409789283022308</v>
      </c>
      <c r="BL18" s="278">
        <f t="shared" si="37"/>
        <v>1.1899369593571043</v>
      </c>
      <c r="BM18" s="278">
        <f t="shared" si="38"/>
        <v>1.1853309069049569</v>
      </c>
      <c r="BN18" s="278">
        <f t="shared" si="39"/>
        <v>1.1678378048317455</v>
      </c>
    </row>
    <row r="19" spans="2:66">
      <c r="B19" s="155">
        <f t="shared" ref="B19:B82" si="40">B18+1</f>
        <v>2030</v>
      </c>
      <c r="C19" s="156">
        <v>2</v>
      </c>
      <c r="D19" s="156">
        <v>1.6</v>
      </c>
      <c r="E19" s="156">
        <v>1.2</v>
      </c>
      <c r="F19" s="156">
        <v>1.1000000000000001</v>
      </c>
      <c r="G19" s="156">
        <v>0.8</v>
      </c>
      <c r="H19" s="156">
        <v>0.5</v>
      </c>
      <c r="J19" s="150">
        <f t="shared" si="12"/>
        <v>1.02</v>
      </c>
      <c r="K19" s="150">
        <f t="shared" si="13"/>
        <v>1.016</v>
      </c>
      <c r="L19" s="150">
        <f t="shared" si="14"/>
        <v>1.012</v>
      </c>
      <c r="M19" s="150">
        <f t="shared" si="15"/>
        <v>1.0109999999999999</v>
      </c>
      <c r="N19" s="150">
        <f t="shared" si="16"/>
        <v>1.008</v>
      </c>
      <c r="O19" s="150">
        <f t="shared" si="17"/>
        <v>1.0049999999999999</v>
      </c>
      <c r="Q19" s="277">
        <v>1.0500466357013469</v>
      </c>
      <c r="R19" s="278">
        <v>1.0450460061480342</v>
      </c>
      <c r="S19" s="278">
        <v>1.0400527232373409</v>
      </c>
      <c r="T19" s="278">
        <v>1.0319100854252619</v>
      </c>
      <c r="U19" s="278">
        <v>1.0279103830631717</v>
      </c>
      <c r="V19" s="278">
        <v>1.0129197494865632</v>
      </c>
      <c r="X19" s="150">
        <v>2030</v>
      </c>
      <c r="Y19" s="151">
        <f t="shared" si="23"/>
        <v>1.2144272027289149</v>
      </c>
      <c r="Z19" s="151">
        <f t="shared" si="24"/>
        <v>1.2049209598040551</v>
      </c>
      <c r="AA19" s="151">
        <f t="shared" si="25"/>
        <v>1.1954520695036541</v>
      </c>
      <c r="AB19" s="151">
        <f t="shared" si="26"/>
        <v>1.103607002882014</v>
      </c>
      <c r="AC19" s="151">
        <f t="shared" si="27"/>
        <v>1.097067123927902</v>
      </c>
      <c r="AD19" s="151">
        <f t="shared" si="28"/>
        <v>1.0905466799781105</v>
      </c>
      <c r="AG19" s="150">
        <v>2030</v>
      </c>
      <c r="AH19" s="157">
        <v>39.476138832533401</v>
      </c>
      <c r="AI19" s="157">
        <v>39.402030311787001</v>
      </c>
      <c r="AJ19" s="157">
        <v>39.288930351415495</v>
      </c>
      <c r="AK19" s="157">
        <v>37.549502675382101</v>
      </c>
      <c r="AL19" s="157">
        <v>37.4768239588564</v>
      </c>
      <c r="AM19" s="157">
        <v>37.329717845303001</v>
      </c>
      <c r="AN19" s="157"/>
      <c r="AO19" s="157"/>
      <c r="AP19" s="157"/>
      <c r="AR19" s="157">
        <f t="shared" si="19"/>
        <v>48.496485052252339</v>
      </c>
      <c r="AS19" s="157">
        <f t="shared" si="20"/>
        <v>48.405442643472981</v>
      </c>
      <c r="AT19" s="157">
        <f t="shared" si="3"/>
        <v>48.266499203213144</v>
      </c>
      <c r="AU19" s="157">
        <f t="shared" si="4"/>
        <v>46.129610166317079</v>
      </c>
      <c r="AV19" s="157">
        <f t="shared" si="5"/>
        <v>46.040324273779362</v>
      </c>
      <c r="AW19" s="157">
        <f t="shared" si="6"/>
        <v>45.859604232558972</v>
      </c>
      <c r="AX19" s="157"/>
      <c r="AY19" s="157"/>
      <c r="AZ19" s="157"/>
      <c r="BB19" s="158">
        <f t="shared" si="21"/>
        <v>58.895450684191445</v>
      </c>
      <c r="BC19" s="158">
        <f t="shared" si="7"/>
        <v>58.324732409713604</v>
      </c>
      <c r="BD19" s="158">
        <f t="shared" si="8"/>
        <v>57.700286360177628</v>
      </c>
      <c r="BE19" s="158">
        <f t="shared" si="9"/>
        <v>50.908960819764872</v>
      </c>
      <c r="BF19" s="158">
        <f t="shared" si="10"/>
        <v>50.509326135743095</v>
      </c>
      <c r="BG19" s="158">
        <f t="shared" si="11"/>
        <v>50.012039140927293</v>
      </c>
      <c r="BI19" s="278">
        <f t="shared" si="34"/>
        <v>1.3153024672678417</v>
      </c>
      <c r="BJ19" s="278">
        <f t="shared" si="35"/>
        <v>1.3029444558024952</v>
      </c>
      <c r="BK19" s="278">
        <f t="shared" si="36"/>
        <v>1.2906835138608919</v>
      </c>
      <c r="BL19" s="278">
        <f t="shared" si="37"/>
        <v>1.2279079493808658</v>
      </c>
      <c r="BM19" s="278">
        <f t="shared" si="38"/>
        <v>1.2184139465732911</v>
      </c>
      <c r="BN19" s="278">
        <f t="shared" si="39"/>
        <v>1.1829259767111096</v>
      </c>
    </row>
    <row r="20" spans="2:66">
      <c r="B20" s="155">
        <f t="shared" si="40"/>
        <v>2031</v>
      </c>
      <c r="C20" s="156">
        <v>2</v>
      </c>
      <c r="D20" s="156">
        <v>1.6</v>
      </c>
      <c r="E20" s="156">
        <v>1.2</v>
      </c>
      <c r="F20" s="156">
        <v>1.1000000000000001</v>
      </c>
      <c r="G20" s="156">
        <v>0.8</v>
      </c>
      <c r="H20" s="156">
        <v>0.5</v>
      </c>
      <c r="J20" s="150">
        <f t="shared" si="12"/>
        <v>1.02</v>
      </c>
      <c r="K20" s="150">
        <f t="shared" si="13"/>
        <v>1.016</v>
      </c>
      <c r="L20" s="150">
        <f t="shared" si="14"/>
        <v>1.012</v>
      </c>
      <c r="M20" s="150">
        <f t="shared" si="15"/>
        <v>1.0109999999999999</v>
      </c>
      <c r="N20" s="150">
        <f t="shared" si="16"/>
        <v>1.008</v>
      </c>
      <c r="O20" s="150">
        <f t="shared" si="17"/>
        <v>1.0049999999999999</v>
      </c>
      <c r="Q20" s="277">
        <v>1.0500675146468295</v>
      </c>
      <c r="R20" s="278">
        <v>1.0450568303528898</v>
      </c>
      <c r="S20" s="278">
        <v>1.0400516874834598</v>
      </c>
      <c r="T20" s="278">
        <v>1.0319163427003903</v>
      </c>
      <c r="U20" s="278">
        <v>1.0279216219609166</v>
      </c>
      <c r="V20" s="278">
        <v>1.0129160667518808</v>
      </c>
      <c r="X20" s="150">
        <v>2031</v>
      </c>
      <c r="Y20" s="151">
        <f t="shared" si="23"/>
        <v>1.2387157467834933</v>
      </c>
      <c r="Z20" s="151">
        <f t="shared" si="24"/>
        <v>1.22419969516092</v>
      </c>
      <c r="AA20" s="151">
        <f t="shared" si="25"/>
        <v>1.2097974943376979</v>
      </c>
      <c r="AB20" s="151">
        <f t="shared" si="26"/>
        <v>1.1157466799137159</v>
      </c>
      <c r="AC20" s="151">
        <f t="shared" si="27"/>
        <v>1.1058436609193252</v>
      </c>
      <c r="AD20" s="151">
        <f t="shared" si="28"/>
        <v>1.0959994133780009</v>
      </c>
      <c r="AG20" s="150">
        <v>2031</v>
      </c>
      <c r="AH20" s="157">
        <v>40.055959877430098</v>
      </c>
      <c r="AI20" s="157">
        <v>39.9057070081574</v>
      </c>
      <c r="AJ20" s="157">
        <v>39.676944363825001</v>
      </c>
      <c r="AK20" s="157">
        <v>37.883637118785003</v>
      </c>
      <c r="AL20" s="157">
        <v>37.737128146500702</v>
      </c>
      <c r="AM20" s="157">
        <v>37.441453838216098</v>
      </c>
      <c r="AN20" s="157"/>
      <c r="AO20" s="157"/>
      <c r="AP20" s="157"/>
      <c r="AR20" s="157">
        <f t="shared" si="19"/>
        <v>49.208795918218797</v>
      </c>
      <c r="AS20" s="157">
        <f t="shared" si="20"/>
        <v>49.024210083731454</v>
      </c>
      <c r="AT20" s="157">
        <f t="shared" si="3"/>
        <v>48.743174894133908</v>
      </c>
      <c r="AU20" s="157">
        <f t="shared" si="4"/>
        <v>46.540094740522122</v>
      </c>
      <c r="AV20" s="157">
        <f t="shared" si="5"/>
        <v>46.360108288084405</v>
      </c>
      <c r="AW20" s="157">
        <f t="shared" si="6"/>
        <v>45.996872037120518</v>
      </c>
      <c r="AX20" s="157"/>
      <c r="AY20" s="157"/>
      <c r="AZ20" s="157"/>
      <c r="BB20" s="158">
        <f t="shared" si="21"/>
        <v>60.955710384152916</v>
      </c>
      <c r="BC20" s="158">
        <f t="shared" si="7"/>
        <v>60.015423040008947</v>
      </c>
      <c r="BD20" s="158">
        <f t="shared" si="8"/>
        <v>58.969370852987382</v>
      </c>
      <c r="BE20" s="158">
        <f t="shared" si="9"/>
        <v>51.926956189607345</v>
      </c>
      <c r="BF20" s="158">
        <f t="shared" si="10"/>
        <v>51.267031869911605</v>
      </c>
      <c r="BG20" s="158">
        <f t="shared" si="11"/>
        <v>50.412544769907058</v>
      </c>
      <c r="BI20" s="278">
        <f t="shared" si="34"/>
        <v>1.3811563928127852</v>
      </c>
      <c r="BJ20" s="278">
        <f t="shared" si="35"/>
        <v>1.3616510031068265</v>
      </c>
      <c r="BK20" s="278">
        <f t="shared" si="36"/>
        <v>1.3423775665981019</v>
      </c>
      <c r="BL20" s="278">
        <f t="shared" si="37"/>
        <v>1.267098280297839</v>
      </c>
      <c r="BM20" s="278">
        <f t="shared" si="38"/>
        <v>1.2524340401814189</v>
      </c>
      <c r="BN20" s="278">
        <f t="shared" si="39"/>
        <v>1.1982047275888441</v>
      </c>
    </row>
    <row r="21" spans="2:66">
      <c r="B21" s="155">
        <f t="shared" si="40"/>
        <v>2032</v>
      </c>
      <c r="C21" s="156">
        <v>2</v>
      </c>
      <c r="D21" s="156">
        <v>1.6</v>
      </c>
      <c r="E21" s="156">
        <v>1.2</v>
      </c>
      <c r="F21" s="156">
        <v>1.1000000000000001</v>
      </c>
      <c r="G21" s="156">
        <v>0.8</v>
      </c>
      <c r="H21" s="156">
        <v>0.5</v>
      </c>
      <c r="J21" s="150">
        <f t="shared" si="12"/>
        <v>1.02</v>
      </c>
      <c r="K21" s="150">
        <f t="shared" si="13"/>
        <v>1.016</v>
      </c>
      <c r="L21" s="150">
        <f t="shared" si="14"/>
        <v>1.012</v>
      </c>
      <c r="M21" s="150">
        <f t="shared" si="15"/>
        <v>1.0109999999999999</v>
      </c>
      <c r="N21" s="150">
        <f t="shared" si="16"/>
        <v>1.008</v>
      </c>
      <c r="O21" s="150">
        <f t="shared" si="17"/>
        <v>1.0049999999999999</v>
      </c>
      <c r="Q21" s="277">
        <v>1.0500631003245244</v>
      </c>
      <c r="R21" s="278">
        <v>1.0450461265331985</v>
      </c>
      <c r="S21" s="278">
        <v>1.0400324597403363</v>
      </c>
      <c r="T21" s="278">
        <v>1.0319094040504266</v>
      </c>
      <c r="U21" s="278">
        <v>1.0279155314355826</v>
      </c>
      <c r="V21" s="278">
        <v>1.0129080225082394</v>
      </c>
      <c r="X21" s="150">
        <v>2032</v>
      </c>
      <c r="Y21" s="151">
        <f t="shared" si="23"/>
        <v>1.2634900617191631</v>
      </c>
      <c r="Z21" s="151">
        <f t="shared" si="24"/>
        <v>1.2437868902834948</v>
      </c>
      <c r="AA21" s="151">
        <f t="shared" si="25"/>
        <v>1.2243150642697502</v>
      </c>
      <c r="AB21" s="151">
        <f t="shared" si="26"/>
        <v>1.1280198933927668</v>
      </c>
      <c r="AC21" s="151">
        <f t="shared" si="27"/>
        <v>1.1146904102066797</v>
      </c>
      <c r="AD21" s="151">
        <f t="shared" si="28"/>
        <v>1.1014794104448908</v>
      </c>
      <c r="AG21" s="150">
        <v>2032</v>
      </c>
      <c r="AH21" s="157">
        <v>40.6842886598211</v>
      </c>
      <c r="AI21" s="157">
        <v>40.455588797639898</v>
      </c>
      <c r="AJ21" s="157">
        <v>40.108215498214399</v>
      </c>
      <c r="AK21" s="157">
        <v>38.2583516303457</v>
      </c>
      <c r="AL21" s="157">
        <v>38.036629163536404</v>
      </c>
      <c r="AM21" s="157">
        <v>37.590474550010001</v>
      </c>
      <c r="AN21" s="157"/>
      <c r="AO21" s="157"/>
      <c r="AP21" s="157"/>
      <c r="AR21" s="157">
        <f t="shared" si="19"/>
        <v>49.980698599288822</v>
      </c>
      <c r="AS21" s="157">
        <f t="shared" si="20"/>
        <v>49.699740537641155</v>
      </c>
      <c r="AT21" s="157">
        <f t="shared" si="3"/>
        <v>49.272992012548407</v>
      </c>
      <c r="AU21" s="157">
        <f t="shared" si="4"/>
        <v>47.000431978311674</v>
      </c>
      <c r="AV21" s="157">
        <f t="shared" si="5"/>
        <v>46.728045655450131</v>
      </c>
      <c r="AW21" s="157">
        <f t="shared" si="6"/>
        <v>46.179944164631451</v>
      </c>
      <c r="AX21" s="157"/>
      <c r="AY21" s="157"/>
      <c r="AZ21" s="157"/>
      <c r="BB21" s="158">
        <f t="shared" si="21"/>
        <v>63.150115957982322</v>
      </c>
      <c r="BC21" s="158">
        <f t="shared" si="7"/>
        <v>61.815885731209235</v>
      </c>
      <c r="BD21" s="158">
        <f t="shared" si="8"/>
        <v>60.325666382606094</v>
      </c>
      <c r="BE21" s="158">
        <f t="shared" si="9"/>
        <v>53.017422269589119</v>
      </c>
      <c r="BF21" s="158">
        <f t="shared" si="10"/>
        <v>52.087304379830165</v>
      </c>
      <c r="BG21" s="158">
        <f t="shared" si="11"/>
        <v>50.866257672836227</v>
      </c>
      <c r="BI21" s="278">
        <f t="shared" si="34"/>
        <v>1.4503013638700299</v>
      </c>
      <c r="BJ21" s="278">
        <f t="shared" si="35"/>
        <v>1.4229881064868333</v>
      </c>
      <c r="BK21" s="278">
        <f t="shared" si="36"/>
        <v>1.396116242489271</v>
      </c>
      <c r="BL21" s="278">
        <f t="shared" si="37"/>
        <v>1.3075306312954635</v>
      </c>
      <c r="BM21" s="278">
        <f t="shared" si="38"/>
        <v>1.2873964020010971</v>
      </c>
      <c r="BN21" s="278">
        <f t="shared" si="39"/>
        <v>1.2136711811820398</v>
      </c>
    </row>
    <row r="22" spans="2:66">
      <c r="B22" s="155">
        <f t="shared" si="40"/>
        <v>2033</v>
      </c>
      <c r="C22" s="156">
        <v>2</v>
      </c>
      <c r="D22" s="156">
        <v>1.6</v>
      </c>
      <c r="E22" s="156">
        <v>1.2</v>
      </c>
      <c r="F22" s="156">
        <v>1.1000000000000001</v>
      </c>
      <c r="G22" s="156">
        <v>0.8</v>
      </c>
      <c r="H22" s="156">
        <v>0.5</v>
      </c>
      <c r="J22" s="150">
        <f t="shared" si="12"/>
        <v>1.02</v>
      </c>
      <c r="K22" s="150">
        <f t="shared" si="13"/>
        <v>1.016</v>
      </c>
      <c r="L22" s="150">
        <f t="shared" si="14"/>
        <v>1.012</v>
      </c>
      <c r="M22" s="150">
        <f t="shared" si="15"/>
        <v>1.0109999999999999</v>
      </c>
      <c r="N22" s="150">
        <f t="shared" si="16"/>
        <v>1.008</v>
      </c>
      <c r="O22" s="150">
        <f t="shared" si="17"/>
        <v>1.0049999999999999</v>
      </c>
      <c r="Q22" s="277">
        <v>1.0500338883545204</v>
      </c>
      <c r="R22" s="278">
        <v>1.0450143327499508</v>
      </c>
      <c r="S22" s="278">
        <v>1.0399954285125048</v>
      </c>
      <c r="T22" s="278">
        <v>1.0318877615814732</v>
      </c>
      <c r="U22" s="278">
        <v>1.0278923561443771</v>
      </c>
      <c r="V22" s="278">
        <v>1.0128939116489399</v>
      </c>
      <c r="X22" s="150">
        <v>2033</v>
      </c>
      <c r="Y22" s="151">
        <f t="shared" si="23"/>
        <v>1.2887598629535464</v>
      </c>
      <c r="Z22" s="151">
        <f t="shared" si="24"/>
        <v>1.2636874805280307</v>
      </c>
      <c r="AA22" s="151">
        <f t="shared" si="25"/>
        <v>1.2390068450409872</v>
      </c>
      <c r="AB22" s="151">
        <f t="shared" si="26"/>
        <v>1.140428112220087</v>
      </c>
      <c r="AC22" s="151">
        <f t="shared" si="27"/>
        <v>1.1236079334883331</v>
      </c>
      <c r="AD22" s="151">
        <f t="shared" si="28"/>
        <v>1.1069868074971152</v>
      </c>
      <c r="AG22" s="150">
        <v>2033</v>
      </c>
      <c r="AH22" s="157">
        <v>41.322473579975203</v>
      </c>
      <c r="AI22" s="157">
        <v>41.0130476983948</v>
      </c>
      <c r="AJ22" s="157">
        <v>40.5441743623254</v>
      </c>
      <c r="AK22" s="157">
        <v>38.636772516897096</v>
      </c>
      <c r="AL22" s="157">
        <v>38.338507172770896</v>
      </c>
      <c r="AM22" s="157">
        <v>37.740088379064801</v>
      </c>
      <c r="AN22" s="157"/>
      <c r="AO22" s="157"/>
      <c r="AP22" s="157"/>
      <c r="AR22" s="157">
        <f t="shared" si="19"/>
        <v>50.764709557709097</v>
      </c>
      <c r="AS22" s="157">
        <f t="shared" si="20"/>
        <v>50.384579482057497</v>
      </c>
      <c r="AT22" s="157">
        <f t="shared" si="3"/>
        <v>49.808568012684766</v>
      </c>
      <c r="AU22" s="157">
        <f t="shared" si="4"/>
        <v>47.465322502330586</v>
      </c>
      <c r="AV22" s="157">
        <f t="shared" si="5"/>
        <v>47.098903160652206</v>
      </c>
      <c r="AW22" s="157">
        <f t="shared" si="6"/>
        <v>46.363744937426048</v>
      </c>
      <c r="AX22" s="157"/>
      <c r="AY22" s="157"/>
      <c r="AZ22" s="157"/>
      <c r="BB22" s="158">
        <f t="shared" si="21"/>
        <v>65.423520132469761</v>
      </c>
      <c r="BC22" s="158">
        <f t="shared" si="7"/>
        <v>63.670362303145545</v>
      </c>
      <c r="BD22" s="158">
        <f t="shared" si="8"/>
        <v>61.713156709405986</v>
      </c>
      <c r="BE22" s="158">
        <f t="shared" si="9"/>
        <v>54.130788137250484</v>
      </c>
      <c r="BF22" s="158">
        <f t="shared" si="10"/>
        <v>52.920701249907545</v>
      </c>
      <c r="BG22" s="158">
        <f t="shared" si="11"/>
        <v>51.324053991891802</v>
      </c>
      <c r="BI22" s="278">
        <f t="shared" si="34"/>
        <v>1.5228655803903117</v>
      </c>
      <c r="BJ22" s="278">
        <f t="shared" si="35"/>
        <v>1.487042966611454</v>
      </c>
      <c r="BK22" s="278">
        <f t="shared" si="36"/>
        <v>1.4519545098608975</v>
      </c>
      <c r="BL22" s="278">
        <f t="shared" si="37"/>
        <v>1.3492248563266864</v>
      </c>
      <c r="BM22" s="278">
        <f t="shared" si="38"/>
        <v>1.3233049209447014</v>
      </c>
      <c r="BN22" s="278">
        <f t="shared" si="39"/>
        <v>1.2293201501630655</v>
      </c>
    </row>
    <row r="23" spans="2:66">
      <c r="B23" s="155">
        <f t="shared" si="40"/>
        <v>2034</v>
      </c>
      <c r="C23" s="156">
        <v>2</v>
      </c>
      <c r="D23" s="156">
        <v>1.6</v>
      </c>
      <c r="E23" s="156">
        <v>1.2</v>
      </c>
      <c r="F23" s="156">
        <v>1.1000000000000001</v>
      </c>
      <c r="G23" s="156">
        <v>0.8</v>
      </c>
      <c r="H23" s="156">
        <v>0.5</v>
      </c>
      <c r="J23" s="150">
        <f t="shared" si="12"/>
        <v>1.02</v>
      </c>
      <c r="K23" s="150">
        <f t="shared" si="13"/>
        <v>1.016</v>
      </c>
      <c r="L23" s="150">
        <f t="shared" si="14"/>
        <v>1.012</v>
      </c>
      <c r="M23" s="150">
        <f t="shared" si="15"/>
        <v>1.0109999999999999</v>
      </c>
      <c r="N23" s="150">
        <f t="shared" si="16"/>
        <v>1.008</v>
      </c>
      <c r="O23" s="150">
        <f t="shared" si="17"/>
        <v>1.0049999999999999</v>
      </c>
      <c r="Q23" s="277">
        <v>1.0500031885403123</v>
      </c>
      <c r="R23" s="278">
        <v>1.0449818982876196</v>
      </c>
      <c r="S23" s="278">
        <v>1.0399580472085028</v>
      </c>
      <c r="T23" s="278">
        <v>1.0318650881425422</v>
      </c>
      <c r="U23" s="278">
        <v>1.0278680905937865</v>
      </c>
      <c r="V23" s="278">
        <v>1.0128793933772269</v>
      </c>
      <c r="X23" s="150">
        <v>2034</v>
      </c>
      <c r="Y23" s="151">
        <f t="shared" si="23"/>
        <v>1.3145350602126173</v>
      </c>
      <c r="Z23" s="151">
        <f t="shared" si="24"/>
        <v>1.2839064802164792</v>
      </c>
      <c r="AA23" s="151">
        <f t="shared" si="25"/>
        <v>1.2538749271814791</v>
      </c>
      <c r="AB23" s="151">
        <f t="shared" si="26"/>
        <v>1.1529728214545079</v>
      </c>
      <c r="AC23" s="151">
        <f t="shared" si="27"/>
        <v>1.1325967969562398</v>
      </c>
      <c r="AD23" s="151">
        <f t="shared" si="28"/>
        <v>1.1125217415346007</v>
      </c>
      <c r="AG23" s="150">
        <v>2034</v>
      </c>
      <c r="AH23" s="157">
        <v>41.970669243974797</v>
      </c>
      <c r="AI23" s="157">
        <v>41.578188119435701</v>
      </c>
      <c r="AJ23" s="157">
        <v>40.984871909741997</v>
      </c>
      <c r="AK23" s="157">
        <v>39.018936438923802</v>
      </c>
      <c r="AL23" s="157">
        <v>38.642781039221397</v>
      </c>
      <c r="AM23" s="157">
        <v>37.890297686046097</v>
      </c>
      <c r="AN23" s="157"/>
      <c r="AO23" s="157"/>
      <c r="AP23" s="157"/>
      <c r="AR23" s="157">
        <f t="shared" si="19"/>
        <v>51.561018727241766</v>
      </c>
      <c r="AS23" s="157">
        <f t="shared" si="20"/>
        <v>51.078855183581943</v>
      </c>
      <c r="AT23" s="157">
        <f t="shared" si="3"/>
        <v>50.349965491083537</v>
      </c>
      <c r="AU23" s="157">
        <f t="shared" si="4"/>
        <v>47.934811350029243</v>
      </c>
      <c r="AV23" s="157">
        <f t="shared" si="5"/>
        <v>47.472703979387468</v>
      </c>
      <c r="AW23" s="157">
        <f t="shared" si="6"/>
        <v>46.548277255584885</v>
      </c>
      <c r="AX23" s="157"/>
      <c r="AY23" s="157"/>
      <c r="AZ23" s="157"/>
      <c r="BB23" s="158">
        <f t="shared" si="21"/>
        <v>67.778766857238651</v>
      </c>
      <c r="BC23" s="158">
        <f t="shared" si="7"/>
        <v>65.580473172239962</v>
      </c>
      <c r="BD23" s="158">
        <f t="shared" si="8"/>
        <v>63.132559313722354</v>
      </c>
      <c r="BE23" s="158">
        <f t="shared" si="9"/>
        <v>55.267534688132784</v>
      </c>
      <c r="BF23" s="158">
        <f t="shared" si="10"/>
        <v>53.767432469905984</v>
      </c>
      <c r="BG23" s="158">
        <f t="shared" si="11"/>
        <v>51.785970477818744</v>
      </c>
      <c r="BI23" s="278">
        <f t="shared" si="34"/>
        <v>1.5990137151281205</v>
      </c>
      <c r="BJ23" s="278">
        <f t="shared" si="35"/>
        <v>1.5539329820848904</v>
      </c>
      <c r="BK23" s="278">
        <f t="shared" si="36"/>
        <v>1.5099717767105179</v>
      </c>
      <c r="BL23" s="278">
        <f t="shared" si="37"/>
        <v>1.392218025297645</v>
      </c>
      <c r="BM23" s="278">
        <f t="shared" si="38"/>
        <v>1.3601829023647918</v>
      </c>
      <c r="BN23" s="278">
        <f t="shared" si="39"/>
        <v>1.2451530479635673</v>
      </c>
    </row>
    <row r="24" spans="2:66">
      <c r="B24" s="155">
        <f t="shared" si="40"/>
        <v>2035</v>
      </c>
      <c r="C24" s="156">
        <v>2</v>
      </c>
      <c r="D24" s="156">
        <v>1.6</v>
      </c>
      <c r="E24" s="156">
        <v>1.2</v>
      </c>
      <c r="F24" s="156">
        <v>1.1000000000000001</v>
      </c>
      <c r="G24" s="156">
        <v>0.8</v>
      </c>
      <c r="H24" s="156">
        <v>0.5</v>
      </c>
      <c r="J24" s="150">
        <f t="shared" si="12"/>
        <v>1.02</v>
      </c>
      <c r="K24" s="150">
        <f t="shared" si="13"/>
        <v>1.016</v>
      </c>
      <c r="L24" s="150">
        <f t="shared" si="14"/>
        <v>1.012</v>
      </c>
      <c r="M24" s="150">
        <f t="shared" si="15"/>
        <v>1.0109999999999999</v>
      </c>
      <c r="N24" s="150">
        <f t="shared" si="16"/>
        <v>1.008</v>
      </c>
      <c r="O24" s="150">
        <f t="shared" si="17"/>
        <v>1.0049999999999999</v>
      </c>
      <c r="Q24" s="277">
        <v>1.0499724853261383</v>
      </c>
      <c r="R24" s="278">
        <v>1.0449499808402474</v>
      </c>
      <c r="S24" s="278">
        <v>1.0399210180917264</v>
      </c>
      <c r="T24" s="278">
        <v>1.0318421292359772</v>
      </c>
      <c r="U24" s="278">
        <v>1.0278438470049382</v>
      </c>
      <c r="V24" s="278">
        <v>1.0128644590509988</v>
      </c>
      <c r="X24" s="150">
        <v>2035</v>
      </c>
      <c r="Y24" s="151">
        <f t="shared" si="23"/>
        <v>1.3408257614168697</v>
      </c>
      <c r="Z24" s="151">
        <f t="shared" si="24"/>
        <v>1.3044489838999429</v>
      </c>
      <c r="AA24" s="151">
        <f t="shared" si="25"/>
        <v>1.2689214263076569</v>
      </c>
      <c r="AB24" s="151">
        <f t="shared" si="26"/>
        <v>1.1656555224905074</v>
      </c>
      <c r="AC24" s="151">
        <f t="shared" si="27"/>
        <v>1.1416575713318897</v>
      </c>
      <c r="AD24" s="151">
        <f t="shared" si="28"/>
        <v>1.1180843502422735</v>
      </c>
      <c r="AG24" s="150">
        <v>2035</v>
      </c>
      <c r="AH24" s="157">
        <v>42.629032683096</v>
      </c>
      <c r="AI24" s="157">
        <v>42.151115908483</v>
      </c>
      <c r="AJ24" s="157">
        <v>41.4303596478914</v>
      </c>
      <c r="AK24" s="157">
        <v>39.4048804195264</v>
      </c>
      <c r="AL24" s="157">
        <v>38.949469777627904</v>
      </c>
      <c r="AM24" s="157">
        <v>38.041104841015496</v>
      </c>
      <c r="AN24" s="157"/>
      <c r="AO24" s="157"/>
      <c r="AP24" s="157"/>
      <c r="AR24" s="157">
        <f t="shared" si="19"/>
        <v>52.369819021002463</v>
      </c>
      <c r="AS24" s="157">
        <f t="shared" si="20"/>
        <v>51.782697676269045</v>
      </c>
      <c r="AT24" s="157">
        <f t="shared" si="3"/>
        <v>50.897247724682316</v>
      </c>
      <c r="AU24" s="157">
        <f t="shared" si="4"/>
        <v>48.408944004332191</v>
      </c>
      <c r="AV24" s="157">
        <f t="shared" si="5"/>
        <v>47.849471471287352</v>
      </c>
      <c r="AW24" s="157">
        <f t="shared" si="6"/>
        <v>46.733544030731572</v>
      </c>
      <c r="AX24" s="157"/>
      <c r="AY24" s="157"/>
      <c r="AZ24" s="157"/>
      <c r="BB24" s="158">
        <f t="shared" si="21"/>
        <v>70.218802464099298</v>
      </c>
      <c r="BC24" s="158">
        <f t="shared" si="7"/>
        <v>67.547887367407085</v>
      </c>
      <c r="BD24" s="158">
        <f t="shared" si="8"/>
        <v>64.584608177938037</v>
      </c>
      <c r="BE24" s="158">
        <f t="shared" si="9"/>
        <v>56.428152916583556</v>
      </c>
      <c r="BF24" s="158">
        <f t="shared" si="10"/>
        <v>54.627711389424462</v>
      </c>
      <c r="BG24" s="158">
        <f t="shared" si="11"/>
        <v>52.252044212119188</v>
      </c>
      <c r="BI24" s="278">
        <f t="shared" si="34"/>
        <v>1.6789204045436543</v>
      </c>
      <c r="BJ24" s="278">
        <f t="shared" si="35"/>
        <v>1.6237822398566346</v>
      </c>
      <c r="BK24" s="278">
        <f t="shared" si="36"/>
        <v>1.5702513873265747</v>
      </c>
      <c r="BL24" s="278">
        <f t="shared" si="37"/>
        <v>1.4365492115838296</v>
      </c>
      <c r="BM24" s="278">
        <f t="shared" si="38"/>
        <v>1.3980556269969699</v>
      </c>
      <c r="BN24" s="278">
        <f t="shared" si="39"/>
        <v>1.261171268361321</v>
      </c>
    </row>
    <row r="25" spans="2:66">
      <c r="B25" s="155">
        <f t="shared" si="40"/>
        <v>2036</v>
      </c>
      <c r="C25" s="156">
        <v>2</v>
      </c>
      <c r="D25" s="156">
        <v>1.6</v>
      </c>
      <c r="E25" s="156">
        <v>1.2</v>
      </c>
      <c r="F25" s="156">
        <v>1.1000000000000001</v>
      </c>
      <c r="G25" s="156">
        <v>0.8</v>
      </c>
      <c r="H25" s="156">
        <v>0.5</v>
      </c>
      <c r="J25" s="150">
        <f t="shared" si="12"/>
        <v>1.02</v>
      </c>
      <c r="K25" s="150">
        <f t="shared" si="13"/>
        <v>1.016</v>
      </c>
      <c r="L25" s="150">
        <f t="shared" si="14"/>
        <v>1.012</v>
      </c>
      <c r="M25" s="150">
        <f t="shared" si="15"/>
        <v>1.0109999999999999</v>
      </c>
      <c r="N25" s="150">
        <f t="shared" si="16"/>
        <v>1.008</v>
      </c>
      <c r="O25" s="150">
        <f t="shared" si="17"/>
        <v>1.0049999999999999</v>
      </c>
      <c r="Q25" s="277">
        <v>1.049938913537541</v>
      </c>
      <c r="R25" s="278">
        <v>1.0449153920443868</v>
      </c>
      <c r="S25" s="278">
        <v>1.0398822620470063</v>
      </c>
      <c r="T25" s="278">
        <v>1.0318173418277021</v>
      </c>
      <c r="U25" s="278">
        <v>1.0278181783051812</v>
      </c>
      <c r="V25" s="278">
        <v>1.0128481230460842</v>
      </c>
      <c r="X25" s="150">
        <v>2036</v>
      </c>
      <c r="Y25" s="151">
        <f>Y24*J25</f>
        <v>1.3676422766452072</v>
      </c>
      <c r="Z25" s="151">
        <f t="shared" si="24"/>
        <v>1.3253201676423421</v>
      </c>
      <c r="AA25" s="151">
        <f t="shared" si="25"/>
        <v>1.2841484834233488</v>
      </c>
      <c r="AB25" s="151">
        <f t="shared" si="26"/>
        <v>1.1784777332379028</v>
      </c>
      <c r="AC25" s="151">
        <f t="shared" si="27"/>
        <v>1.1507908319025448</v>
      </c>
      <c r="AD25" s="151">
        <f t="shared" si="28"/>
        <v>1.1236747719934848</v>
      </c>
      <c r="AG25" s="150">
        <v>2036</v>
      </c>
      <c r="AH25" s="157">
        <v>43.297723391850397</v>
      </c>
      <c r="AI25" s="157">
        <v>42.7319383717889</v>
      </c>
      <c r="AJ25" s="157">
        <v>41.880689644064105</v>
      </c>
      <c r="AK25" s="157">
        <v>39.794641848008396</v>
      </c>
      <c r="AL25" s="157">
        <v>39.258592553640902</v>
      </c>
      <c r="AM25" s="157">
        <v>38.192512223467304</v>
      </c>
      <c r="AN25" s="157"/>
      <c r="AO25" s="157"/>
      <c r="AP25" s="157"/>
      <c r="AR25" s="157">
        <f t="shared" si="19"/>
        <v>53.191306378194597</v>
      </c>
      <c r="AS25" s="157">
        <f t="shared" si="20"/>
        <v>52.496238785981454</v>
      </c>
      <c r="AT25" s="157">
        <f t="shared" si="3"/>
        <v>51.450478678211432</v>
      </c>
      <c r="AU25" s="157">
        <f t="shared" si="4"/>
        <v>48.887766398044718</v>
      </c>
      <c r="AV25" s="157">
        <f t="shared" si="5"/>
        <v>48.229229181377036</v>
      </c>
      <c r="AW25" s="157">
        <f t="shared" si="6"/>
        <v>46.919548186077769</v>
      </c>
      <c r="AX25" s="157"/>
      <c r="AY25" s="157"/>
      <c r="AZ25" s="157"/>
      <c r="BB25" s="158">
        <f t="shared" si="21"/>
        <v>72.746679352806794</v>
      </c>
      <c r="BC25" s="158">
        <f t="shared" si="7"/>
        <v>69.574323988429356</v>
      </c>
      <c r="BD25" s="158">
        <f t="shared" si="8"/>
        <v>66.070054166030559</v>
      </c>
      <c r="BE25" s="158">
        <f t="shared" si="9"/>
        <v>57.613144127831852</v>
      </c>
      <c r="BF25" s="158">
        <f t="shared" si="10"/>
        <v>55.501754771655371</v>
      </c>
      <c r="BG25" s="158">
        <f t="shared" si="11"/>
        <v>52.722312610028261</v>
      </c>
      <c r="BI25" s="278">
        <f t="shared" si="34"/>
        <v>1.7627638654625732</v>
      </c>
      <c r="BJ25" s="278">
        <f t="shared" si="35"/>
        <v>1.6967150557545079</v>
      </c>
      <c r="BK25" s="278">
        <f t="shared" si="36"/>
        <v>1.6328765646356083</v>
      </c>
      <c r="BL25" s="278">
        <f t="shared" si="37"/>
        <v>1.4822563889011084</v>
      </c>
      <c r="BM25" s="278">
        <f t="shared" si="38"/>
        <v>1.4369469877093335</v>
      </c>
      <c r="BN25" s="278">
        <f t="shared" si="39"/>
        <v>1.2773749519994133</v>
      </c>
    </row>
    <row r="26" spans="2:66">
      <c r="B26" s="155">
        <f t="shared" si="40"/>
        <v>2037</v>
      </c>
      <c r="C26" s="156">
        <v>2</v>
      </c>
      <c r="D26" s="156">
        <v>1.6</v>
      </c>
      <c r="E26" s="156">
        <v>1.2</v>
      </c>
      <c r="F26" s="156">
        <v>1.1000000000000001</v>
      </c>
      <c r="G26" s="156">
        <v>0.8</v>
      </c>
      <c r="H26" s="156">
        <v>0.5</v>
      </c>
      <c r="J26" s="150">
        <f t="shared" si="12"/>
        <v>1.02</v>
      </c>
      <c r="K26" s="150">
        <f t="shared" si="13"/>
        <v>1.016</v>
      </c>
      <c r="L26" s="150">
        <f t="shared" si="14"/>
        <v>1.012</v>
      </c>
      <c r="M26" s="150">
        <f t="shared" si="15"/>
        <v>1.0109999999999999</v>
      </c>
      <c r="N26" s="150">
        <f t="shared" si="16"/>
        <v>1.008</v>
      </c>
      <c r="O26" s="150">
        <f t="shared" si="17"/>
        <v>1.0049999999999999</v>
      </c>
      <c r="Q26" s="277">
        <v>1.049899767897259</v>
      </c>
      <c r="R26" s="278">
        <v>1.0448758841224834</v>
      </c>
      <c r="S26" s="278">
        <v>1.0398400108638033</v>
      </c>
      <c r="T26" s="278">
        <v>1.0317892153756731</v>
      </c>
      <c r="U26" s="278">
        <v>1.0277897357412979</v>
      </c>
      <c r="V26" s="278">
        <v>1.0128298063189392</v>
      </c>
      <c r="X26" s="150">
        <v>2037</v>
      </c>
      <c r="Y26" s="151">
        <f t="shared" si="23"/>
        <v>1.3949951221781114</v>
      </c>
      <c r="Z26" s="151">
        <f t="shared" si="24"/>
        <v>1.3465252903246197</v>
      </c>
      <c r="AA26" s="151">
        <f t="shared" si="25"/>
        <v>1.2995582652244289</v>
      </c>
      <c r="AB26" s="151">
        <f t="shared" si="26"/>
        <v>1.1914409883035197</v>
      </c>
      <c r="AC26" s="151">
        <f t="shared" si="27"/>
        <v>1.1599971585577653</v>
      </c>
      <c r="AD26" s="151">
        <f>AD25*O26</f>
        <v>1.1292931458534521</v>
      </c>
      <c r="AG26" s="150">
        <v>2037</v>
      </c>
      <c r="AH26" s="157">
        <v>43.976903366624597</v>
      </c>
      <c r="AI26" s="157">
        <v>43.320764294234799</v>
      </c>
      <c r="AJ26" s="157">
        <v>42.335914531499604</v>
      </c>
      <c r="AK26" s="157">
        <v>40.188258483498103</v>
      </c>
      <c r="AL26" s="157">
        <v>39.570168685018999</v>
      </c>
      <c r="AM26" s="157">
        <v>38.344522222366599</v>
      </c>
      <c r="AN26" s="157"/>
      <c r="AO26" s="157"/>
      <c r="AP26" s="157"/>
      <c r="AR26" s="157">
        <f t="shared" si="19"/>
        <v>54.025679811578136</v>
      </c>
      <c r="AS26" s="157">
        <f t="shared" si="20"/>
        <v>53.219612155079609</v>
      </c>
      <c r="AT26" s="157">
        <f t="shared" si="3"/>
        <v>52.009723011670282</v>
      </c>
      <c r="AU26" s="157">
        <f t="shared" si="4"/>
        <v>49.371324918302342</v>
      </c>
      <c r="AV26" s="157">
        <f t="shared" si="5"/>
        <v>48.612000841546681</v>
      </c>
      <c r="AW26" s="157">
        <f t="shared" si="6"/>
        <v>47.106292656470025</v>
      </c>
      <c r="AX26" s="157"/>
      <c r="AY26" s="157"/>
      <c r="AZ26" s="157"/>
      <c r="BB26" s="158">
        <f t="shared" si="21"/>
        <v>75.365559809507971</v>
      </c>
      <c r="BC26" s="158">
        <f t="shared" si="7"/>
        <v>71.661553708082224</v>
      </c>
      <c r="BD26" s="158">
        <f t="shared" si="8"/>
        <v>67.589665411849282</v>
      </c>
      <c r="BE26" s="158">
        <f t="shared" si="9"/>
        <v>58.823020154516335</v>
      </c>
      <c r="BF26" s="158">
        <f t="shared" si="10"/>
        <v>56.389782848001843</v>
      </c>
      <c r="BG26" s="158">
        <f t="shared" si="11"/>
        <v>53.1968134235184</v>
      </c>
      <c r="BI26" s="278">
        <f t="shared" si="34"/>
        <v>1.8507253732068307</v>
      </c>
      <c r="BJ26" s="278">
        <f t="shared" si="35"/>
        <v>1.7728566439854203</v>
      </c>
      <c r="BK26" s="278">
        <f t="shared" si="36"/>
        <v>1.6979303847099407</v>
      </c>
      <c r="BL26" s="278">
        <f t="shared" si="37"/>
        <v>1.5293761564898534</v>
      </c>
      <c r="BM26" s="278">
        <f t="shared" si="38"/>
        <v>1.47687936477203</v>
      </c>
      <c r="BN26" s="278">
        <f t="shared" si="39"/>
        <v>1.2937634252302299</v>
      </c>
    </row>
    <row r="27" spans="2:66">
      <c r="B27" s="155">
        <f t="shared" si="40"/>
        <v>2038</v>
      </c>
      <c r="C27" s="156">
        <v>2</v>
      </c>
      <c r="D27" s="156">
        <v>1.6</v>
      </c>
      <c r="E27" s="156">
        <v>1.2</v>
      </c>
      <c r="F27" s="156">
        <v>1.1000000000000001</v>
      </c>
      <c r="G27" s="156">
        <v>0.8</v>
      </c>
      <c r="H27" s="156">
        <v>0.5</v>
      </c>
      <c r="J27" s="150">
        <f t="shared" ref="J27:J90" si="41">C27/100+1</f>
        <v>1.02</v>
      </c>
      <c r="K27" s="150">
        <f t="shared" ref="K27:K90" si="42">D27/100+1</f>
        <v>1.016</v>
      </c>
      <c r="L27" s="150">
        <f t="shared" ref="L27:L90" si="43">E27/100+1</f>
        <v>1.012</v>
      </c>
      <c r="M27" s="150">
        <f t="shared" ref="M27:M90" si="44">F27/100+1</f>
        <v>1.0109999999999999</v>
      </c>
      <c r="N27" s="150">
        <f t="shared" ref="N27:N90" si="45">G27/100+1</f>
        <v>1.008</v>
      </c>
      <c r="O27" s="150">
        <f t="shared" ref="O27:O90" si="46">H27/100+1</f>
        <v>1.0049999999999999</v>
      </c>
      <c r="Q27" s="277">
        <v>1.0498554550781893</v>
      </c>
      <c r="R27" s="278">
        <v>1.0448323382180604</v>
      </c>
      <c r="S27" s="278">
        <v>1.039794869185469</v>
      </c>
      <c r="T27" s="278">
        <v>1.0317580598946141</v>
      </c>
      <c r="U27" s="278">
        <v>1.0277587901438643</v>
      </c>
      <c r="V27" s="278">
        <v>1.0128097194993237</v>
      </c>
      <c r="X27" s="150">
        <v>2038</v>
      </c>
      <c r="Y27" s="151">
        <f t="shared" si="23"/>
        <v>1.4228950246216736</v>
      </c>
      <c r="Z27" s="151">
        <f t="shared" si="24"/>
        <v>1.3680696949698137</v>
      </c>
      <c r="AA27" s="151">
        <f t="shared" si="25"/>
        <v>1.315152964407122</v>
      </c>
      <c r="AB27" s="151">
        <f t="shared" si="26"/>
        <v>1.2045468391748584</v>
      </c>
      <c r="AC27" s="151">
        <f t="shared" si="27"/>
        <v>1.1692771358262275</v>
      </c>
      <c r="AD27" s="151">
        <f t="shared" si="28"/>
        <v>1.1349396115827193</v>
      </c>
      <c r="AG27" s="150">
        <v>2038</v>
      </c>
      <c r="AH27" s="157">
        <v>44.666737144924603</v>
      </c>
      <c r="AI27" s="157">
        <v>43.9177039597066</v>
      </c>
      <c r="AJ27" s="157">
        <v>42.7960875155376</v>
      </c>
      <c r="AK27" s="157">
        <v>40.5857684586069</v>
      </c>
      <c r="AL27" s="157">
        <v>39.884217642836596</v>
      </c>
      <c r="AM27" s="157">
        <v>38.497137236187001</v>
      </c>
      <c r="AN27" s="157"/>
      <c r="AO27" s="157"/>
      <c r="AP27" s="157"/>
      <c r="AR27" s="157">
        <f t="shared" si="19"/>
        <v>54.873141455681335</v>
      </c>
      <c r="AS27" s="157">
        <f t="shared" si="20"/>
        <v>53.952953267452827</v>
      </c>
      <c r="AT27" s="157">
        <f t="shared" si="3"/>
        <v>52.575046087884033</v>
      </c>
      <c r="AU27" s="157">
        <f t="shared" si="4"/>
        <v>49.859666411064993</v>
      </c>
      <c r="AV27" s="157">
        <f t="shared" si="5"/>
        <v>48.997810372035133</v>
      </c>
      <c r="AW27" s="157">
        <f t="shared" si="6"/>
        <v>47.293780388436126</v>
      </c>
      <c r="AX27" s="157"/>
      <c r="AY27" s="157"/>
      <c r="AZ27" s="157"/>
      <c r="BB27" s="158">
        <f t="shared" si="21"/>
        <v>78.078719962650268</v>
      </c>
      <c r="BC27" s="158">
        <f t="shared" si="7"/>
        <v>73.811400319324804</v>
      </c>
      <c r="BD27" s="158">
        <f t="shared" si="8"/>
        <v>69.144227716321751</v>
      </c>
      <c r="BE27" s="158">
        <f t="shared" si="9"/>
        <v>60.058303577761194</v>
      </c>
      <c r="BF27" s="158">
        <f t="shared" si="10"/>
        <v>57.292019373569865</v>
      </c>
      <c r="BG27" s="158">
        <f t="shared" si="11"/>
        <v>53.675584744330123</v>
      </c>
      <c r="BI27" s="278">
        <f t="shared" si="34"/>
        <v>1.942994128912809</v>
      </c>
      <c r="BJ27" s="278">
        <f t="shared" si="35"/>
        <v>1.8523379526607102</v>
      </c>
      <c r="BK27" s="278">
        <f t="shared" si="36"/>
        <v>1.7654993022555059</v>
      </c>
      <c r="BL27" s="278">
        <f t="shared" si="37"/>
        <v>1.5779461760690527</v>
      </c>
      <c r="BM27" s="278">
        <f t="shared" si="38"/>
        <v>1.5178757491265404</v>
      </c>
      <c r="BN27" s="278">
        <f t="shared" si="39"/>
        <v>1.3103361718059134</v>
      </c>
    </row>
    <row r="28" spans="2:66">
      <c r="B28" s="155">
        <f t="shared" si="40"/>
        <v>2039</v>
      </c>
      <c r="C28" s="156">
        <v>2</v>
      </c>
      <c r="D28" s="156">
        <v>1.6</v>
      </c>
      <c r="E28" s="156">
        <v>1.2</v>
      </c>
      <c r="F28" s="156">
        <v>1.1000000000000001</v>
      </c>
      <c r="G28" s="156">
        <v>0.8</v>
      </c>
      <c r="H28" s="156">
        <v>0.5</v>
      </c>
      <c r="J28" s="150">
        <f t="shared" si="41"/>
        <v>1.02</v>
      </c>
      <c r="K28" s="150">
        <f t="shared" si="42"/>
        <v>1.016</v>
      </c>
      <c r="L28" s="150">
        <f t="shared" si="43"/>
        <v>1.012</v>
      </c>
      <c r="M28" s="150">
        <f t="shared" si="44"/>
        <v>1.0109999999999999</v>
      </c>
      <c r="N28" s="150">
        <f t="shared" si="45"/>
        <v>1.008</v>
      </c>
      <c r="O28" s="150">
        <f t="shared" si="46"/>
        <v>1.0049999999999999</v>
      </c>
      <c r="Q28" s="277">
        <v>1.049813133473168</v>
      </c>
      <c r="R28" s="278">
        <v>1.0447912538647426</v>
      </c>
      <c r="S28" s="278">
        <v>1.039752323201669</v>
      </c>
      <c r="T28" s="278">
        <v>1.0317282190166805</v>
      </c>
      <c r="U28" s="278">
        <v>1.0277291071496608</v>
      </c>
      <c r="V28" s="278">
        <v>1.0127896986864782</v>
      </c>
      <c r="X28" s="150">
        <v>2039</v>
      </c>
      <c r="Y28" s="151">
        <f t="shared" si="23"/>
        <v>1.4513529251141071</v>
      </c>
      <c r="Z28" s="151">
        <f t="shared" si="24"/>
        <v>1.3899588100893308</v>
      </c>
      <c r="AA28" s="151">
        <f t="shared" si="25"/>
        <v>1.3309347999800074</v>
      </c>
      <c r="AB28" s="151">
        <f t="shared" si="26"/>
        <v>1.2177968544057818</v>
      </c>
      <c r="AC28" s="151">
        <f t="shared" si="27"/>
        <v>1.1786313529128374</v>
      </c>
      <c r="AD28" s="151">
        <f t="shared" si="28"/>
        <v>1.1406143096406327</v>
      </c>
      <c r="AG28" s="150">
        <v>2039</v>
      </c>
      <c r="AH28" s="157">
        <v>45.367391845237101</v>
      </c>
      <c r="AI28" s="157">
        <v>44.522869171749804</v>
      </c>
      <c r="AJ28" s="157">
        <v>43.2612623798369</v>
      </c>
      <c r="AK28" s="157">
        <v>40.987210283123304</v>
      </c>
      <c r="AL28" s="157">
        <v>40.200759052700299</v>
      </c>
      <c r="AM28" s="157">
        <v>38.6503596729479</v>
      </c>
      <c r="AN28" s="157"/>
      <c r="AO28" s="157"/>
      <c r="AP28" s="157"/>
      <c r="AR28" s="157">
        <f t="shared" si="19"/>
        <v>55.733896615770398</v>
      </c>
      <c r="AS28" s="157">
        <f t="shared" si="20"/>
        <v>54.696399473894111</v>
      </c>
      <c r="AT28" s="157">
        <f t="shared" si="3"/>
        <v>53.146513980143617</v>
      </c>
      <c r="AU28" s="157">
        <f t="shared" si="4"/>
        <v>50.352838185655166</v>
      </c>
      <c r="AV28" s="157">
        <f t="shared" si="5"/>
        <v>49.386681882924201</v>
      </c>
      <c r="AW28" s="157">
        <f t="shared" si="6"/>
        <v>47.48201434023084</v>
      </c>
      <c r="AX28" s="157"/>
      <c r="AY28" s="157"/>
      <c r="AZ28" s="157"/>
      <c r="BB28" s="158">
        <f t="shared" si="21"/>
        <v>80.889553881305602</v>
      </c>
      <c r="BC28" s="158">
        <f t="shared" si="7"/>
        <v>76.025742328904556</v>
      </c>
      <c r="BD28" s="158">
        <f t="shared" si="8"/>
        <v>70.734544953797112</v>
      </c>
      <c r="BE28" s="158">
        <f t="shared" si="9"/>
        <v>61.319527952894191</v>
      </c>
      <c r="BF28" s="158">
        <f t="shared" si="10"/>
        <v>58.208691683546867</v>
      </c>
      <c r="BG28" s="158">
        <f t="shared" si="11"/>
        <v>54.158665007029022</v>
      </c>
      <c r="BI28" s="278">
        <f t="shared" si="34"/>
        <v>2.0397807547939246</v>
      </c>
      <c r="BJ28" s="278">
        <f t="shared" si="35"/>
        <v>1.9353064921416336</v>
      </c>
      <c r="BK28" s="278">
        <f t="shared" si="36"/>
        <v>1.8356820011310879</v>
      </c>
      <c r="BL28" s="278">
        <f t="shared" si="37"/>
        <v>1.6280115979399052</v>
      </c>
      <c r="BM28" s="278">
        <f t="shared" si="38"/>
        <v>1.559965088413942</v>
      </c>
      <c r="BN28" s="278">
        <f t="shared" si="39"/>
        <v>1.3270949766213043</v>
      </c>
    </row>
    <row r="29" spans="2:66">
      <c r="B29" s="155">
        <f t="shared" si="40"/>
        <v>2040</v>
      </c>
      <c r="C29" s="156">
        <v>2</v>
      </c>
      <c r="D29" s="156">
        <v>1.6</v>
      </c>
      <c r="E29" s="156">
        <v>1.2</v>
      </c>
      <c r="F29" s="156">
        <v>1.1000000000000001</v>
      </c>
      <c r="G29" s="156">
        <v>0.8</v>
      </c>
      <c r="H29" s="156">
        <v>0.5</v>
      </c>
      <c r="J29" s="150">
        <f t="shared" si="41"/>
        <v>1.02</v>
      </c>
      <c r="K29" s="150">
        <f t="shared" si="42"/>
        <v>1.016</v>
      </c>
      <c r="L29" s="150">
        <f t="shared" si="43"/>
        <v>1.012</v>
      </c>
      <c r="M29" s="150">
        <f t="shared" si="44"/>
        <v>1.0109999999999999</v>
      </c>
      <c r="N29" s="150">
        <f t="shared" si="45"/>
        <v>1.008</v>
      </c>
      <c r="O29" s="150">
        <f t="shared" si="46"/>
        <v>1.0049999999999999</v>
      </c>
      <c r="Q29" s="277">
        <v>1.0497684690167739</v>
      </c>
      <c r="R29" s="278">
        <v>1.0447573325454049</v>
      </c>
      <c r="S29" s="278">
        <v>1.0397163577537951</v>
      </c>
      <c r="T29" s="278">
        <v>1.0317031482661221</v>
      </c>
      <c r="U29" s="278">
        <v>1.027703646998507</v>
      </c>
      <c r="V29" s="278">
        <v>1.0127716680682428</v>
      </c>
      <c r="X29" s="150">
        <v>2040</v>
      </c>
      <c r="Y29" s="151">
        <f t="shared" si="23"/>
        <v>1.4803799836163893</v>
      </c>
      <c r="Z29" s="151">
        <f t="shared" si="24"/>
        <v>1.41219815105076</v>
      </c>
      <c r="AA29" s="151">
        <f t="shared" si="25"/>
        <v>1.3469060175797676</v>
      </c>
      <c r="AB29" s="151">
        <f t="shared" si="26"/>
        <v>1.2311926198042453</v>
      </c>
      <c r="AC29" s="151">
        <f t="shared" si="27"/>
        <v>1.1880604037361402</v>
      </c>
      <c r="AD29" s="151">
        <f t="shared" si="28"/>
        <v>1.1463173811888356</v>
      </c>
      <c r="AG29" s="150">
        <v>2040</v>
      </c>
      <c r="AH29" s="157">
        <v>46.079037207515299</v>
      </c>
      <c r="AI29" s="157">
        <v>45.136373274510099</v>
      </c>
      <c r="AJ29" s="157">
        <v>43.731493492661201</v>
      </c>
      <c r="AK29" s="157">
        <v>41.392622847743702</v>
      </c>
      <c r="AL29" s="157">
        <v>40.519812695975702</v>
      </c>
      <c r="AM29" s="157">
        <v>38.804191950253198</v>
      </c>
      <c r="AN29" s="157"/>
      <c r="AO29" s="157"/>
      <c r="AP29" s="157"/>
      <c r="AR29" s="157">
        <f t="shared" si="19"/>
        <v>56.608153817586363</v>
      </c>
      <c r="AS29" s="157">
        <f t="shared" si="20"/>
        <v>55.45009001782568</v>
      </c>
      <c r="AT29" s="157">
        <f t="shared" si="3"/>
        <v>53.72419347992777</v>
      </c>
      <c r="AU29" s="157">
        <f t="shared" si="4"/>
        <v>50.850888019341163</v>
      </c>
      <c r="AV29" s="157">
        <f t="shared" si="5"/>
        <v>49.778639675645827</v>
      </c>
      <c r="AW29" s="157">
        <f t="shared" si="6"/>
        <v>47.670997481883539</v>
      </c>
      <c r="AX29" s="157"/>
      <c r="AY29" s="157"/>
      <c r="AZ29" s="157"/>
      <c r="BB29" s="158">
        <f t="shared" si="21"/>
        <v>83.801577821032552</v>
      </c>
      <c r="BC29" s="158">
        <f t="shared" si="7"/>
        <v>78.306514598771628</v>
      </c>
      <c r="BD29" s="158">
        <f t="shared" si="8"/>
        <v>72.36143948773443</v>
      </c>
      <c r="BE29" s="158">
        <f t="shared" si="9"/>
        <v>62.607238039904956</v>
      </c>
      <c r="BF29" s="158">
        <f t="shared" si="10"/>
        <v>59.140030750483625</v>
      </c>
      <c r="BG29" s="158">
        <f t="shared" si="11"/>
        <v>54.646092992092314</v>
      </c>
      <c r="BI29" s="278">
        <f t="shared" si="34"/>
        <v>2.1412975200898976</v>
      </c>
      <c r="BJ29" s="278">
        <f t="shared" si="35"/>
        <v>2.0219256483876977</v>
      </c>
      <c r="BK29" s="278">
        <f t="shared" si="36"/>
        <v>1.9085886042102127</v>
      </c>
      <c r="BL29" s="278">
        <f t="shared" si="37"/>
        <v>1.6796246910083603</v>
      </c>
      <c r="BM29" s="278">
        <f t="shared" si="38"/>
        <v>1.6031818105533566</v>
      </c>
      <c r="BN29" s="278">
        <f t="shared" si="39"/>
        <v>1.344044193157744</v>
      </c>
    </row>
    <row r="30" spans="2:66">
      <c r="B30" s="155">
        <f t="shared" si="40"/>
        <v>2041</v>
      </c>
      <c r="C30" s="156">
        <v>2</v>
      </c>
      <c r="D30" s="156">
        <v>1.6</v>
      </c>
      <c r="E30" s="156">
        <v>1.2</v>
      </c>
      <c r="F30" s="156">
        <v>1.1000000000000001</v>
      </c>
      <c r="G30" s="156">
        <v>0.8</v>
      </c>
      <c r="H30" s="156">
        <v>0.5</v>
      </c>
      <c r="J30" s="150">
        <f t="shared" si="41"/>
        <v>1.02</v>
      </c>
      <c r="K30" s="150">
        <f t="shared" si="42"/>
        <v>1.016</v>
      </c>
      <c r="L30" s="150">
        <f t="shared" si="43"/>
        <v>1.012</v>
      </c>
      <c r="M30" s="150">
        <f t="shared" si="44"/>
        <v>1.0109999999999999</v>
      </c>
      <c r="N30" s="150">
        <f t="shared" si="45"/>
        <v>1.008</v>
      </c>
      <c r="O30" s="150">
        <f t="shared" si="46"/>
        <v>1.0049999999999999</v>
      </c>
      <c r="Q30" s="277">
        <v>1.0497274542391382</v>
      </c>
      <c r="R30" s="278">
        <v>1.0447264273326113</v>
      </c>
      <c r="S30" s="278">
        <v>1.0396874660968181</v>
      </c>
      <c r="T30" s="278">
        <v>1.031683656511295</v>
      </c>
      <c r="U30" s="278">
        <v>1.0276830298749831</v>
      </c>
      <c r="V30" s="278">
        <v>1.0127564635546811</v>
      </c>
      <c r="X30" s="150">
        <v>2041</v>
      </c>
      <c r="Y30" s="151">
        <f t="shared" si="23"/>
        <v>1.5099875832887171</v>
      </c>
      <c r="Z30" s="151">
        <f t="shared" si="24"/>
        <v>1.4347933214675721</v>
      </c>
      <c r="AA30" s="151">
        <f t="shared" si="25"/>
        <v>1.3630688897907248</v>
      </c>
      <c r="AB30" s="151">
        <f t="shared" si="26"/>
        <v>1.2447357386220919</v>
      </c>
      <c r="AC30" s="151">
        <f t="shared" si="27"/>
        <v>1.1975648869660294</v>
      </c>
      <c r="AD30" s="151">
        <f t="shared" si="28"/>
        <v>1.1520489680947796</v>
      </c>
      <c r="AG30" s="150">
        <v>2041</v>
      </c>
      <c r="AH30" s="157">
        <v>46.801845634299902</v>
      </c>
      <c r="AI30" s="157">
        <v>45.758331173961999</v>
      </c>
      <c r="AJ30" s="157">
        <v>44.206835813233603</v>
      </c>
      <c r="AK30" s="157">
        <v>41.80204542784</v>
      </c>
      <c r="AL30" s="157">
        <v>40.841398511023201</v>
      </c>
      <c r="AM30" s="157">
        <v>38.958636495328896</v>
      </c>
      <c r="AN30" s="157"/>
      <c r="AO30" s="157"/>
      <c r="AP30" s="157"/>
      <c r="AR30" s="157">
        <f t="shared" si="19"/>
        <v>57.496124857862291</v>
      </c>
      <c r="AS30" s="157">
        <f t="shared" si="20"/>
        <v>56.214166061378378</v>
      </c>
      <c r="AT30" s="157">
        <f t="shared" si="3"/>
        <v>54.308152104709592</v>
      </c>
      <c r="AU30" s="157">
        <f t="shared" si="4"/>
        <v>51.353864161965603</v>
      </c>
      <c r="AV30" s="157">
        <f t="shared" si="5"/>
        <v>50.173708244500247</v>
      </c>
      <c r="AW30" s="157">
        <f t="shared" si="6"/>
        <v>47.860732795244346</v>
      </c>
      <c r="AX30" s="157"/>
      <c r="AY30" s="157"/>
      <c r="AZ30" s="157"/>
      <c r="BB30" s="158">
        <f t="shared" si="21"/>
        <v>86.81843462258982</v>
      </c>
      <c r="BC30" s="158">
        <f t="shared" si="7"/>
        <v>80.655710036734746</v>
      </c>
      <c r="BD30" s="158">
        <f t="shared" si="8"/>
        <v>74.025752595952312</v>
      </c>
      <c r="BE30" s="158">
        <f t="shared" si="9"/>
        <v>63.921990038742827</v>
      </c>
      <c r="BF30" s="158">
        <f t="shared" si="10"/>
        <v>60.08627124249147</v>
      </c>
      <c r="BG30" s="158">
        <f t="shared" si="11"/>
        <v>55.137907829021223</v>
      </c>
      <c r="BI30" s="278">
        <f t="shared" si="34"/>
        <v>2.247778794532548</v>
      </c>
      <c r="BJ30" s="278">
        <f t="shared" si="35"/>
        <v>2.1123591589722532</v>
      </c>
      <c r="BK30" s="278">
        <f t="shared" si="36"/>
        <v>1.9843356497325788</v>
      </c>
      <c r="BL30" s="278">
        <f t="shared" si="37"/>
        <v>1.7328413427861593</v>
      </c>
      <c r="BM30" s="278">
        <f t="shared" si="38"/>
        <v>1.6475627405099347</v>
      </c>
      <c r="BN30" s="278">
        <f t="shared" si="39"/>
        <v>1.3611894439236416</v>
      </c>
    </row>
    <row r="31" spans="2:66">
      <c r="B31" s="155">
        <f t="shared" si="40"/>
        <v>2042</v>
      </c>
      <c r="C31" s="156">
        <v>2</v>
      </c>
      <c r="D31" s="156">
        <v>1.6</v>
      </c>
      <c r="E31" s="156">
        <v>1.2</v>
      </c>
      <c r="F31" s="156">
        <v>1.1000000000000001</v>
      </c>
      <c r="G31" s="156">
        <v>0.8</v>
      </c>
      <c r="H31" s="156">
        <v>0.5</v>
      </c>
      <c r="J31" s="150">
        <f t="shared" si="41"/>
        <v>1.02</v>
      </c>
      <c r="K31" s="150">
        <f t="shared" si="42"/>
        <v>1.016</v>
      </c>
      <c r="L31" s="150">
        <f t="shared" si="43"/>
        <v>1.012</v>
      </c>
      <c r="M31" s="150">
        <f t="shared" si="44"/>
        <v>1.0109999999999999</v>
      </c>
      <c r="N31" s="150">
        <f t="shared" si="45"/>
        <v>1.008</v>
      </c>
      <c r="O31" s="150">
        <f t="shared" si="46"/>
        <v>1.0049999999999999</v>
      </c>
      <c r="Q31" s="277">
        <v>1.0496913642137751</v>
      </c>
      <c r="R31" s="278">
        <v>1.0446948674891439</v>
      </c>
      <c r="S31" s="278">
        <v>1.0396625191183144</v>
      </c>
      <c r="T31" s="278">
        <v>1.0316673328166517</v>
      </c>
      <c r="U31" s="278">
        <v>1.0276651338804554</v>
      </c>
      <c r="V31" s="278">
        <v>1.0127426436547555</v>
      </c>
      <c r="X31" s="150">
        <v>2042</v>
      </c>
      <c r="Y31" s="151">
        <f t="shared" si="23"/>
        <v>1.5401873349544914</v>
      </c>
      <c r="Z31" s="151">
        <f t="shared" si="24"/>
        <v>1.4577500146110534</v>
      </c>
      <c r="AA31" s="151">
        <f t="shared" si="25"/>
        <v>1.3794257164682135</v>
      </c>
      <c r="AB31" s="151">
        <f t="shared" si="26"/>
        <v>1.2584278317469348</v>
      </c>
      <c r="AC31" s="151">
        <f t="shared" si="27"/>
        <v>1.2071454060617577</v>
      </c>
      <c r="AD31" s="151">
        <f t="shared" si="28"/>
        <v>1.1578092129352535</v>
      </c>
      <c r="AG31" s="150">
        <v>2042</v>
      </c>
      <c r="AH31" s="157">
        <v>47.535992232485</v>
      </c>
      <c r="AI31" s="157">
        <v>46.38885935943</v>
      </c>
      <c r="AJ31" s="157">
        <v>44.687344898160099</v>
      </c>
      <c r="AK31" s="157">
        <v>42.2155176872648</v>
      </c>
      <c r="AL31" s="157">
        <v>41.165536594443999</v>
      </c>
      <c r="AM31" s="157">
        <v>39.113695745061499</v>
      </c>
      <c r="AN31" s="157"/>
      <c r="AO31" s="157"/>
      <c r="AP31" s="157"/>
      <c r="AR31" s="157">
        <f t="shared" si="19"/>
        <v>58.398024855632684</v>
      </c>
      <c r="AS31" s="157">
        <f t="shared" si="20"/>
        <v>56.988770711830469</v>
      </c>
      <c r="AT31" s="157">
        <f t="shared" si="3"/>
        <v>54.898458105847794</v>
      </c>
      <c r="AU31" s="157">
        <f t="shared" si="4"/>
        <v>51.861815340620154</v>
      </c>
      <c r="AV31" s="157">
        <f t="shared" si="5"/>
        <v>50.571912278186737</v>
      </c>
      <c r="AW31" s="157">
        <f t="shared" si="6"/>
        <v>48.051223274031329</v>
      </c>
      <c r="AX31" s="157"/>
      <c r="AY31" s="157"/>
      <c r="AZ31" s="157"/>
      <c r="BB31" s="158">
        <f t="shared" si="21"/>
        <v>89.943898269003057</v>
      </c>
      <c r="BC31" s="158">
        <f t="shared" si="7"/>
        <v>83.075381337836831</v>
      </c>
      <c r="BD31" s="158">
        <f t="shared" si="8"/>
        <v>75.728344905659299</v>
      </c>
      <c r="BE31" s="158">
        <f t="shared" si="9"/>
        <v>65.264351829556546</v>
      </c>
      <c r="BF31" s="158">
        <f t="shared" si="10"/>
        <v>61.047651582371316</v>
      </c>
      <c r="BG31" s="158">
        <f t="shared" si="11"/>
        <v>55.634148999482349</v>
      </c>
      <c r="BI31" s="278">
        <f t="shared" si="34"/>
        <v>2.3594739892836651</v>
      </c>
      <c r="BJ31" s="278">
        <f t="shared" si="35"/>
        <v>2.2067707716719975</v>
      </c>
      <c r="BK31" s="278">
        <f t="shared" si="36"/>
        <v>2.0630394003772499</v>
      </c>
      <c r="BL31" s="278">
        <f t="shared" si="37"/>
        <v>1.7877158063066223</v>
      </c>
      <c r="BM31" s="278">
        <f t="shared" si="38"/>
        <v>1.6931427843025921</v>
      </c>
      <c r="BN31" s="278">
        <f t="shared" si="39"/>
        <v>1.3785345959541755</v>
      </c>
    </row>
    <row r="32" spans="2:66">
      <c r="B32" s="155">
        <f t="shared" si="40"/>
        <v>2043</v>
      </c>
      <c r="C32" s="156">
        <v>2</v>
      </c>
      <c r="D32" s="156">
        <v>1.6</v>
      </c>
      <c r="E32" s="156">
        <v>1.2</v>
      </c>
      <c r="F32" s="156">
        <v>1.1000000000000001</v>
      </c>
      <c r="G32" s="156">
        <v>0.8</v>
      </c>
      <c r="H32" s="156">
        <v>0.5</v>
      </c>
      <c r="J32" s="150">
        <f t="shared" si="41"/>
        <v>1.02</v>
      </c>
      <c r="K32" s="150">
        <f t="shared" si="42"/>
        <v>1.016</v>
      </c>
      <c r="L32" s="150">
        <f t="shared" si="43"/>
        <v>1.012</v>
      </c>
      <c r="M32" s="150">
        <f t="shared" si="44"/>
        <v>1.0109999999999999</v>
      </c>
      <c r="N32" s="150">
        <f t="shared" si="45"/>
        <v>1.008</v>
      </c>
      <c r="O32" s="150">
        <f t="shared" si="46"/>
        <v>1.0049999999999999</v>
      </c>
      <c r="Q32" s="277">
        <v>1.0496597088382293</v>
      </c>
      <c r="R32" s="278">
        <v>1.044665795436295</v>
      </c>
      <c r="S32" s="278">
        <v>1.0396400678363</v>
      </c>
      <c r="T32" s="278">
        <v>1.0316530961571257</v>
      </c>
      <c r="U32" s="278">
        <v>1.0276490517306989</v>
      </c>
      <c r="V32" s="278">
        <v>1.0127294288422419</v>
      </c>
      <c r="X32" s="150">
        <v>2043</v>
      </c>
      <c r="Y32" s="151">
        <f t="shared" si="23"/>
        <v>1.5709910816535813</v>
      </c>
      <c r="Z32" s="151">
        <f t="shared" si="24"/>
        <v>1.4810740148448303</v>
      </c>
      <c r="AA32" s="151">
        <f t="shared" si="25"/>
        <v>1.395978825065832</v>
      </c>
      <c r="AB32" s="151">
        <f t="shared" si="26"/>
        <v>1.272270537896151</v>
      </c>
      <c r="AC32" s="151">
        <f t="shared" si="27"/>
        <v>1.2168025693102518</v>
      </c>
      <c r="AD32" s="151">
        <f t="shared" si="28"/>
        <v>1.1635982589999296</v>
      </c>
      <c r="AG32" s="150">
        <v>2043</v>
      </c>
      <c r="AH32" s="157">
        <v>48.281654855739696</v>
      </c>
      <c r="AI32" s="157">
        <v>47.028075925406398</v>
      </c>
      <c r="AJ32" s="157">
        <v>45.173076907922699</v>
      </c>
      <c r="AK32" s="157">
        <v>42.633079682193198</v>
      </c>
      <c r="AL32" s="157">
        <v>41.492247202336401</v>
      </c>
      <c r="AM32" s="157">
        <v>39.269372146036901</v>
      </c>
      <c r="AN32" s="157"/>
      <c r="AO32" s="157"/>
      <c r="AP32" s="157"/>
      <c r="AR32" s="157">
        <f t="shared" si="19"/>
        <v>59.314072304348521</v>
      </c>
      <c r="AS32" s="157">
        <f t="shared" si="20"/>
        <v>57.774049048410809</v>
      </c>
      <c r="AT32" s="157">
        <f t="shared" si="3"/>
        <v>55.495180476563519</v>
      </c>
      <c r="AU32" s="157">
        <f t="shared" si="4"/>
        <v>52.374790764365109</v>
      </c>
      <c r="AV32" s="157">
        <f t="shared" si="5"/>
        <v>50.973276661346937</v>
      </c>
      <c r="AW32" s="157">
        <f t="shared" si="6"/>
        <v>48.242471923878263</v>
      </c>
      <c r="AX32" s="157"/>
      <c r="AY32" s="157"/>
      <c r="AZ32" s="157"/>
      <c r="BB32" s="158">
        <f t="shared" si="21"/>
        <v>93.181878606687206</v>
      </c>
      <c r="BC32" s="158">
        <f t="shared" si="7"/>
        <v>85.56764277797194</v>
      </c>
      <c r="BD32" s="158">
        <f t="shared" si="8"/>
        <v>77.47009683848944</v>
      </c>
      <c r="BE32" s="158">
        <f t="shared" si="9"/>
        <v>66.634903217977154</v>
      </c>
      <c r="BF32" s="158">
        <f t="shared" si="10"/>
        <v>62.024414007689245</v>
      </c>
      <c r="BG32" s="158">
        <f t="shared" si="11"/>
        <v>56.134856340477732</v>
      </c>
      <c r="BI32" s="278">
        <f t="shared" si="34"/>
        <v>2.4766447806028675</v>
      </c>
      <c r="BJ32" s="278">
        <f t="shared" si="35"/>
        <v>2.305337943534294</v>
      </c>
      <c r="BK32" s="278">
        <f t="shared" si="36"/>
        <v>2.1448184221571638</v>
      </c>
      <c r="BL32" s="278">
        <f t="shared" si="37"/>
        <v>1.8443025466252594</v>
      </c>
      <c r="BM32" s="278">
        <f t="shared" si="38"/>
        <v>1.7399565767332341</v>
      </c>
      <c r="BN32" s="278">
        <f t="shared" si="39"/>
        <v>1.3960825539999429</v>
      </c>
    </row>
    <row r="33" spans="2:66">
      <c r="B33" s="155">
        <f t="shared" si="40"/>
        <v>2044</v>
      </c>
      <c r="C33" s="156">
        <v>2</v>
      </c>
      <c r="D33" s="156">
        <v>1.6</v>
      </c>
      <c r="E33" s="156">
        <v>1.2</v>
      </c>
      <c r="F33" s="156">
        <v>1.1000000000000001</v>
      </c>
      <c r="G33" s="156">
        <v>0.8</v>
      </c>
      <c r="H33" s="156">
        <v>0.5</v>
      </c>
      <c r="J33" s="150">
        <f t="shared" si="41"/>
        <v>1.02</v>
      </c>
      <c r="K33" s="150">
        <f t="shared" si="42"/>
        <v>1.016</v>
      </c>
      <c r="L33" s="150">
        <f t="shared" si="43"/>
        <v>1.012</v>
      </c>
      <c r="M33" s="150">
        <f t="shared" si="44"/>
        <v>1.0109999999999999</v>
      </c>
      <c r="N33" s="150">
        <f t="shared" si="45"/>
        <v>1.008</v>
      </c>
      <c r="O33" s="150">
        <f t="shared" si="46"/>
        <v>1.0049999999999999</v>
      </c>
      <c r="Q33" s="277">
        <v>1.0496343015336831</v>
      </c>
      <c r="R33" s="278">
        <v>1.0446423154518578</v>
      </c>
      <c r="S33" s="278">
        <v>1.039618926100403</v>
      </c>
      <c r="T33" s="278">
        <v>1.0316420969717157</v>
      </c>
      <c r="U33" s="278">
        <v>1.0276357939783454</v>
      </c>
      <c r="V33" s="278">
        <v>1.012717484655024</v>
      </c>
      <c r="X33" s="150">
        <v>2044</v>
      </c>
      <c r="Y33" s="151">
        <f t="shared" si="23"/>
        <v>1.6024109032866529</v>
      </c>
      <c r="Z33" s="151">
        <f t="shared" si="24"/>
        <v>1.5047711990823476</v>
      </c>
      <c r="AA33" s="151">
        <f t="shared" si="25"/>
        <v>1.412730570966622</v>
      </c>
      <c r="AB33" s="151">
        <f t="shared" si="26"/>
        <v>1.2862655138130086</v>
      </c>
      <c r="AC33" s="151">
        <f t="shared" si="27"/>
        <v>1.2265369898647338</v>
      </c>
      <c r="AD33" s="151">
        <f t="shared" si="28"/>
        <v>1.1694162502949292</v>
      </c>
      <c r="AG33" s="150">
        <v>2044</v>
      </c>
      <c r="AH33" s="157">
        <v>49.039014147594401</v>
      </c>
      <c r="AI33" s="157">
        <v>47.676100593669901</v>
      </c>
      <c r="AJ33" s="157">
        <v>45.664088613443603</v>
      </c>
      <c r="AK33" s="157">
        <v>43.054771865004199</v>
      </c>
      <c r="AL33" s="157">
        <v>41.821550751561297</v>
      </c>
      <c r="AM33" s="157">
        <v>39.425668154578304</v>
      </c>
      <c r="AN33" s="157"/>
      <c r="AO33" s="157"/>
      <c r="AP33" s="157"/>
      <c r="AR33" s="157">
        <f t="shared" si="19"/>
        <v>60.244489124808851</v>
      </c>
      <c r="AS33" s="157">
        <f t="shared" si="20"/>
        <v>58.570148149471628</v>
      </c>
      <c r="AT33" s="157">
        <f t="shared" si="3"/>
        <v>56.098388960004428</v>
      </c>
      <c r="AU33" s="157">
        <f t="shared" si="4"/>
        <v>52.89284012899779</v>
      </c>
      <c r="AV33" s="157">
        <f t="shared" si="5"/>
        <v>51.37782647611953</v>
      </c>
      <c r="AW33" s="157">
        <f t="shared" si="6"/>
        <v>48.434481762381211</v>
      </c>
      <c r="AX33" s="157"/>
      <c r="AY33" s="157"/>
      <c r="AZ33" s="157"/>
      <c r="BB33" s="158">
        <f t="shared" si="21"/>
        <v>96.536426236527888</v>
      </c>
      <c r="BC33" s="158">
        <f t="shared" si="7"/>
        <v>88.134672061311164</v>
      </c>
      <c r="BD33" s="158">
        <f t="shared" si="8"/>
        <v>79.251909065774697</v>
      </c>
      <c r="BE33" s="158">
        <f t="shared" si="9"/>
        <v>68.034236185554661</v>
      </c>
      <c r="BF33" s="158">
        <f t="shared" si="10"/>
        <v>63.016804631812271</v>
      </c>
      <c r="BG33" s="158">
        <f t="shared" si="11"/>
        <v>56.640070047541968</v>
      </c>
      <c r="BI33" s="278">
        <f t="shared" si="34"/>
        <v>2.5995713144351327</v>
      </c>
      <c r="BJ33" s="278">
        <f t="shared" si="35"/>
        <v>2.408253567232689</v>
      </c>
      <c r="BK33" s="278">
        <f t="shared" si="36"/>
        <v>2.2297938247233913</v>
      </c>
      <c r="BL33" s="278">
        <f t="shared" si="37"/>
        <v>1.902660146650758</v>
      </c>
      <c r="BM33" s="278">
        <f t="shared" si="38"/>
        <v>1.7880416582191008</v>
      </c>
      <c r="BN33" s="278">
        <f t="shared" si="39"/>
        <v>1.4138372124575838</v>
      </c>
    </row>
    <row r="34" spans="2:66">
      <c r="B34" s="155">
        <f t="shared" si="40"/>
        <v>2045</v>
      </c>
      <c r="C34" s="156">
        <v>2</v>
      </c>
      <c r="D34" s="156">
        <v>1.6</v>
      </c>
      <c r="E34" s="156">
        <v>1.2</v>
      </c>
      <c r="F34" s="156">
        <v>1.1000000000000001</v>
      </c>
      <c r="G34" s="156">
        <v>0.8</v>
      </c>
      <c r="H34" s="156">
        <v>0.5</v>
      </c>
      <c r="J34" s="150">
        <f t="shared" si="41"/>
        <v>1.02</v>
      </c>
      <c r="K34" s="150">
        <f t="shared" si="42"/>
        <v>1.016</v>
      </c>
      <c r="L34" s="150">
        <f t="shared" si="43"/>
        <v>1.012</v>
      </c>
      <c r="M34" s="150">
        <f t="shared" si="44"/>
        <v>1.0109999999999999</v>
      </c>
      <c r="N34" s="150">
        <f t="shared" si="45"/>
        <v>1.008</v>
      </c>
      <c r="O34" s="150">
        <f t="shared" si="46"/>
        <v>1.0049999999999999</v>
      </c>
      <c r="Q34" s="277">
        <v>1.0496162466221473</v>
      </c>
      <c r="R34" s="278">
        <v>1.0446255328335845</v>
      </c>
      <c r="S34" s="278">
        <v>1.0396026329379018</v>
      </c>
      <c r="T34" s="278">
        <v>1.0316351666450718</v>
      </c>
      <c r="U34" s="278">
        <v>1.027626102942782</v>
      </c>
      <c r="V34" s="278">
        <v>1.0127073877570936</v>
      </c>
      <c r="X34" s="150">
        <v>2045</v>
      </c>
      <c r="Y34" s="151">
        <f t="shared" si="23"/>
        <v>1.634459121352386</v>
      </c>
      <c r="Z34" s="151">
        <f t="shared" si="24"/>
        <v>1.5288475382676652</v>
      </c>
      <c r="AA34" s="151">
        <f t="shared" si="25"/>
        <v>1.4296833378182214</v>
      </c>
      <c r="AB34" s="151">
        <f t="shared" si="26"/>
        <v>1.3004144344649515</v>
      </c>
      <c r="AC34" s="151">
        <f t="shared" si="27"/>
        <v>1.2363492857836518</v>
      </c>
      <c r="AD34" s="151">
        <f t="shared" si="28"/>
        <v>1.1752633315464038</v>
      </c>
      <c r="AG34" s="150">
        <v>2045</v>
      </c>
      <c r="AH34" s="157">
        <v>49.808253585203701</v>
      </c>
      <c r="AI34" s="157">
        <v>48.3330547357086</v>
      </c>
      <c r="AJ34" s="157">
        <v>46.160437402720099</v>
      </c>
      <c r="AK34" s="157">
        <v>43.480635088199101</v>
      </c>
      <c r="AL34" s="157">
        <v>42.153467821018104</v>
      </c>
      <c r="AM34" s="157">
        <v>39.582586236785602</v>
      </c>
      <c r="AN34" s="157"/>
      <c r="AO34" s="157"/>
      <c r="AP34" s="157"/>
      <c r="AR34" s="157">
        <f t="shared" si="19"/>
        <v>61.189500718923469</v>
      </c>
      <c r="AS34" s="157">
        <f t="shared" si="20"/>
        <v>59.377217120035141</v>
      </c>
      <c r="AT34" s="157">
        <f t="shared" si="3"/>
        <v>56.708154057395703</v>
      </c>
      <c r="AU34" s="157">
        <f t="shared" si="4"/>
        <v>53.41601362186622</v>
      </c>
      <c r="AV34" s="157">
        <f t="shared" si="5"/>
        <v>51.785587003707747</v>
      </c>
      <c r="AW34" s="157">
        <f t="shared" si="6"/>
        <v>48.627255819146932</v>
      </c>
      <c r="AX34" s="157"/>
      <c r="AY34" s="157"/>
      <c r="AZ34" s="157"/>
      <c r="BB34" s="158">
        <f t="shared" si="21"/>
        <v>100.01173758104285</v>
      </c>
      <c r="BC34" s="158">
        <f t="shared" si="7"/>
        <v>90.778712223150393</v>
      </c>
      <c r="BD34" s="158">
        <f t="shared" si="8"/>
        <v>81.074702974287405</v>
      </c>
      <c r="BE34" s="158">
        <f t="shared" si="9"/>
        <v>69.462955145451303</v>
      </c>
      <c r="BF34" s="158">
        <f t="shared" si="10"/>
        <v>64.025073505921227</v>
      </c>
      <c r="BG34" s="158">
        <f t="shared" si="11"/>
        <v>57.149830677969874</v>
      </c>
      <c r="BI34" s="278">
        <f t="shared" si="34"/>
        <v>2.7285522858840059</v>
      </c>
      <c r="BJ34" s="278">
        <f t="shared" si="35"/>
        <v>2.5157231658688284</v>
      </c>
      <c r="BK34" s="278">
        <f t="shared" si="36"/>
        <v>2.3180995310911117</v>
      </c>
      <c r="BL34" s="278">
        <f t="shared" si="37"/>
        <v>1.9628511174589915</v>
      </c>
      <c r="BM34" s="278">
        <f t="shared" si="38"/>
        <v>1.8374382811350443</v>
      </c>
      <c r="BN34" s="278">
        <f t="shared" si="39"/>
        <v>1.4318033901416907</v>
      </c>
    </row>
    <row r="35" spans="2:66">
      <c r="B35" s="155">
        <f t="shared" si="40"/>
        <v>2046</v>
      </c>
      <c r="C35" s="156">
        <v>2</v>
      </c>
      <c r="D35" s="156">
        <v>1.6</v>
      </c>
      <c r="E35" s="156">
        <v>1.2</v>
      </c>
      <c r="F35" s="156">
        <v>1.1000000000000001</v>
      </c>
      <c r="G35" s="156">
        <v>0.8</v>
      </c>
      <c r="H35" s="156">
        <v>0.5</v>
      </c>
      <c r="J35" s="150">
        <f t="shared" si="41"/>
        <v>1.02</v>
      </c>
      <c r="K35" s="150">
        <f t="shared" si="42"/>
        <v>1.016</v>
      </c>
      <c r="L35" s="150">
        <f t="shared" si="43"/>
        <v>1.012</v>
      </c>
      <c r="M35" s="150">
        <f t="shared" si="44"/>
        <v>1.0109999999999999</v>
      </c>
      <c r="N35" s="150">
        <f t="shared" si="45"/>
        <v>1.008</v>
      </c>
      <c r="O35" s="150">
        <f t="shared" si="46"/>
        <v>1.0049999999999999</v>
      </c>
      <c r="Q35" s="277">
        <v>1.0495899908331681</v>
      </c>
      <c r="R35" s="278">
        <v>1.0446021782744488</v>
      </c>
      <c r="S35" s="278">
        <v>1.0395916584805349</v>
      </c>
      <c r="T35" s="278">
        <v>1.0316323602840798</v>
      </c>
      <c r="U35" s="278">
        <v>1.0276200565635896</v>
      </c>
      <c r="V35" s="278">
        <v>1.012699361053266</v>
      </c>
      <c r="X35" s="150">
        <v>2046</v>
      </c>
      <c r="Y35" s="151">
        <f t="shared" si="23"/>
        <v>1.6671483037794337</v>
      </c>
      <c r="Z35" s="151">
        <f t="shared" si="24"/>
        <v>1.5533090988799478</v>
      </c>
      <c r="AA35" s="151">
        <f t="shared" si="25"/>
        <v>1.44683953787204</v>
      </c>
      <c r="AB35" s="151">
        <f t="shared" si="26"/>
        <v>1.3147189932440659</v>
      </c>
      <c r="AC35" s="151">
        <f t="shared" si="27"/>
        <v>1.2462400800699209</v>
      </c>
      <c r="AD35" s="151">
        <f t="shared" si="28"/>
        <v>1.1811396482041356</v>
      </c>
      <c r="AG35" s="150">
        <v>2046</v>
      </c>
      <c r="AH35" s="157">
        <v>50.589559523795103</v>
      </c>
      <c r="AI35" s="157">
        <v>48.9990613954526</v>
      </c>
      <c r="AJ35" s="157">
        <v>46.662181287532299</v>
      </c>
      <c r="AK35" s="157">
        <v>43.910710608359395</v>
      </c>
      <c r="AL35" s="157">
        <v>42.488019152930903</v>
      </c>
      <c r="AM35" s="157">
        <v>39.740128868573798</v>
      </c>
      <c r="AN35" s="157"/>
      <c r="AO35" s="157"/>
      <c r="AP35" s="157"/>
      <c r="AR35" s="157">
        <f t="shared" si="19"/>
        <v>62.149336024318309</v>
      </c>
      <c r="AS35" s="157">
        <f t="shared" si="20"/>
        <v>60.195407119720642</v>
      </c>
      <c r="AT35" s="157">
        <f t="shared" si="3"/>
        <v>57.324547036280471</v>
      </c>
      <c r="AU35" s="157">
        <f t="shared" si="4"/>
        <v>53.944361926731446</v>
      </c>
      <c r="AV35" s="157">
        <f t="shared" si="5"/>
        <v>52.196583725959343</v>
      </c>
      <c r="AW35" s="157">
        <f t="shared" si="6"/>
        <v>48.820797135840053</v>
      </c>
      <c r="AX35" s="157"/>
      <c r="AY35" s="157"/>
      <c r="AZ35" s="157"/>
      <c r="BB35" s="158">
        <f t="shared" si="21"/>
        <v>103.61216013396032</v>
      </c>
      <c r="BC35" s="158">
        <f t="shared" si="7"/>
        <v>93.502073589844869</v>
      </c>
      <c r="BD35" s="158">
        <f t="shared" si="8"/>
        <v>82.939421142696062</v>
      </c>
      <c r="BE35" s="158">
        <f t="shared" si="9"/>
        <v>70.921677203505894</v>
      </c>
      <c r="BF35" s="158">
        <f t="shared" si="10"/>
        <v>65.049474682015898</v>
      </c>
      <c r="BG35" s="158">
        <f t="shared" si="11"/>
        <v>57.66417915407159</v>
      </c>
      <c r="BI35" s="278">
        <f t="shared" si="34"/>
        <v>2.8638611687288136</v>
      </c>
      <c r="BJ35" s="278">
        <f t="shared" si="35"/>
        <v>2.6279298990020705</v>
      </c>
      <c r="BK35" s="278">
        <f t="shared" si="36"/>
        <v>2.409876936049959</v>
      </c>
      <c r="BL35" s="278">
        <f t="shared" si="37"/>
        <v>2.0249407311904628</v>
      </c>
      <c r="BM35" s="278">
        <f t="shared" si="38"/>
        <v>1.888188430392099</v>
      </c>
      <c r="BN35" s="278">
        <f t="shared" si="39"/>
        <v>1.4499863783503901</v>
      </c>
    </row>
    <row r="36" spans="2:66">
      <c r="B36" s="155">
        <f t="shared" si="40"/>
        <v>2047</v>
      </c>
      <c r="C36" s="156">
        <v>2</v>
      </c>
      <c r="D36" s="156">
        <v>1.6</v>
      </c>
      <c r="E36" s="156">
        <v>1.2</v>
      </c>
      <c r="F36" s="156">
        <v>1.1000000000000001</v>
      </c>
      <c r="G36" s="156">
        <v>0.8</v>
      </c>
      <c r="H36" s="156">
        <v>0.5</v>
      </c>
      <c r="J36" s="150">
        <f t="shared" si="41"/>
        <v>1.02</v>
      </c>
      <c r="K36" s="150">
        <f t="shared" si="42"/>
        <v>1.016</v>
      </c>
      <c r="L36" s="150">
        <f t="shared" si="43"/>
        <v>1.012</v>
      </c>
      <c r="M36" s="150">
        <f t="shared" si="44"/>
        <v>1.0109999999999999</v>
      </c>
      <c r="N36" s="150">
        <f t="shared" si="45"/>
        <v>1.008</v>
      </c>
      <c r="O36" s="150">
        <f t="shared" si="46"/>
        <v>1.0049999999999999</v>
      </c>
      <c r="Q36" s="277">
        <v>1.0495628269920338</v>
      </c>
      <c r="R36" s="278">
        <v>1.0445778351393673</v>
      </c>
      <c r="S36" s="278">
        <v>1.03957232059336</v>
      </c>
      <c r="T36" s="278">
        <v>1.0316308904408527</v>
      </c>
      <c r="U36" s="278">
        <v>1.0276152617235241</v>
      </c>
      <c r="V36" s="278">
        <v>1.0126920104468637</v>
      </c>
      <c r="X36" s="150">
        <v>2047</v>
      </c>
      <c r="Y36" s="151">
        <f t="shared" si="23"/>
        <v>1.7004912698550223</v>
      </c>
      <c r="Z36" s="151">
        <f t="shared" si="24"/>
        <v>1.578162044462027</v>
      </c>
      <c r="AA36" s="151">
        <f t="shared" si="25"/>
        <v>1.4642016123265045</v>
      </c>
      <c r="AB36" s="151">
        <f t="shared" si="26"/>
        <v>1.3291809021697505</v>
      </c>
      <c r="AC36" s="151">
        <f t="shared" si="27"/>
        <v>1.2562100007104804</v>
      </c>
      <c r="AD36" s="151">
        <f t="shared" si="28"/>
        <v>1.1870453464451562</v>
      </c>
      <c r="AG36" s="150">
        <v>2047</v>
      </c>
      <c r="AH36" s="157">
        <v>51.383121241815502</v>
      </c>
      <c r="AI36" s="157">
        <v>49.674245312319101</v>
      </c>
      <c r="AJ36" s="157">
        <v>47.169378910222903</v>
      </c>
      <c r="AK36" s="157">
        <v>44.3450400901433</v>
      </c>
      <c r="AL36" s="157">
        <v>42.825225654144703</v>
      </c>
      <c r="AM36" s="157">
        <v>39.898298535712399</v>
      </c>
      <c r="AN36" s="157"/>
      <c r="AO36" s="157"/>
      <c r="AP36" s="157"/>
      <c r="AR36" s="157">
        <f t="shared" si="19"/>
        <v>63.124227569797917</v>
      </c>
      <c r="AS36" s="157">
        <f t="shared" si="20"/>
        <v>61.024871391055413</v>
      </c>
      <c r="AT36" s="157">
        <f t="shared" si="3"/>
        <v>57.947639938848781</v>
      </c>
      <c r="AU36" s="157">
        <f t="shared" si="4"/>
        <v>54.477936228677279</v>
      </c>
      <c r="AV36" s="157">
        <f t="shared" si="5"/>
        <v>52.610842326959094</v>
      </c>
      <c r="AW36" s="157">
        <f t="shared" si="6"/>
        <v>49.01510876623145</v>
      </c>
      <c r="AX36" s="157"/>
      <c r="AY36" s="157"/>
      <c r="AZ36" s="157"/>
      <c r="BB36" s="158">
        <f t="shared" si="21"/>
        <v>107.34219789878307</v>
      </c>
      <c r="BC36" s="158">
        <f t="shared" si="7"/>
        <v>96.307135797540269</v>
      </c>
      <c r="BD36" s="158">
        <f t="shared" si="8"/>
        <v>84.847027828978128</v>
      </c>
      <c r="BE36" s="158">
        <f t="shared" si="9"/>
        <v>72.411032424779407</v>
      </c>
      <c r="BF36" s="158">
        <f t="shared" si="10"/>
        <v>66.090266276928261</v>
      </c>
      <c r="BG36" s="158">
        <f t="shared" si="11"/>
        <v>58.183156766458225</v>
      </c>
      <c r="BI36" s="278">
        <f t="shared" si="34"/>
        <v>3.0058022243637237</v>
      </c>
      <c r="BJ36" s="278">
        <f t="shared" si="35"/>
        <v>2.7450773247975988</v>
      </c>
      <c r="BK36" s="278">
        <f t="shared" si="36"/>
        <v>2.5052413587538722</v>
      </c>
      <c r="BL36" s="278">
        <f t="shared" si="37"/>
        <v>2.0889914096079685</v>
      </c>
      <c r="BM36" s="278">
        <f t="shared" si="38"/>
        <v>1.9403312480807071</v>
      </c>
      <c r="BN36" s="278">
        <f t="shared" si="39"/>
        <v>1.4683896206122233</v>
      </c>
    </row>
    <row r="37" spans="2:66">
      <c r="B37" s="155">
        <f t="shared" si="40"/>
        <v>2048</v>
      </c>
      <c r="C37" s="156">
        <v>2</v>
      </c>
      <c r="D37" s="156">
        <v>1.6</v>
      </c>
      <c r="E37" s="156">
        <v>1.2</v>
      </c>
      <c r="F37" s="156">
        <v>1.1000000000000001</v>
      </c>
      <c r="G37" s="156">
        <v>0.8</v>
      </c>
      <c r="H37" s="156">
        <v>0.5</v>
      </c>
      <c r="J37" s="150">
        <f t="shared" si="41"/>
        <v>1.02</v>
      </c>
      <c r="K37" s="150">
        <f t="shared" si="42"/>
        <v>1.016</v>
      </c>
      <c r="L37" s="150">
        <f t="shared" si="43"/>
        <v>1.012</v>
      </c>
      <c r="M37" s="150">
        <f t="shared" si="44"/>
        <v>1.0109999999999999</v>
      </c>
      <c r="N37" s="150">
        <f t="shared" si="45"/>
        <v>1.008</v>
      </c>
      <c r="O37" s="150">
        <f t="shared" si="46"/>
        <v>1.0049999999999999</v>
      </c>
      <c r="Q37" s="277">
        <v>1.0495350430765913</v>
      </c>
      <c r="R37" s="278">
        <v>1.0445527890889135</v>
      </c>
      <c r="S37" s="278">
        <v>1.0395500282607595</v>
      </c>
      <c r="T37" s="278">
        <v>1.0316283559610258</v>
      </c>
      <c r="U37" s="278">
        <v>1.0276096287086112</v>
      </c>
      <c r="V37" s="278">
        <v>1.0126840724101893</v>
      </c>
      <c r="X37" s="150">
        <v>2048</v>
      </c>
      <c r="Y37" s="151">
        <f t="shared" si="23"/>
        <v>1.7345010952521227</v>
      </c>
      <c r="Z37" s="151">
        <f t="shared" si="24"/>
        <v>1.6034126371734194</v>
      </c>
      <c r="AA37" s="151">
        <f t="shared" si="25"/>
        <v>1.4817720316744225</v>
      </c>
      <c r="AB37" s="151">
        <f t="shared" si="26"/>
        <v>1.3438018920936177</v>
      </c>
      <c r="AC37" s="151">
        <f t="shared" si="27"/>
        <v>1.2662596807161643</v>
      </c>
      <c r="AD37" s="151">
        <f t="shared" si="28"/>
        <v>1.1929805731773819</v>
      </c>
      <c r="AG37" s="150">
        <v>2048</v>
      </c>
      <c r="AH37" s="157">
        <v>52.189130986785102</v>
      </c>
      <c r="AI37" s="157">
        <v>50.3587329445755</v>
      </c>
      <c r="AJ37" s="157">
        <v>47.682089550551403</v>
      </c>
      <c r="AK37" s="157">
        <v>44.783665610322799</v>
      </c>
      <c r="AL37" s="157">
        <v>43.165108397431503</v>
      </c>
      <c r="AM37" s="157">
        <v>40.057097733864502</v>
      </c>
      <c r="AN37" s="157"/>
      <c r="AO37" s="157"/>
      <c r="AP37" s="157"/>
      <c r="AR37" s="157">
        <f t="shared" si="19"/>
        <v>64.114411531677035</v>
      </c>
      <c r="AS37" s="157">
        <f t="shared" si="20"/>
        <v>61.865765288176291</v>
      </c>
      <c r="AT37" s="157">
        <f t="shared" si="3"/>
        <v>58.577505590357994</v>
      </c>
      <c r="AU37" s="157">
        <f t="shared" si="4"/>
        <v>55.016788219069781</v>
      </c>
      <c r="AV37" s="157">
        <f t="shared" si="5"/>
        <v>53.0283886946333</v>
      </c>
      <c r="AW37" s="157">
        <f t="shared" si="6"/>
        <v>49.210193776246321</v>
      </c>
      <c r="AX37" s="157"/>
      <c r="AY37" s="157"/>
      <c r="AZ37" s="157"/>
      <c r="BB37" s="158">
        <f t="shared" si="21"/>
        <v>111.20651702313914</v>
      </c>
      <c r="BC37" s="158">
        <f t="shared" si="7"/>
        <v>99.196349871466538</v>
      </c>
      <c r="BD37" s="158">
        <f t="shared" si="8"/>
        <v>86.798509469044603</v>
      </c>
      <c r="BE37" s="158">
        <f t="shared" si="9"/>
        <v>73.931664105699824</v>
      </c>
      <c r="BF37" s="158">
        <f t="shared" si="10"/>
        <v>67.147710537359018</v>
      </c>
      <c r="BG37" s="158">
        <f t="shared" si="11"/>
        <v>58.706805177356372</v>
      </c>
      <c r="BI37" s="278">
        <f t="shared" si="34"/>
        <v>3.1546947670272947</v>
      </c>
      <c r="BJ37" s="278">
        <f t="shared" si="35"/>
        <v>2.8673781758820649</v>
      </c>
      <c r="BK37" s="278">
        <f t="shared" si="36"/>
        <v>2.6043237252926112</v>
      </c>
      <c r="BL37" s="278">
        <f t="shared" si="37"/>
        <v>2.1550627735105743</v>
      </c>
      <c r="BM37" s="278">
        <f t="shared" si="38"/>
        <v>1.9939030734119316</v>
      </c>
      <c r="BN37" s="278">
        <f t="shared" si="39"/>
        <v>1.4870147808864391</v>
      </c>
    </row>
    <row r="38" spans="2:66">
      <c r="B38" s="155">
        <f t="shared" si="40"/>
        <v>2049</v>
      </c>
      <c r="C38" s="156">
        <v>2</v>
      </c>
      <c r="D38" s="156">
        <v>1.6</v>
      </c>
      <c r="E38" s="156">
        <v>1.2</v>
      </c>
      <c r="F38" s="156">
        <v>1.1000000000000001</v>
      </c>
      <c r="G38" s="156">
        <v>0.8</v>
      </c>
      <c r="H38" s="156">
        <v>0.5</v>
      </c>
      <c r="J38" s="150">
        <f t="shared" si="41"/>
        <v>1.02</v>
      </c>
      <c r="K38" s="150">
        <f t="shared" si="42"/>
        <v>1.016</v>
      </c>
      <c r="L38" s="150">
        <f t="shared" si="43"/>
        <v>1.012</v>
      </c>
      <c r="M38" s="150">
        <f t="shared" si="44"/>
        <v>1.0109999999999999</v>
      </c>
      <c r="N38" s="150">
        <f t="shared" si="45"/>
        <v>1.008</v>
      </c>
      <c r="O38" s="150">
        <f t="shared" si="46"/>
        <v>1.0049999999999999</v>
      </c>
      <c r="Q38" s="277">
        <v>1.0495085859217128</v>
      </c>
      <c r="R38" s="278">
        <v>1.0445289096871393</v>
      </c>
      <c r="S38" s="278">
        <v>1.0395287927112304</v>
      </c>
      <c r="T38" s="278">
        <v>1.0316257281494514</v>
      </c>
      <c r="U38" s="278">
        <v>1.0276044072581105</v>
      </c>
      <c r="V38" s="278">
        <v>1.0126763594827202</v>
      </c>
      <c r="X38" s="150">
        <v>2049</v>
      </c>
      <c r="Y38" s="151">
        <f t="shared" si="23"/>
        <v>1.7691911171571653</v>
      </c>
      <c r="Z38" s="151">
        <f t="shared" si="24"/>
        <v>1.6290672393681942</v>
      </c>
      <c r="AA38" s="151">
        <f t="shared" si="25"/>
        <v>1.4995532960545155</v>
      </c>
      <c r="AB38" s="151">
        <f t="shared" si="26"/>
        <v>1.3585837129066474</v>
      </c>
      <c r="AC38" s="151">
        <f t="shared" si="27"/>
        <v>1.2763897581618937</v>
      </c>
      <c r="AD38" s="151">
        <f t="shared" si="28"/>
        <v>1.1989454760432687</v>
      </c>
      <c r="AG38" s="150">
        <v>2049</v>
      </c>
      <c r="AH38" s="157">
        <v>53.007784021872006</v>
      </c>
      <c r="AI38" s="157">
        <v>51.052652493024297</v>
      </c>
      <c r="AJ38" s="157">
        <v>48.200373132622602</v>
      </c>
      <c r="AK38" s="157">
        <v>45.2266296618591</v>
      </c>
      <c r="AL38" s="157">
        <v>43.507688622808004</v>
      </c>
      <c r="AM38" s="157">
        <v>40.2165289686261</v>
      </c>
      <c r="AN38" s="157"/>
      <c r="AO38" s="157"/>
      <c r="AP38" s="157"/>
      <c r="AR38" s="157">
        <f t="shared" si="19"/>
        <v>65.120127790997557</v>
      </c>
      <c r="AS38" s="157">
        <f t="shared" si="20"/>
        <v>62.718246305926662</v>
      </c>
      <c r="AT38" s="157">
        <f t="shared" si="3"/>
        <v>59.214217607644478</v>
      </c>
      <c r="AU38" s="157">
        <f t="shared" si="4"/>
        <v>55.560970100564006</v>
      </c>
      <c r="AV38" s="157">
        <f t="shared" si="5"/>
        <v>53.449248922368561</v>
      </c>
      <c r="AW38" s="157">
        <f t="shared" si="6"/>
        <v>49.406055244012414</v>
      </c>
      <c r="AX38" s="157"/>
      <c r="AY38" s="157"/>
      <c r="AZ38" s="157"/>
      <c r="BB38" s="158">
        <f t="shared" si="21"/>
        <v>115.20995163597233</v>
      </c>
      <c r="BC38" s="158">
        <f t="shared" si="7"/>
        <v>102.17224036761039</v>
      </c>
      <c r="BD38" s="158">
        <f t="shared" si="8"/>
        <v>88.794875186832599</v>
      </c>
      <c r="BE38" s="158">
        <f t="shared" si="9"/>
        <v>75.484229051919471</v>
      </c>
      <c r="BF38" s="158">
        <f t="shared" si="10"/>
        <v>68.222073905956861</v>
      </c>
      <c r="BG38" s="158">
        <f t="shared" si="11"/>
        <v>59.235166423952499</v>
      </c>
      <c r="BI38" s="278">
        <f t="shared" si="34"/>
        <v>3.3108792439574435</v>
      </c>
      <c r="BJ38" s="278">
        <f t="shared" si="35"/>
        <v>2.9950593997147914</v>
      </c>
      <c r="BK38" s="278">
        <f t="shared" si="36"/>
        <v>2.7072694979826424</v>
      </c>
      <c r="BL38" s="278">
        <f t="shared" si="37"/>
        <v>2.2232182029306227</v>
      </c>
      <c r="BM38" s="278">
        <f t="shared" si="38"/>
        <v>2.0489435858835927</v>
      </c>
      <c r="BN38" s="278">
        <f t="shared" si="39"/>
        <v>1.5058647148050739</v>
      </c>
    </row>
    <row r="39" spans="2:66">
      <c r="B39" s="155">
        <f t="shared" si="40"/>
        <v>2050</v>
      </c>
      <c r="C39" s="156">
        <v>2</v>
      </c>
      <c r="D39" s="156">
        <v>1.6</v>
      </c>
      <c r="E39" s="156">
        <v>1.2</v>
      </c>
      <c r="F39" s="156">
        <v>1.1000000000000001</v>
      </c>
      <c r="G39" s="156">
        <v>0.8</v>
      </c>
      <c r="H39" s="156">
        <v>0.5</v>
      </c>
      <c r="J39" s="150">
        <f t="shared" si="41"/>
        <v>1.02</v>
      </c>
      <c r="K39" s="150">
        <f t="shared" si="42"/>
        <v>1.016</v>
      </c>
      <c r="L39" s="150">
        <f t="shared" si="43"/>
        <v>1.012</v>
      </c>
      <c r="M39" s="150">
        <f t="shared" si="44"/>
        <v>1.0109999999999999</v>
      </c>
      <c r="N39" s="150">
        <f t="shared" si="45"/>
        <v>1.008</v>
      </c>
      <c r="O39" s="150">
        <f t="shared" si="46"/>
        <v>1.0049999999999999</v>
      </c>
      <c r="Q39" s="277">
        <v>1.0494861977354881</v>
      </c>
      <c r="R39" s="278">
        <v>1.0445088038965551</v>
      </c>
      <c r="S39" s="278">
        <v>1.0395109990136613</v>
      </c>
      <c r="T39" s="278">
        <v>1.0316245905452199</v>
      </c>
      <c r="U39" s="278">
        <v>1.0276014190192344</v>
      </c>
      <c r="V39" s="278">
        <v>1.012670187555258</v>
      </c>
      <c r="X39" s="150">
        <v>2050</v>
      </c>
      <c r="Y39" s="151">
        <f t="shared" si="23"/>
        <v>1.8045749395003086</v>
      </c>
      <c r="Z39" s="151">
        <f t="shared" si="24"/>
        <v>1.6551323151980852</v>
      </c>
      <c r="AA39" s="151">
        <f t="shared" si="25"/>
        <v>1.5175479356071697</v>
      </c>
      <c r="AB39" s="151">
        <f t="shared" si="26"/>
        <v>1.3735281337486203</v>
      </c>
      <c r="AC39" s="151">
        <f t="shared" si="27"/>
        <v>1.2866008762271888</v>
      </c>
      <c r="AD39" s="151">
        <f t="shared" si="28"/>
        <v>1.2049402034234848</v>
      </c>
      <c r="AG39" s="150">
        <v>2050</v>
      </c>
      <c r="AH39" s="157">
        <v>53.839278673195395</v>
      </c>
      <c r="AI39" s="157">
        <v>51.756133925014801</v>
      </c>
      <c r="AJ39" s="157">
        <v>48.724290231890201</v>
      </c>
      <c r="AK39" s="157">
        <v>45.6739751580199</v>
      </c>
      <c r="AL39" s="157">
        <v>43.852987738861998</v>
      </c>
      <c r="AM39" s="157">
        <v>40.376594755565996</v>
      </c>
      <c r="AN39" s="157"/>
      <c r="AO39" s="157"/>
      <c r="AP39" s="157"/>
      <c r="AR39" s="157">
        <f t="shared" si="19"/>
        <v>66.141619991640539</v>
      </c>
      <c r="AS39" s="157">
        <f t="shared" si="20"/>
        <v>63.582474109354798</v>
      </c>
      <c r="AT39" s="157">
        <f t="shared" si="3"/>
        <v>59.857850407727526</v>
      </c>
      <c r="AU39" s="157">
        <f t="shared" si="4"/>
        <v>56.11053459216204</v>
      </c>
      <c r="AV39" s="157">
        <f t="shared" si="5"/>
        <v>53.873449310641277</v>
      </c>
      <c r="AW39" s="157">
        <f t="shared" si="6"/>
        <v>49.602696259909088</v>
      </c>
      <c r="AX39" s="157"/>
      <c r="AY39" s="157"/>
      <c r="AZ39" s="157"/>
      <c r="BB39" s="158">
        <f t="shared" si="21"/>
        <v>119.35750989486712</v>
      </c>
      <c r="BC39" s="158">
        <f t="shared" si="7"/>
        <v>105.23740757863872</v>
      </c>
      <c r="BD39" s="158">
        <f t="shared" si="8"/>
        <v>90.837157316129691</v>
      </c>
      <c r="BE39" s="158">
        <f t="shared" si="9"/>
        <v>77.069397862009723</v>
      </c>
      <c r="BF39" s="158">
        <f t="shared" si="10"/>
        <v>69.313627088452108</v>
      </c>
      <c r="BG39" s="158">
        <f t="shared" si="11"/>
        <v>59.76828292176819</v>
      </c>
      <c r="BI39" s="278">
        <f t="shared" si="34"/>
        <v>3.4747220689022451</v>
      </c>
      <c r="BJ39" s="278">
        <f t="shared" si="35"/>
        <v>3.1283659111952309</v>
      </c>
      <c r="BK39" s="278">
        <f t="shared" si="36"/>
        <v>2.8142364204471497</v>
      </c>
      <c r="BL39" s="278">
        <f t="shared" si="37"/>
        <v>2.2935265682909831</v>
      </c>
      <c r="BM39" s="278">
        <f t="shared" si="38"/>
        <v>2.1054973363443383</v>
      </c>
      <c r="BN39" s="278">
        <f t="shared" si="39"/>
        <v>1.5249443031744991</v>
      </c>
    </row>
    <row r="40" spans="2:66">
      <c r="B40" s="155">
        <f t="shared" si="40"/>
        <v>2051</v>
      </c>
      <c r="C40" s="156">
        <v>2</v>
      </c>
      <c r="D40" s="156">
        <v>1.6</v>
      </c>
      <c r="E40" s="156">
        <v>1.2</v>
      </c>
      <c r="F40" s="156">
        <v>1.1000000000000001</v>
      </c>
      <c r="G40" s="156">
        <v>0.8</v>
      </c>
      <c r="H40" s="156">
        <v>0.5</v>
      </c>
      <c r="J40" s="150">
        <f t="shared" si="41"/>
        <v>1.02</v>
      </c>
      <c r="K40" s="150">
        <f t="shared" si="42"/>
        <v>1.016</v>
      </c>
      <c r="L40" s="150">
        <f t="shared" si="43"/>
        <v>1.012</v>
      </c>
      <c r="M40" s="150">
        <f t="shared" si="44"/>
        <v>1.0109999999999999</v>
      </c>
      <c r="N40" s="150">
        <f t="shared" si="45"/>
        <v>1.008</v>
      </c>
      <c r="O40" s="150">
        <f t="shared" si="46"/>
        <v>1.0049999999999999</v>
      </c>
      <c r="Q40" s="277">
        <v>1.0494680347045331</v>
      </c>
      <c r="R40" s="278">
        <v>1.0444925530015903</v>
      </c>
      <c r="S40" s="278">
        <v>1.0394967891918239</v>
      </c>
      <c r="T40" s="278">
        <v>1.0316257834872005</v>
      </c>
      <c r="U40" s="278">
        <v>1.0276009047291974</v>
      </c>
      <c r="V40" s="278">
        <v>1.0126658729079674</v>
      </c>
      <c r="X40" s="150">
        <v>2051</v>
      </c>
      <c r="Y40" s="151">
        <f t="shared" si="23"/>
        <v>1.8406664382903148</v>
      </c>
      <c r="Z40" s="151">
        <f t="shared" si="24"/>
        <v>1.6816144322412547</v>
      </c>
      <c r="AA40" s="151">
        <f t="shared" si="25"/>
        <v>1.5357585108344558</v>
      </c>
      <c r="AB40" s="151">
        <f t="shared" si="26"/>
        <v>1.3886369432198549</v>
      </c>
      <c r="AC40" s="151">
        <f t="shared" si="27"/>
        <v>1.2968936832370064</v>
      </c>
      <c r="AD40" s="151">
        <f t="shared" si="28"/>
        <v>1.2109649044406021</v>
      </c>
      <c r="AG40" s="150">
        <v>2051</v>
      </c>
      <c r="AH40" s="157">
        <v>54.683816377872994</v>
      </c>
      <c r="AI40" s="157">
        <v>52.469308998784705</v>
      </c>
      <c r="AJ40" s="157">
        <v>49.253902082236905</v>
      </c>
      <c r="AK40" s="157">
        <v>46.125745436536398</v>
      </c>
      <c r="AL40" s="157">
        <v>44.2010273240911</v>
      </c>
      <c r="AM40" s="157">
        <v>40.537297620264702</v>
      </c>
      <c r="AN40" s="157"/>
      <c r="AO40" s="157"/>
      <c r="AP40" s="157"/>
      <c r="AR40" s="157">
        <f t="shared" ref="AR40:AR71" si="47">AH40/$AR$5</f>
        <v>67.179135599352577</v>
      </c>
      <c r="AS40" s="157">
        <f t="shared" ref="AS40:AS71" si="48">AI40/$AR$5</f>
        <v>64.458610563617583</v>
      </c>
      <c r="AT40" s="157">
        <f t="shared" ref="AT40:AT71" si="49">AJ40/$AR$5</f>
        <v>60.508479216507261</v>
      </c>
      <c r="AU40" s="157">
        <f t="shared" ref="AU40:AU71" si="50">AK40/$AR$5</f>
        <v>56.665534934319901</v>
      </c>
      <c r="AV40" s="157">
        <f t="shared" ref="AV40:AV71" si="51">AL40/$AR$5</f>
        <v>54.301016368662289</v>
      </c>
      <c r="AW40" s="157">
        <f t="shared" ref="AW40:AW71" si="52">AM40/$AR$5</f>
        <v>49.800119926615118</v>
      </c>
      <c r="AX40" s="157"/>
      <c r="AY40" s="157"/>
      <c r="AZ40" s="157"/>
      <c r="BB40" s="158">
        <f t="shared" ref="BB40:BB71" si="53">Y40*AR40</f>
        <v>123.6543802510824</v>
      </c>
      <c r="BC40" s="158">
        <f t="shared" ref="BC40:BC71" si="54">Z40*AS40</f>
        <v>108.39452980599792</v>
      </c>
      <c r="BD40" s="158">
        <f t="shared" ref="BD40:BD71" si="55">AA40*AT40</f>
        <v>92.926411934400804</v>
      </c>
      <c r="BE40" s="158">
        <f t="shared" ref="BE40:BE71" si="56">AB40*AU40</f>
        <v>78.687855217111888</v>
      </c>
      <c r="BF40" s="158">
        <f t="shared" ref="BF40:BF71" si="57">AC40*AV40</f>
        <v>70.422645121867404</v>
      </c>
      <c r="BG40" s="158">
        <f t="shared" ref="BG40:BG71" si="58">AD40*AW40</f>
        <v>60.306197468063999</v>
      </c>
      <c r="BI40" s="278">
        <f t="shared" si="34"/>
        <v>3.6466097407953084</v>
      </c>
      <c r="BJ40" s="278">
        <f t="shared" si="35"/>
        <v>3.2675548973074529</v>
      </c>
      <c r="BK40" s="278">
        <f t="shared" si="36"/>
        <v>2.9253897230815036</v>
      </c>
      <c r="BL40" s="278">
        <f t="shared" si="37"/>
        <v>2.3660611429618958</v>
      </c>
      <c r="BM40" s="278">
        <f t="shared" si="38"/>
        <v>2.1636109677323572</v>
      </c>
      <c r="BN40" s="278">
        <f t="shared" si="39"/>
        <v>1.5442590539102363</v>
      </c>
    </row>
    <row r="41" spans="2:66">
      <c r="B41" s="155">
        <f t="shared" si="40"/>
        <v>2052</v>
      </c>
      <c r="C41" s="156">
        <v>2</v>
      </c>
      <c r="D41" s="156">
        <v>1.6</v>
      </c>
      <c r="E41" s="156">
        <v>1.2</v>
      </c>
      <c r="F41" s="156">
        <v>1.1000000000000001</v>
      </c>
      <c r="G41" s="156">
        <v>0.8</v>
      </c>
      <c r="H41" s="156">
        <v>0.5</v>
      </c>
      <c r="J41" s="150">
        <f t="shared" si="41"/>
        <v>1.02</v>
      </c>
      <c r="K41" s="150">
        <f t="shared" si="42"/>
        <v>1.016</v>
      </c>
      <c r="L41" s="150">
        <f t="shared" si="43"/>
        <v>1.012</v>
      </c>
      <c r="M41" s="150">
        <f t="shared" si="44"/>
        <v>1.0109999999999999</v>
      </c>
      <c r="N41" s="150">
        <f t="shared" si="45"/>
        <v>1.008</v>
      </c>
      <c r="O41" s="150">
        <f t="shared" si="46"/>
        <v>1.0049999999999999</v>
      </c>
      <c r="Q41" s="277">
        <v>1.0494524582155755</v>
      </c>
      <c r="R41" s="278">
        <v>1.0444787007628007</v>
      </c>
      <c r="S41" s="278">
        <v>1.039484913422128</v>
      </c>
      <c r="T41" s="278">
        <v>1.0316286357883486</v>
      </c>
      <c r="U41" s="278">
        <v>1.0276020570356605</v>
      </c>
      <c r="V41" s="278">
        <v>1.0126630544784714</v>
      </c>
      <c r="X41" s="150">
        <v>2052</v>
      </c>
      <c r="Y41" s="151">
        <f t="shared" si="23"/>
        <v>1.8774797670561212</v>
      </c>
      <c r="Z41" s="151">
        <f t="shared" si="24"/>
        <v>1.7085202631571148</v>
      </c>
      <c r="AA41" s="151">
        <f t="shared" si="25"/>
        <v>1.5541876129644694</v>
      </c>
      <c r="AB41" s="151">
        <f t="shared" si="26"/>
        <v>1.4039119495952732</v>
      </c>
      <c r="AC41" s="151">
        <f t="shared" si="27"/>
        <v>1.3072688327029025</v>
      </c>
      <c r="AD41" s="151">
        <f t="shared" si="28"/>
        <v>1.2170197289628051</v>
      </c>
      <c r="AG41" s="150">
        <v>2052</v>
      </c>
      <c r="AH41" s="157">
        <v>55.541601732820006</v>
      </c>
      <c r="AI41" s="157">
        <v>53.192311288138093</v>
      </c>
      <c r="AJ41" s="157">
        <v>49.789270583130701</v>
      </c>
      <c r="AK41" s="157">
        <v>46.5819842638019</v>
      </c>
      <c r="AL41" s="157">
        <v>44.551829128250496</v>
      </c>
      <c r="AM41" s="157">
        <v>40.698640098355298</v>
      </c>
      <c r="AN41" s="157"/>
      <c r="AO41" s="157"/>
      <c r="AP41" s="157"/>
      <c r="AR41" s="157">
        <f t="shared" si="47"/>
        <v>68.232925961695344</v>
      </c>
      <c r="AS41" s="157">
        <f t="shared" si="48"/>
        <v>65.346819764297422</v>
      </c>
      <c r="AT41" s="157">
        <f t="shared" si="49"/>
        <v>61.166180077556149</v>
      </c>
      <c r="AU41" s="157">
        <f t="shared" si="50"/>
        <v>57.226024894105535</v>
      </c>
      <c r="AV41" s="157">
        <f t="shared" si="51"/>
        <v>54.731976816032557</v>
      </c>
      <c r="AW41" s="157">
        <f t="shared" si="52"/>
        <v>49.998329359158845</v>
      </c>
      <c r="AX41" s="157"/>
      <c r="AY41" s="157"/>
      <c r="AZ41" s="157"/>
      <c r="BB41" s="158">
        <f t="shared" si="53"/>
        <v>128.10593794012135</v>
      </c>
      <c r="BC41" s="158">
        <f t="shared" si="54"/>
        <v>111.64636570017798</v>
      </c>
      <c r="BD41" s="158">
        <f t="shared" si="55"/>
        <v>95.06371940889187</v>
      </c>
      <c r="BE41" s="158">
        <f t="shared" si="56"/>
        <v>80.340300176671334</v>
      </c>
      <c r="BF41" s="158">
        <f t="shared" si="57"/>
        <v>71.549407443817202</v>
      </c>
      <c r="BG41" s="158">
        <f t="shared" si="58"/>
        <v>60.848953245276554</v>
      </c>
      <c r="BI41" s="278">
        <f t="shared" si="34"/>
        <v>3.826943556630499</v>
      </c>
      <c r="BJ41" s="278">
        <f t="shared" si="35"/>
        <v>3.412891493810815</v>
      </c>
      <c r="BK41" s="278">
        <f t="shared" si="36"/>
        <v>3.0408984830233599</v>
      </c>
      <c r="BL41" s="278">
        <f t="shared" si="37"/>
        <v>2.4408964291056017</v>
      </c>
      <c r="BM41" s="278">
        <f t="shared" si="38"/>
        <v>2.2233310810666862</v>
      </c>
      <c r="BN41" s="278">
        <f t="shared" si="39"/>
        <v>1.5638140904387743</v>
      </c>
    </row>
    <row r="42" spans="2:66">
      <c r="B42" s="155">
        <f t="shared" si="40"/>
        <v>2053</v>
      </c>
      <c r="C42" s="156">
        <v>2</v>
      </c>
      <c r="D42" s="156">
        <v>1.6</v>
      </c>
      <c r="E42" s="156">
        <v>1.2</v>
      </c>
      <c r="F42" s="156">
        <v>1.1000000000000001</v>
      </c>
      <c r="G42" s="156">
        <v>0.8</v>
      </c>
      <c r="H42" s="156">
        <v>0.5</v>
      </c>
      <c r="J42" s="150">
        <f t="shared" si="41"/>
        <v>1.02</v>
      </c>
      <c r="K42" s="150">
        <f t="shared" si="42"/>
        <v>1.016</v>
      </c>
      <c r="L42" s="150">
        <f t="shared" si="43"/>
        <v>1.012</v>
      </c>
      <c r="M42" s="150">
        <f t="shared" si="44"/>
        <v>1.0109999999999999</v>
      </c>
      <c r="N42" s="150">
        <f t="shared" si="45"/>
        <v>1.008</v>
      </c>
      <c r="O42" s="150">
        <f t="shared" si="46"/>
        <v>1.0049999999999999</v>
      </c>
      <c r="Q42" s="277">
        <v>1.0494378534780748</v>
      </c>
      <c r="R42" s="278">
        <v>1.044465852988997</v>
      </c>
      <c r="S42" s="278">
        <v>1.0394741066650413</v>
      </c>
      <c r="T42" s="278">
        <v>1.0316281556141496</v>
      </c>
      <c r="U42" s="278">
        <v>1.0276039532063286</v>
      </c>
      <c r="V42" s="278"/>
      <c r="X42" s="150">
        <v>2053</v>
      </c>
      <c r="Y42" s="151">
        <f t="shared" si="23"/>
        <v>1.9150293623972436</v>
      </c>
      <c r="Z42" s="151">
        <f t="shared" si="24"/>
        <v>1.7358565873676286</v>
      </c>
      <c r="AA42" s="151">
        <f t="shared" si="25"/>
        <v>1.5728378643200431</v>
      </c>
      <c r="AB42" s="151">
        <f t="shared" si="26"/>
        <v>1.419354981040821</v>
      </c>
      <c r="AC42" s="151">
        <f t="shared" si="27"/>
        <v>1.3177269833645258</v>
      </c>
      <c r="AD42" s="151">
        <f t="shared" si="28"/>
        <v>1.2231048276076191</v>
      </c>
      <c r="AG42" s="150">
        <v>2053</v>
      </c>
      <c r="AH42" s="157">
        <v>56.412842544315303</v>
      </c>
      <c r="AI42" s="157">
        <v>53.925276207462801</v>
      </c>
      <c r="AJ42" s="157">
        <v>50.3304583068604</v>
      </c>
      <c r="AK42" s="157">
        <v>47.042735839111501</v>
      </c>
      <c r="AL42" s="157">
        <v>44.905415073712796</v>
      </c>
      <c r="AM42" s="157">
        <v>40.860624735562702</v>
      </c>
      <c r="AN42" s="157"/>
      <c r="AO42" s="157"/>
      <c r="AP42" s="157"/>
      <c r="AR42" s="157">
        <f t="shared" si="47"/>
        <v>69.303246368937721</v>
      </c>
      <c r="AS42" s="157">
        <f t="shared" si="48"/>
        <v>66.247268068136123</v>
      </c>
      <c r="AT42" s="157">
        <f t="shared" si="49"/>
        <v>61.83102986100787</v>
      </c>
      <c r="AU42" s="157">
        <f t="shared" si="50"/>
        <v>57.792058770407252</v>
      </c>
      <c r="AV42" s="157">
        <f t="shared" si="51"/>
        <v>55.16635758441376</v>
      </c>
      <c r="AW42" s="157">
        <f t="shared" si="52"/>
        <v>50.197327684966467</v>
      </c>
      <c r="AX42" s="157"/>
      <c r="AY42" s="157"/>
      <c r="AZ42" s="157"/>
      <c r="BB42" s="158">
        <f>Y42*AR42</f>
        <v>132.7177517059659</v>
      </c>
      <c r="BC42" s="158">
        <f t="shared" si="54"/>
        <v>114.99575667118324</v>
      </c>
      <c r="BD42" s="158">
        <f t="shared" si="55"/>
        <v>97.250184955296433</v>
      </c>
      <c r="BE42" s="158">
        <f t="shared" si="56"/>
        <v>82.0274464803814</v>
      </c>
      <c r="BF42" s="158">
        <f t="shared" si="57"/>
        <v>72.694197962918267</v>
      </c>
      <c r="BG42" s="158">
        <f t="shared" si="58"/>
        <v>61.396593824484071</v>
      </c>
      <c r="BI42" s="278">
        <f t="shared" si="34"/>
        <v>4.0161394314520598</v>
      </c>
      <c r="BJ42" s="278">
        <f t="shared" si="35"/>
        <v>3.5646486252420049</v>
      </c>
      <c r="BK42" s="278">
        <f t="shared" si="36"/>
        <v>3.1609352340997861</v>
      </c>
      <c r="BL42" s="278">
        <f t="shared" si="37"/>
        <v>2.5180974812033754</v>
      </c>
      <c r="BM42" s="278">
        <f t="shared" si="38"/>
        <v>2.2847038081906268</v>
      </c>
      <c r="BN42" s="278"/>
    </row>
    <row r="43" spans="2:66">
      <c r="B43" s="155">
        <f t="shared" si="40"/>
        <v>2054</v>
      </c>
      <c r="C43" s="156">
        <v>2</v>
      </c>
      <c r="D43" s="156">
        <v>1.6</v>
      </c>
      <c r="E43" s="156">
        <v>1.2</v>
      </c>
      <c r="F43" s="156">
        <v>1.1000000000000001</v>
      </c>
      <c r="G43" s="156">
        <v>0.8</v>
      </c>
      <c r="H43" s="156">
        <v>0.5</v>
      </c>
      <c r="J43" s="150">
        <f t="shared" si="41"/>
        <v>1.02</v>
      </c>
      <c r="K43" s="150">
        <f t="shared" si="42"/>
        <v>1.016</v>
      </c>
      <c r="L43" s="150">
        <f t="shared" si="43"/>
        <v>1.012</v>
      </c>
      <c r="M43" s="150">
        <f t="shared" si="44"/>
        <v>1.0109999999999999</v>
      </c>
      <c r="N43" s="150">
        <f t="shared" si="45"/>
        <v>1.008</v>
      </c>
      <c r="O43" s="150">
        <f t="shared" si="46"/>
        <v>1.0049999999999999</v>
      </c>
      <c r="Q43" s="277">
        <v>1.049424540457061</v>
      </c>
      <c r="R43" s="278">
        <v>1.0444542999910864</v>
      </c>
      <c r="S43" s="278">
        <v>1.0394646410246655</v>
      </c>
      <c r="T43" s="278">
        <v>1.0316233478437085</v>
      </c>
      <c r="U43" s="278">
        <v>1.027606596684731</v>
      </c>
      <c r="V43" s="278"/>
      <c r="X43" s="150">
        <v>2054</v>
      </c>
      <c r="Y43" s="151">
        <f t="shared" si="23"/>
        <v>1.9533299496451886</v>
      </c>
      <c r="Z43" s="151">
        <f t="shared" si="24"/>
        <v>1.7636302927655108</v>
      </c>
      <c r="AA43" s="151">
        <f t="shared" si="25"/>
        <v>1.5917119186918838</v>
      </c>
      <c r="AB43" s="151">
        <f t="shared" si="26"/>
        <v>1.4349678858322699</v>
      </c>
      <c r="AC43" s="151">
        <f t="shared" si="27"/>
        <v>1.3282687992314419</v>
      </c>
      <c r="AD43" s="151">
        <f t="shared" si="28"/>
        <v>1.229220351745657</v>
      </c>
      <c r="AG43" s="150">
        <v>2054</v>
      </c>
      <c r="AH43" s="157">
        <v>57.297749878343694</v>
      </c>
      <c r="AI43" s="157">
        <v>54.668341037093199</v>
      </c>
      <c r="AJ43" s="157">
        <v>50.877528505847998</v>
      </c>
      <c r="AK43" s="157">
        <v>47.508044798944503</v>
      </c>
      <c r="AL43" s="157">
        <v>45.2618072568375</v>
      </c>
      <c r="AM43" s="157">
        <v>41.0232540877441</v>
      </c>
      <c r="AN43" s="157"/>
      <c r="AO43" s="157"/>
      <c r="AP43" s="157"/>
      <c r="AR43" s="157">
        <f t="shared" si="47"/>
        <v>70.390356115901355</v>
      </c>
      <c r="AS43" s="157">
        <f t="shared" si="48"/>
        <v>67.160124124193118</v>
      </c>
      <c r="AT43" s="157">
        <f t="shared" si="49"/>
        <v>62.503106272540542</v>
      </c>
      <c r="AU43" s="157">
        <f t="shared" si="50"/>
        <v>58.363691399194728</v>
      </c>
      <c r="AV43" s="157">
        <f t="shared" si="51"/>
        <v>55.604185819210691</v>
      </c>
      <c r="AW43" s="157">
        <f t="shared" si="52"/>
        <v>50.397118043911675</v>
      </c>
      <c r="AX43" s="157"/>
      <c r="AY43" s="157"/>
      <c r="AZ43" s="157"/>
      <c r="BB43" s="158">
        <f t="shared" si="53"/>
        <v>137.49559076738049</v>
      </c>
      <c r="BC43" s="158">
        <f t="shared" si="54"/>
        <v>118.44562937131874</v>
      </c>
      <c r="BD43" s="158">
        <f t="shared" si="55"/>
        <v>99.486939209268229</v>
      </c>
      <c r="BE43" s="158">
        <f t="shared" si="56"/>
        <v>83.750022856469485</v>
      </c>
      <c r="BF43" s="158">
        <f t="shared" si="57"/>
        <v>73.85730513032496</v>
      </c>
      <c r="BG43" s="158">
        <f t="shared" si="58"/>
        <v>61.949163168904505</v>
      </c>
      <c r="BI43" s="278">
        <f t="shared" si="34"/>
        <v>4.21463527726306</v>
      </c>
      <c r="BJ43" s="278">
        <f t="shared" si="35"/>
        <v>3.7231125845913269</v>
      </c>
      <c r="BK43" s="278">
        <f t="shared" si="36"/>
        <v>3.2856804084157512</v>
      </c>
      <c r="BL43" s="278">
        <f t="shared" si="37"/>
        <v>2.5977281537558357</v>
      </c>
      <c r="BM43" s="278">
        <f t="shared" si="38"/>
        <v>2.3477767047674143</v>
      </c>
      <c r="BN43" s="278"/>
    </row>
    <row r="44" spans="2:66">
      <c r="B44" s="155">
        <f t="shared" si="40"/>
        <v>2055</v>
      </c>
      <c r="C44" s="156">
        <v>2</v>
      </c>
      <c r="D44" s="156">
        <v>1.6</v>
      </c>
      <c r="E44" s="156">
        <v>1.2</v>
      </c>
      <c r="F44" s="156">
        <v>1.1000000000000001</v>
      </c>
      <c r="G44" s="156">
        <v>0.8</v>
      </c>
      <c r="H44" s="156">
        <v>0.5</v>
      </c>
      <c r="J44" s="150">
        <f t="shared" si="41"/>
        <v>1.02</v>
      </c>
      <c r="K44" s="150">
        <f t="shared" si="42"/>
        <v>1.016</v>
      </c>
      <c r="L44" s="150">
        <f t="shared" si="43"/>
        <v>1.012</v>
      </c>
      <c r="M44" s="150">
        <f t="shared" si="44"/>
        <v>1.0109999999999999</v>
      </c>
      <c r="N44" s="150">
        <f t="shared" si="45"/>
        <v>1.008</v>
      </c>
      <c r="O44" s="150">
        <f t="shared" si="46"/>
        <v>1.0049999999999999</v>
      </c>
      <c r="Q44" s="277">
        <v>1.0494146006738061</v>
      </c>
      <c r="R44" s="278">
        <v>1.0444458736206765</v>
      </c>
      <c r="S44" s="278">
        <v>1.0394581539595296</v>
      </c>
      <c r="T44" s="278">
        <v>1.0316200222704619</v>
      </c>
      <c r="U44" s="278">
        <v>1.0276113577846817</v>
      </c>
      <c r="V44" s="278"/>
      <c r="X44" s="150">
        <v>2055</v>
      </c>
      <c r="Y44" s="151">
        <f t="shared" si="23"/>
        <v>1.9923965486380923</v>
      </c>
      <c r="Z44" s="151">
        <f t="shared" si="24"/>
        <v>1.7918483774497589</v>
      </c>
      <c r="AA44" s="151">
        <f t="shared" si="25"/>
        <v>1.6108124617161863</v>
      </c>
      <c r="AB44" s="151">
        <f t="shared" si="26"/>
        <v>1.4507525325764248</v>
      </c>
      <c r="AC44" s="151">
        <f t="shared" si="27"/>
        <v>1.3388949496252935</v>
      </c>
      <c r="AD44" s="151">
        <f t="shared" si="28"/>
        <v>1.2353664535043851</v>
      </c>
      <c r="AG44" s="150">
        <v>2055</v>
      </c>
      <c r="AH44" s="157">
        <v>58.196538111729502</v>
      </c>
      <c r="AI44" s="157">
        <v>55.421644949021704</v>
      </c>
      <c r="AJ44" s="157">
        <v>51.430545120041998</v>
      </c>
      <c r="AK44" s="157">
        <v>47.977956221288096</v>
      </c>
      <c r="AL44" s="157">
        <v>45.621027949352104</v>
      </c>
      <c r="AM44" s="157">
        <v>41.186530720929099</v>
      </c>
      <c r="AN44" s="157"/>
      <c r="AO44" s="157"/>
      <c r="AP44" s="157"/>
      <c r="AR44" s="157">
        <f t="shared" si="47"/>
        <v>71.494518564778261</v>
      </c>
      <c r="AS44" s="157">
        <f t="shared" si="48"/>
        <v>68.08555890543208</v>
      </c>
      <c r="AT44" s="157">
        <f t="shared" si="49"/>
        <v>63.18248786245946</v>
      </c>
      <c r="AU44" s="157">
        <f t="shared" si="50"/>
        <v>58.940978158830589</v>
      </c>
      <c r="AV44" s="157">
        <f t="shared" si="51"/>
        <v>56.045488881267943</v>
      </c>
      <c r="AW44" s="157">
        <f t="shared" si="52"/>
        <v>50.597703588364993</v>
      </c>
      <c r="AX44" s="157"/>
      <c r="AY44" s="157"/>
      <c r="AZ44" s="157"/>
      <c r="BB44" s="158">
        <f t="shared" si="53"/>
        <v>142.44543203500623</v>
      </c>
      <c r="BC44" s="158">
        <f t="shared" si="54"/>
        <v>121.99899825245845</v>
      </c>
      <c r="BD44" s="158">
        <f t="shared" si="55"/>
        <v>101.77513881108139</v>
      </c>
      <c r="BE44" s="158">
        <f t="shared" si="56"/>
        <v>85.508773336455221</v>
      </c>
      <c r="BF44" s="158">
        <f t="shared" si="57"/>
        <v>75.039022012410186</v>
      </c>
      <c r="BG44" s="158">
        <f t="shared" si="58"/>
        <v>62.50670563742456</v>
      </c>
      <c r="BI44" s="278">
        <f t="shared" si="34"/>
        <v>4.4228997964747503</v>
      </c>
      <c r="BJ44" s="278">
        <f t="shared" si="35"/>
        <v>3.8885895760016234</v>
      </c>
      <c r="BK44" s="278">
        <f t="shared" si="36"/>
        <v>3.4153272918328299</v>
      </c>
      <c r="BL44" s="278">
        <f t="shared" si="37"/>
        <v>2.6798683758302011</v>
      </c>
      <c r="BM44" s="278">
        <f t="shared" si="38"/>
        <v>2.4126020073612886</v>
      </c>
      <c r="BN44" s="278"/>
    </row>
    <row r="45" spans="2:66">
      <c r="B45" s="155">
        <f t="shared" si="40"/>
        <v>2056</v>
      </c>
      <c r="C45" s="156">
        <v>2</v>
      </c>
      <c r="D45" s="156">
        <v>1.6</v>
      </c>
      <c r="E45" s="156">
        <v>1.2</v>
      </c>
      <c r="F45" s="156">
        <v>1.1000000000000001</v>
      </c>
      <c r="G45" s="156">
        <v>0.8</v>
      </c>
      <c r="H45" s="156">
        <v>0.5</v>
      </c>
      <c r="J45" s="150">
        <f t="shared" si="41"/>
        <v>1.02</v>
      </c>
      <c r="K45" s="150">
        <f t="shared" si="42"/>
        <v>1.016</v>
      </c>
      <c r="L45" s="150">
        <f t="shared" si="43"/>
        <v>1.012</v>
      </c>
      <c r="M45" s="150">
        <f t="shared" si="44"/>
        <v>1.0109999999999999</v>
      </c>
      <c r="N45" s="150">
        <f t="shared" si="45"/>
        <v>1.008</v>
      </c>
      <c r="O45" s="150">
        <f t="shared" si="46"/>
        <v>1.0049999999999999</v>
      </c>
      <c r="Q45" s="277">
        <v>1.049404860608419</v>
      </c>
      <c r="R45" s="278">
        <v>1.0444377051194322</v>
      </c>
      <c r="S45" s="278">
        <v>1.039452096903456</v>
      </c>
      <c r="T45" s="278">
        <v>1.0316169173824183</v>
      </c>
      <c r="U45" s="278">
        <v>1.0276162241506266</v>
      </c>
      <c r="V45" s="278"/>
      <c r="X45" s="150">
        <v>2056</v>
      </c>
      <c r="Y45" s="151">
        <f t="shared" si="23"/>
        <v>2.0322444796108541</v>
      </c>
      <c r="Z45" s="151">
        <f t="shared" si="24"/>
        <v>1.8205179514889551</v>
      </c>
      <c r="AA45" s="151">
        <f t="shared" si="25"/>
        <v>1.6301422112567805</v>
      </c>
      <c r="AB45" s="151">
        <f t="shared" si="26"/>
        <v>1.4667108104347653</v>
      </c>
      <c r="AC45" s="151">
        <f t="shared" si="27"/>
        <v>1.349606109222296</v>
      </c>
      <c r="AD45" s="151">
        <f t="shared" si="28"/>
        <v>1.2415432857719069</v>
      </c>
      <c r="AG45" s="150">
        <v>2056</v>
      </c>
      <c r="AH45" s="157">
        <v>59.109424984070401</v>
      </c>
      <c r="AI45" s="157">
        <v>56.185329032964901</v>
      </c>
      <c r="AJ45" s="157">
        <v>51.989572784390297</v>
      </c>
      <c r="AK45" s="157">
        <v>48.452515630005102</v>
      </c>
      <c r="AL45" s="157">
        <v>45.983099599743795</v>
      </c>
      <c r="AM45" s="157">
        <v>41.350457211360705</v>
      </c>
      <c r="AN45" s="157"/>
      <c r="AO45" s="157"/>
      <c r="AP45" s="157"/>
      <c r="AR45" s="157">
        <f t="shared" si="47"/>
        <v>72.616001208931706</v>
      </c>
      <c r="AS45" s="157">
        <f t="shared" si="48"/>
        <v>69.023745740743124</v>
      </c>
      <c r="AT45" s="157">
        <f t="shared" si="49"/>
        <v>63.869254034877521</v>
      </c>
      <c r="AU45" s="157">
        <f t="shared" si="50"/>
        <v>59.523974975436246</v>
      </c>
      <c r="AV45" s="157">
        <f t="shared" si="51"/>
        <v>56.490294348579603</v>
      </c>
      <c r="AW45" s="157">
        <f t="shared" si="52"/>
        <v>50.799087483244115</v>
      </c>
      <c r="AX45" s="157"/>
      <c r="AY45" s="157"/>
      <c r="AZ45" s="157"/>
      <c r="BB45" s="158">
        <f t="shared" si="53"/>
        <v>147.57346758826657</v>
      </c>
      <c r="BC45" s="158">
        <f t="shared" si="54"/>
        <v>125.65896820003216</v>
      </c>
      <c r="BD45" s="158">
        <f t="shared" si="55"/>
        <v>104.11596700373629</v>
      </c>
      <c r="BE45" s="158">
        <f t="shared" si="56"/>
        <v>87.30445757652079</v>
      </c>
      <c r="BF45" s="158">
        <f t="shared" si="57"/>
        <v>76.239646364608774</v>
      </c>
      <c r="BG45" s="158">
        <f t="shared" si="58"/>
        <v>63.069265988161447</v>
      </c>
      <c r="BI45" s="278">
        <f t="shared" si="34"/>
        <v>4.6414125444045897</v>
      </c>
      <c r="BJ45" s="278">
        <f t="shared" si="35"/>
        <v>4.0613895729104819</v>
      </c>
      <c r="BK45" s="278">
        <f t="shared" si="36"/>
        <v>3.5500691151072368</v>
      </c>
      <c r="BL45" s="278">
        <f t="shared" si="37"/>
        <v>2.7645975528645801</v>
      </c>
      <c r="BM45" s="278">
        <f t="shared" si="38"/>
        <v>2.4792289651828296</v>
      </c>
      <c r="BN45" s="278"/>
    </row>
    <row r="46" spans="2:66">
      <c r="B46" s="155">
        <f t="shared" si="40"/>
        <v>2057</v>
      </c>
      <c r="C46" s="156">
        <v>2</v>
      </c>
      <c r="D46" s="156">
        <v>1.6</v>
      </c>
      <c r="E46" s="156">
        <v>1.2</v>
      </c>
      <c r="F46" s="156">
        <v>1.1000000000000001</v>
      </c>
      <c r="G46" s="156">
        <v>0.8</v>
      </c>
      <c r="H46" s="156">
        <v>0.5</v>
      </c>
      <c r="J46" s="150">
        <f t="shared" si="41"/>
        <v>1.02</v>
      </c>
      <c r="K46" s="150">
        <f t="shared" si="42"/>
        <v>1.016</v>
      </c>
      <c r="L46" s="150">
        <f t="shared" si="43"/>
        <v>1.012</v>
      </c>
      <c r="M46" s="150">
        <f t="shared" si="44"/>
        <v>1.0109999999999999</v>
      </c>
      <c r="N46" s="150">
        <f t="shared" si="45"/>
        <v>1.008</v>
      </c>
      <c r="O46" s="150">
        <f t="shared" si="46"/>
        <v>1.0049999999999999</v>
      </c>
      <c r="Q46" s="277">
        <v>1.0493935418043108</v>
      </c>
      <c r="R46" s="278">
        <v>1.0444281227445515</v>
      </c>
      <c r="S46" s="278">
        <v>1.039445021016844</v>
      </c>
      <c r="T46" s="278">
        <v>1.0316127252107079</v>
      </c>
      <c r="U46" s="278">
        <v>1.0276202720901353</v>
      </c>
      <c r="V46" s="278"/>
      <c r="X46" s="150">
        <v>2057</v>
      </c>
      <c r="Y46" s="151">
        <f t="shared" si="23"/>
        <v>2.0728893692030712</v>
      </c>
      <c r="Z46" s="151">
        <f t="shared" si="24"/>
        <v>1.8496462387127783</v>
      </c>
      <c r="AA46" s="151">
        <f t="shared" si="25"/>
        <v>1.649703917791862</v>
      </c>
      <c r="AB46" s="151">
        <f t="shared" si="26"/>
        <v>1.4828446293495474</v>
      </c>
      <c r="AC46" s="151">
        <f t="shared" si="27"/>
        <v>1.3604029580960744</v>
      </c>
      <c r="AD46" s="151">
        <f t="shared" si="28"/>
        <v>1.2477510022007663</v>
      </c>
      <c r="AG46" s="150">
        <v>2057</v>
      </c>
      <c r="AH46" s="157">
        <v>60.036631650487209</v>
      </c>
      <c r="AI46" s="157">
        <v>56.959536322789198</v>
      </c>
      <c r="AJ46" s="157">
        <v>52.554676836394492</v>
      </c>
      <c r="AK46" s="157">
        <v>48.931768999243594</v>
      </c>
      <c r="AL46" s="157">
        <v>46.348044834662396</v>
      </c>
      <c r="AM46" s="157">
        <v>41.515036145535198</v>
      </c>
      <c r="AN46" s="157"/>
      <c r="AO46" s="157"/>
      <c r="AP46" s="157"/>
      <c r="AR46" s="157">
        <f t="shared" si="47"/>
        <v>73.755075737699272</v>
      </c>
      <c r="AS46" s="157">
        <f t="shared" si="48"/>
        <v>69.974860347406889</v>
      </c>
      <c r="AT46" s="157">
        <f t="shared" si="49"/>
        <v>64.563485056995688</v>
      </c>
      <c r="AU46" s="157">
        <f t="shared" si="50"/>
        <v>60.112738328309085</v>
      </c>
      <c r="AV46" s="157">
        <f t="shared" si="51"/>
        <v>56.938630018012773</v>
      </c>
      <c r="AW46" s="157">
        <f t="shared" si="52"/>
        <v>51.001272906062901</v>
      </c>
      <c r="AX46" s="157"/>
      <c r="AY46" s="157"/>
      <c r="AZ46" s="157"/>
      <c r="BB46" s="158">
        <f t="shared" si="53"/>
        <v>152.88611242144418</v>
      </c>
      <c r="BC46" s="158">
        <f t="shared" si="54"/>
        <v>129.42873724603308</v>
      </c>
      <c r="BD46" s="158">
        <f t="shared" si="55"/>
        <v>106.51063424482213</v>
      </c>
      <c r="BE46" s="158">
        <f t="shared" si="56"/>
        <v>89.137851185627824</v>
      </c>
      <c r="BF46" s="158">
        <f t="shared" si="57"/>
        <v>77.45948070644252</v>
      </c>
      <c r="BG46" s="158">
        <f t="shared" si="58"/>
        <v>63.636889382054775</v>
      </c>
      <c r="BI46" s="278">
        <f t="shared" si="34"/>
        <v>4.8706683489476905</v>
      </c>
      <c r="BJ46" s="278">
        <f t="shared" si="35"/>
        <v>4.2418294873691904</v>
      </c>
      <c r="BK46" s="278">
        <f t="shared" si="36"/>
        <v>3.6901016659638906</v>
      </c>
      <c r="BL46" s="278">
        <f t="shared" si="37"/>
        <v>2.8519940156214836</v>
      </c>
      <c r="BM46" s="278">
        <f t="shared" si="38"/>
        <v>2.5477059437749241</v>
      </c>
      <c r="BN46" s="278"/>
    </row>
    <row r="47" spans="2:66">
      <c r="B47" s="155">
        <f t="shared" si="40"/>
        <v>2058</v>
      </c>
      <c r="C47" s="156">
        <v>2</v>
      </c>
      <c r="D47" s="156">
        <v>1.6</v>
      </c>
      <c r="E47" s="156">
        <v>1.2</v>
      </c>
      <c r="F47" s="156">
        <v>1.1000000000000001</v>
      </c>
      <c r="G47" s="156">
        <v>0.8</v>
      </c>
      <c r="H47" s="156">
        <v>0.5</v>
      </c>
      <c r="J47" s="150">
        <f t="shared" si="41"/>
        <v>1.02</v>
      </c>
      <c r="K47" s="150">
        <f t="shared" si="42"/>
        <v>1.016</v>
      </c>
      <c r="L47" s="150">
        <f t="shared" si="43"/>
        <v>1.012</v>
      </c>
      <c r="M47" s="150">
        <f t="shared" si="44"/>
        <v>1.0109999999999999</v>
      </c>
      <c r="N47" s="150">
        <f t="shared" si="45"/>
        <v>1.008</v>
      </c>
      <c r="O47" s="150">
        <f t="shared" si="46"/>
        <v>1.0049999999999999</v>
      </c>
      <c r="Q47" s="277">
        <v>1.0493812592160612</v>
      </c>
      <c r="R47" s="278">
        <v>1.0444176064681034</v>
      </c>
      <c r="S47" s="278">
        <v>1.0394373243709918</v>
      </c>
      <c r="T47" s="278">
        <v>1.0316077961548797</v>
      </c>
      <c r="U47" s="278">
        <v>1.0276215735772332</v>
      </c>
      <c r="V47" s="278"/>
      <c r="X47" s="150">
        <v>2058</v>
      </c>
      <c r="Y47" s="151">
        <f t="shared" si="23"/>
        <v>2.1143471565871326</v>
      </c>
      <c r="Z47" s="151">
        <f t="shared" si="24"/>
        <v>1.8792405785321828</v>
      </c>
      <c r="AA47" s="151">
        <f t="shared" si="25"/>
        <v>1.6695003648053643</v>
      </c>
      <c r="AB47" s="151">
        <f t="shared" si="26"/>
        <v>1.4991559202723923</v>
      </c>
      <c r="AC47" s="151">
        <f t="shared" si="27"/>
        <v>1.371286181760843</v>
      </c>
      <c r="AD47" s="151">
        <f t="shared" si="28"/>
        <v>1.25398975721177</v>
      </c>
      <c r="AG47" s="150">
        <v>2058</v>
      </c>
      <c r="AH47" s="157">
        <v>60.978382735200704</v>
      </c>
      <c r="AI47" s="157">
        <v>57.744411823300098</v>
      </c>
      <c r="AJ47" s="157">
        <v>53.125923323746598</v>
      </c>
      <c r="AK47" s="157">
        <v>49.415762757890896</v>
      </c>
      <c r="AL47" s="157">
        <v>46.715886460334303</v>
      </c>
      <c r="AM47" s="157">
        <v>41.680270120243797</v>
      </c>
      <c r="AN47" s="157"/>
      <c r="AO47" s="157"/>
      <c r="AP47" s="157"/>
      <c r="AR47" s="157">
        <f t="shared" si="47"/>
        <v>74.912018102212173</v>
      </c>
      <c r="AS47" s="157">
        <f t="shared" si="48"/>
        <v>70.939080864005035</v>
      </c>
      <c r="AT47" s="157">
        <f t="shared" si="49"/>
        <v>65.265262068484773</v>
      </c>
      <c r="AU47" s="157">
        <f t="shared" si="50"/>
        <v>60.707325255394224</v>
      </c>
      <c r="AV47" s="157">
        <f t="shared" si="51"/>
        <v>57.390523907044603</v>
      </c>
      <c r="AW47" s="157">
        <f t="shared" si="52"/>
        <v>51.204263046982554</v>
      </c>
      <c r="AX47" s="157"/>
      <c r="AY47" s="157"/>
      <c r="AZ47" s="157"/>
      <c r="BB47" s="158">
        <f t="shared" si="53"/>
        <v>158.39001246861611</v>
      </c>
      <c r="BC47" s="158">
        <f t="shared" si="54"/>
        <v>133.31159936341413</v>
      </c>
      <c r="BD47" s="158">
        <f t="shared" si="55"/>
        <v>108.96037883245303</v>
      </c>
      <c r="BE47" s="158">
        <f t="shared" si="56"/>
        <v>91.00974606052597</v>
      </c>
      <c r="BF47" s="158">
        <f t="shared" si="57"/>
        <v>78.698832397745576</v>
      </c>
      <c r="BG47" s="158">
        <f t="shared" si="58"/>
        <v>64.209621386493254</v>
      </c>
      <c r="BI47" s="278">
        <f t="shared" si="34"/>
        <v>5.1111880852425413</v>
      </c>
      <c r="BJ47" s="278">
        <f t="shared" si="35"/>
        <v>4.4302414002439523</v>
      </c>
      <c r="BK47" s="278">
        <f t="shared" si="36"/>
        <v>3.8356294023264459</v>
      </c>
      <c r="BL47" s="278">
        <f t="shared" si="37"/>
        <v>2.9421392611021844</v>
      </c>
      <c r="BM47" s="278">
        <f t="shared" si="38"/>
        <v>2.6180775909540572</v>
      </c>
      <c r="BN47" s="278"/>
    </row>
    <row r="48" spans="2:66">
      <c r="B48" s="155">
        <f t="shared" si="40"/>
        <v>2059</v>
      </c>
      <c r="C48" s="156">
        <v>2</v>
      </c>
      <c r="D48" s="156">
        <v>1.6</v>
      </c>
      <c r="E48" s="156">
        <v>1.2</v>
      </c>
      <c r="F48" s="156">
        <v>1.1000000000000001</v>
      </c>
      <c r="G48" s="156">
        <v>0.8</v>
      </c>
      <c r="H48" s="156">
        <v>0.5</v>
      </c>
      <c r="J48" s="150">
        <f t="shared" si="41"/>
        <v>1.02</v>
      </c>
      <c r="K48" s="150">
        <f t="shared" si="42"/>
        <v>1.016</v>
      </c>
      <c r="L48" s="150">
        <f t="shared" si="43"/>
        <v>1.012</v>
      </c>
      <c r="M48" s="150">
        <f t="shared" si="44"/>
        <v>1.0109999999999999</v>
      </c>
      <c r="N48" s="150">
        <f t="shared" si="45"/>
        <v>1.008</v>
      </c>
      <c r="O48" s="150">
        <f t="shared" si="46"/>
        <v>1.0049999999999999</v>
      </c>
      <c r="Q48" s="277">
        <v>1.049367108961915</v>
      </c>
      <c r="R48" s="278">
        <v>1.0444053580571688</v>
      </c>
      <c r="S48" s="278">
        <v>1.0394281991058372</v>
      </c>
      <c r="T48" s="278">
        <v>1.0316014561554374</v>
      </c>
      <c r="U48" s="278">
        <v>1.0276179232850646</v>
      </c>
      <c r="V48" s="278"/>
      <c r="X48" s="150">
        <v>2059</v>
      </c>
      <c r="Y48" s="151">
        <f t="shared" si="23"/>
        <v>2.1566340997188753</v>
      </c>
      <c r="Z48" s="151">
        <f t="shared" si="24"/>
        <v>1.9093084277886978</v>
      </c>
      <c r="AA48" s="151">
        <f t="shared" si="25"/>
        <v>1.6895343691830287</v>
      </c>
      <c r="AB48" s="151">
        <f t="shared" si="26"/>
        <v>1.5156466353953886</v>
      </c>
      <c r="AC48" s="151">
        <f t="shared" si="27"/>
        <v>1.3822564712149299</v>
      </c>
      <c r="AD48" s="151">
        <f t="shared" si="28"/>
        <v>1.2602597059978287</v>
      </c>
      <c r="AG48" s="150">
        <v>2059</v>
      </c>
      <c r="AH48" s="157">
        <v>61.934906385948999</v>
      </c>
      <c r="AI48" s="157">
        <v>58.540102537400692</v>
      </c>
      <c r="AJ48" s="157">
        <v>53.703379012048195</v>
      </c>
      <c r="AK48" s="157">
        <v>49.904543794071799</v>
      </c>
      <c r="AL48" s="157">
        <v>47.086647463987802</v>
      </c>
      <c r="AM48" s="157">
        <v>41.846161742612999</v>
      </c>
      <c r="AN48" s="157"/>
      <c r="AO48" s="157"/>
      <c r="AP48" s="157"/>
      <c r="AR48" s="157">
        <f t="shared" si="47"/>
        <v>76.087108582246927</v>
      </c>
      <c r="AS48" s="157">
        <f t="shared" si="48"/>
        <v>71.916587883784644</v>
      </c>
      <c r="AT48" s="157">
        <f t="shared" si="49"/>
        <v>65.97466709096831</v>
      </c>
      <c r="AU48" s="157">
        <f t="shared" si="50"/>
        <v>61.307793358810571</v>
      </c>
      <c r="AV48" s="157">
        <f t="shared" si="51"/>
        <v>57.846004255513272</v>
      </c>
      <c r="AW48" s="157">
        <f t="shared" si="52"/>
        <v>51.408061108861183</v>
      </c>
      <c r="AX48" s="157"/>
      <c r="AY48" s="157"/>
      <c r="AZ48" s="157"/>
      <c r="BB48" s="158">
        <f t="shared" si="53"/>
        <v>164.09205291748643</v>
      </c>
      <c r="BC48" s="158">
        <f t="shared" si="54"/>
        <v>137.31094734431656</v>
      </c>
      <c r="BD48" s="158">
        <f t="shared" si="55"/>
        <v>111.46646754559947</v>
      </c>
      <c r="BE48" s="158">
        <f t="shared" si="56"/>
        <v>92.920950727796992</v>
      </c>
      <c r="BF48" s="158">
        <f t="shared" si="57"/>
        <v>79.958013716109591</v>
      </c>
      <c r="BG48" s="158">
        <f t="shared" si="58"/>
        <v>64.787507978971803</v>
      </c>
      <c r="BI48" s="278">
        <f t="shared" si="34"/>
        <v>5.3635126643715516</v>
      </c>
      <c r="BJ48" s="278">
        <f t="shared" si="35"/>
        <v>4.6269678559014782</v>
      </c>
      <c r="BK48" s="278">
        <f t="shared" si="36"/>
        <v>3.9868613620975761</v>
      </c>
      <c r="BL48" s="278">
        <f t="shared" si="37"/>
        <v>3.0351151459650962</v>
      </c>
      <c r="BM48" s="278">
        <f t="shared" si="38"/>
        <v>2.6903834570153733</v>
      </c>
      <c r="BN48" s="278"/>
    </row>
    <row r="49" spans="1:66">
      <c r="A49" s="408"/>
      <c r="B49" s="408">
        <f t="shared" si="40"/>
        <v>2060</v>
      </c>
      <c r="C49" s="409">
        <v>2</v>
      </c>
      <c r="D49" s="409">
        <v>1.6</v>
      </c>
      <c r="E49" s="409">
        <v>1.2</v>
      </c>
      <c r="F49" s="409">
        <v>1.1000000000000001</v>
      </c>
      <c r="G49" s="409">
        <v>0.8</v>
      </c>
      <c r="H49" s="409">
        <v>0.5</v>
      </c>
      <c r="I49" s="408"/>
      <c r="J49" s="408">
        <f t="shared" si="41"/>
        <v>1.02</v>
      </c>
      <c r="K49" s="408">
        <f t="shared" si="42"/>
        <v>1.016</v>
      </c>
      <c r="L49" s="408">
        <f t="shared" si="43"/>
        <v>1.012</v>
      </c>
      <c r="M49" s="408">
        <f t="shared" si="44"/>
        <v>1.0109999999999999</v>
      </c>
      <c r="N49" s="408">
        <f t="shared" si="45"/>
        <v>1.008</v>
      </c>
      <c r="O49" s="408">
        <f t="shared" si="46"/>
        <v>1.0049999999999999</v>
      </c>
      <c r="P49" s="408"/>
      <c r="Q49" s="410">
        <v>1.0493504316599864</v>
      </c>
      <c r="R49" s="410">
        <v>1.0443908084856759</v>
      </c>
      <c r="S49" s="410">
        <v>1.0394170213318989</v>
      </c>
      <c r="T49" s="410">
        <v>1.0315931862291587</v>
      </c>
      <c r="U49" s="410">
        <v>1.0276119133808814</v>
      </c>
      <c r="V49" s="410"/>
      <c r="W49" s="408"/>
      <c r="X49" s="408">
        <v>2060</v>
      </c>
      <c r="Y49" s="411">
        <f t="shared" si="23"/>
        <v>2.1997667817132527</v>
      </c>
      <c r="Z49" s="411">
        <f t="shared" si="24"/>
        <v>1.9398573626333171</v>
      </c>
      <c r="AA49" s="411">
        <f t="shared" si="25"/>
        <v>1.709808781613225</v>
      </c>
      <c r="AB49" s="411">
        <f t="shared" si="26"/>
        <v>1.5323187483847378</v>
      </c>
      <c r="AC49" s="411">
        <f t="shared" si="27"/>
        <v>1.3933145229846493</v>
      </c>
      <c r="AD49" s="411">
        <f t="shared" si="28"/>
        <v>1.2665610045278177</v>
      </c>
      <c r="AE49" s="408"/>
      <c r="AF49" s="408"/>
      <c r="AG49" s="408">
        <v>2060</v>
      </c>
      <c r="AH49" s="412">
        <v>62.906434329257905</v>
      </c>
      <c r="AI49" s="412">
        <v>59.346757493624693</v>
      </c>
      <c r="AJ49" s="412">
        <v>54.287111392613895</v>
      </c>
      <c r="AK49" s="412">
        <v>50.398159459690696</v>
      </c>
      <c r="AL49" s="412">
        <v>47.460351015289199</v>
      </c>
      <c r="AM49" s="412">
        <v>42.012713630145797</v>
      </c>
      <c r="AN49" s="412"/>
      <c r="AO49" s="412"/>
      <c r="AP49" s="412"/>
      <c r="AQ49" s="408"/>
      <c r="AR49" s="412">
        <f t="shared" si="47"/>
        <v>77.28063185412519</v>
      </c>
      <c r="AS49" s="412">
        <f t="shared" si="48"/>
        <v>72.907564488482436</v>
      </c>
      <c r="AT49" s="412">
        <f t="shared" si="49"/>
        <v>66.691783037609213</v>
      </c>
      <c r="AU49" s="412">
        <f t="shared" si="50"/>
        <v>61.914200810430835</v>
      </c>
      <c r="AV49" s="412">
        <f t="shared" si="51"/>
        <v>58.30509952738231</v>
      </c>
      <c r="AW49" s="412">
        <f t="shared" si="52"/>
        <v>51.61267030730442</v>
      </c>
      <c r="AX49" s="412"/>
      <c r="AY49" s="412"/>
      <c r="AZ49" s="412"/>
      <c r="BA49" s="408"/>
      <c r="BB49" s="412">
        <f t="shared" si="53"/>
        <v>169.99936682251564</v>
      </c>
      <c r="BC49" s="412">
        <f t="shared" si="54"/>
        <v>141.43027576464601</v>
      </c>
      <c r="BD49" s="412">
        <f t="shared" si="55"/>
        <v>114.03019629914816</v>
      </c>
      <c r="BE49" s="412">
        <f t="shared" si="56"/>
        <v>94.8722906930807</v>
      </c>
      <c r="BF49" s="412">
        <f t="shared" si="57"/>
        <v>81.237341935567187</v>
      </c>
      <c r="BG49" s="412">
        <f t="shared" si="58"/>
        <v>65.370595550782554</v>
      </c>
      <c r="BH49" s="408"/>
      <c r="BI49" s="410">
        <f t="shared" si="34"/>
        <v>5.6282043295720916</v>
      </c>
      <c r="BJ49" s="410">
        <f t="shared" si="35"/>
        <v>4.8323626998621787</v>
      </c>
      <c r="BK49" s="410">
        <f t="shared" si="36"/>
        <v>4.1440115614547004</v>
      </c>
      <c r="BL49" s="410">
        <f t="shared" si="37"/>
        <v>3.1310041039985119</v>
      </c>
      <c r="BM49" s="410">
        <f t="shared" si="38"/>
        <v>2.7646700919918379</v>
      </c>
      <c r="BN49" s="278"/>
    </row>
    <row r="50" spans="1:66">
      <c r="B50" s="155">
        <f t="shared" si="40"/>
        <v>2061</v>
      </c>
      <c r="C50" s="156">
        <v>2</v>
      </c>
      <c r="D50" s="156">
        <v>1.6</v>
      </c>
      <c r="E50" s="156">
        <v>1.2</v>
      </c>
      <c r="F50" s="156">
        <v>1.1000000000000001</v>
      </c>
      <c r="G50" s="156">
        <v>0.8</v>
      </c>
      <c r="H50" s="156">
        <v>0.5</v>
      </c>
      <c r="J50" s="150">
        <f t="shared" si="41"/>
        <v>1.02</v>
      </c>
      <c r="K50" s="150">
        <f t="shared" si="42"/>
        <v>1.016</v>
      </c>
      <c r="L50" s="150">
        <f t="shared" si="43"/>
        <v>1.012</v>
      </c>
      <c r="M50" s="150">
        <f t="shared" si="44"/>
        <v>1.0109999999999999</v>
      </c>
      <c r="N50" s="150">
        <f t="shared" si="45"/>
        <v>1.008</v>
      </c>
      <c r="O50" s="150">
        <f t="shared" si="46"/>
        <v>1.0049999999999999</v>
      </c>
      <c r="Q50" s="277">
        <v>1.0493343307211818</v>
      </c>
      <c r="R50" s="278">
        <v>1.0443767209304669</v>
      </c>
      <c r="S50" s="278">
        <v>1.0394061726566326</v>
      </c>
      <c r="T50" s="278">
        <v>1.031585205102737</v>
      </c>
      <c r="U50" s="278">
        <v>1.0276062270695918</v>
      </c>
      <c r="V50" s="278"/>
      <c r="X50" s="150">
        <v>2061</v>
      </c>
      <c r="Y50" s="151">
        <f t="shared" si="23"/>
        <v>2.2437621173475177</v>
      </c>
      <c r="Z50" s="151">
        <f t="shared" si="24"/>
        <v>1.9708950804354501</v>
      </c>
      <c r="AA50" s="151">
        <f t="shared" si="25"/>
        <v>1.7303264869925838</v>
      </c>
      <c r="AB50" s="151">
        <f t="shared" si="26"/>
        <v>1.5491742546169698</v>
      </c>
      <c r="AC50" s="151">
        <f t="shared" si="27"/>
        <v>1.4044610391685266</v>
      </c>
      <c r="AD50" s="151">
        <f t="shared" si="28"/>
        <v>1.2728938095504567</v>
      </c>
      <c r="AG50" s="150">
        <v>2061</v>
      </c>
      <c r="AH50" s="157">
        <v>63.893201926579607</v>
      </c>
      <c r="AI50" s="157">
        <v>60.164527774048594</v>
      </c>
      <c r="AJ50" s="157">
        <v>54.877188690359795</v>
      </c>
      <c r="AK50" s="157">
        <v>50.896657575018999</v>
      </c>
      <c r="AL50" s="157">
        <v>47.837020467791504</v>
      </c>
      <c r="AM50" s="157">
        <v>42.179928410763303</v>
      </c>
      <c r="AN50" s="157"/>
      <c r="AO50" s="157"/>
      <c r="AP50" s="157"/>
      <c r="AR50" s="157">
        <f t="shared" si="47"/>
        <v>78.492877059680112</v>
      </c>
      <c r="AS50" s="157">
        <f t="shared" si="48"/>
        <v>73.912196282614985</v>
      </c>
      <c r="AT50" s="157">
        <f t="shared" si="49"/>
        <v>67.41669372280073</v>
      </c>
      <c r="AU50" s="157">
        <f t="shared" si="50"/>
        <v>62.526606357517203</v>
      </c>
      <c r="AV50" s="157">
        <f t="shared" si="51"/>
        <v>58.767838412520277</v>
      </c>
      <c r="AW50" s="157">
        <f t="shared" si="52"/>
        <v>51.818093870716595</v>
      </c>
      <c r="AX50" s="157"/>
      <c r="AY50" s="157"/>
      <c r="AZ50" s="157"/>
      <c r="BB50" s="158">
        <f t="shared" si="53"/>
        <v>176.11934402812625</v>
      </c>
      <c r="BC50" s="158">
        <f t="shared" si="54"/>
        <v>145.67318403758523</v>
      </c>
      <c r="BD50" s="158">
        <f t="shared" si="55"/>
        <v>116.65289081402877</v>
      </c>
      <c r="BE50" s="158">
        <f t="shared" si="56"/>
        <v>96.864608797635398</v>
      </c>
      <c r="BF50" s="158">
        <f t="shared" si="57"/>
        <v>82.537139406536284</v>
      </c>
      <c r="BG50" s="158">
        <f t="shared" si="58"/>
        <v>65.958930910739625</v>
      </c>
      <c r="BI50" s="278">
        <f t="shared" si="34"/>
        <v>5.9058680233335883</v>
      </c>
      <c r="BJ50" s="278">
        <f t="shared" si="35"/>
        <v>5.0468071108287598</v>
      </c>
      <c r="BK50" s="278">
        <f t="shared" si="36"/>
        <v>4.3073111965364657</v>
      </c>
      <c r="BL50" s="278">
        <f t="shared" si="37"/>
        <v>3.2298975108008161</v>
      </c>
      <c r="BM50" s="278">
        <f t="shared" si="38"/>
        <v>2.8409922023238741</v>
      </c>
      <c r="BN50" s="278"/>
    </row>
    <row r="51" spans="1:66">
      <c r="B51" s="155">
        <f t="shared" si="40"/>
        <v>2062</v>
      </c>
      <c r="C51" s="156">
        <v>2</v>
      </c>
      <c r="D51" s="156">
        <v>1.6</v>
      </c>
      <c r="E51" s="156">
        <v>1.2</v>
      </c>
      <c r="F51" s="156">
        <v>1.1000000000000001</v>
      </c>
      <c r="G51" s="156">
        <v>0.8</v>
      </c>
      <c r="H51" s="156">
        <v>0.5</v>
      </c>
      <c r="J51" s="150">
        <f t="shared" si="41"/>
        <v>1.02</v>
      </c>
      <c r="K51" s="150">
        <f t="shared" si="42"/>
        <v>1.016</v>
      </c>
      <c r="L51" s="150">
        <f t="shared" si="43"/>
        <v>1.012</v>
      </c>
      <c r="M51" s="150">
        <f t="shared" si="44"/>
        <v>1.0109999999999999</v>
      </c>
      <c r="N51" s="150">
        <f t="shared" si="45"/>
        <v>1.008</v>
      </c>
      <c r="O51" s="150">
        <f t="shared" si="46"/>
        <v>1.0049999999999999</v>
      </c>
      <c r="Q51" s="277">
        <v>1.0493152422414238</v>
      </c>
      <c r="R51" s="278">
        <v>1.0443598816059683</v>
      </c>
      <c r="S51" s="278">
        <v>1.0393927927677393</v>
      </c>
      <c r="T51" s="278">
        <v>1.0315749343819249</v>
      </c>
      <c r="U51" s="278">
        <v>1.0275985726425656</v>
      </c>
      <c r="V51" s="278"/>
      <c r="X51" s="150">
        <v>2062</v>
      </c>
      <c r="Y51" s="151">
        <f t="shared" si="23"/>
        <v>2.288637359694468</v>
      </c>
      <c r="Z51" s="151">
        <f t="shared" si="24"/>
        <v>2.0024294017224173</v>
      </c>
      <c r="AA51" s="151">
        <f t="shared" si="25"/>
        <v>1.7510904048364948</v>
      </c>
      <c r="AB51" s="151">
        <f t="shared" si="26"/>
        <v>1.5662151714177563</v>
      </c>
      <c r="AC51" s="151">
        <f t="shared" si="27"/>
        <v>1.4156967274818748</v>
      </c>
      <c r="AD51" s="151">
        <f t="shared" si="28"/>
        <v>1.279258278598209</v>
      </c>
      <c r="AG51" s="150">
        <v>2062</v>
      </c>
      <c r="AH51" s="157">
        <v>64.895448231310297</v>
      </c>
      <c r="AI51" s="157">
        <v>60.993566542588695</v>
      </c>
      <c r="AJ51" s="157">
        <v>55.473679871776703</v>
      </c>
      <c r="AK51" s="157">
        <v>51.4000864333278</v>
      </c>
      <c r="AL51" s="157">
        <v>48.216679360393094</v>
      </c>
      <c r="AM51" s="157">
        <v>42.347808722845905</v>
      </c>
      <c r="AN51" s="157"/>
      <c r="AO51" s="157"/>
      <c r="AP51" s="157"/>
      <c r="AR51" s="157">
        <f t="shared" si="47"/>
        <v>79.724137876302578</v>
      </c>
      <c r="AS51" s="157">
        <f t="shared" si="48"/>
        <v>74.930671428241652</v>
      </c>
      <c r="AT51" s="157">
        <f t="shared" si="49"/>
        <v>68.14948387196155</v>
      </c>
      <c r="AU51" s="157">
        <f t="shared" si="50"/>
        <v>63.145069328412532</v>
      </c>
      <c r="AV51" s="157">
        <f t="shared" si="51"/>
        <v>59.23424982849275</v>
      </c>
      <c r="AW51" s="157">
        <f t="shared" si="52"/>
        <v>52.024335040351239</v>
      </c>
      <c r="AX51" s="157"/>
      <c r="AY51" s="157"/>
      <c r="AZ51" s="157"/>
      <c r="BB51" s="158">
        <f t="shared" si="53"/>
        <v>182.45964041313886</v>
      </c>
      <c r="BC51" s="158">
        <f t="shared" si="54"/>
        <v>150.04337955871296</v>
      </c>
      <c r="BD51" s="158">
        <f t="shared" si="55"/>
        <v>119.33590730275132</v>
      </c>
      <c r="BE51" s="158">
        <f t="shared" si="56"/>
        <v>98.898765582385749</v>
      </c>
      <c r="BF51" s="158">
        <f t="shared" si="57"/>
        <v>83.857733637040994</v>
      </c>
      <c r="BG51" s="158">
        <f t="shared" si="58"/>
        <v>66.552561288936204</v>
      </c>
      <c r="BI51" s="278">
        <f t="shared" si="34"/>
        <v>6.1971173355501632</v>
      </c>
      <c r="BJ51" s="278">
        <f t="shared" si="35"/>
        <v>5.2706828767532823</v>
      </c>
      <c r="BK51" s="278">
        <f t="shared" si="36"/>
        <v>4.4769882138877897</v>
      </c>
      <c r="BL51" s="278">
        <f t="shared" si="37"/>
        <v>3.3318813127646947</v>
      </c>
      <c r="BM51" s="278">
        <f t="shared" si="38"/>
        <v>2.9193995319966719</v>
      </c>
      <c r="BN51" s="278"/>
    </row>
    <row r="52" spans="1:66">
      <c r="B52" s="155">
        <f t="shared" si="40"/>
        <v>2063</v>
      </c>
      <c r="C52" s="156">
        <v>2</v>
      </c>
      <c r="D52" s="156">
        <v>1.6</v>
      </c>
      <c r="E52" s="156">
        <v>1.2</v>
      </c>
      <c r="F52" s="156">
        <v>1.1000000000000001</v>
      </c>
      <c r="G52" s="156">
        <v>0.8</v>
      </c>
      <c r="H52" s="156">
        <v>0.5</v>
      </c>
      <c r="J52" s="150">
        <f t="shared" si="41"/>
        <v>1.02</v>
      </c>
      <c r="K52" s="150">
        <f t="shared" si="42"/>
        <v>1.016</v>
      </c>
      <c r="L52" s="150">
        <f t="shared" si="43"/>
        <v>1.012</v>
      </c>
      <c r="M52" s="150">
        <f t="shared" si="44"/>
        <v>1.0109999999999999</v>
      </c>
      <c r="N52" s="150">
        <f t="shared" si="45"/>
        <v>1.008</v>
      </c>
      <c r="O52" s="150">
        <f t="shared" si="46"/>
        <v>1.0049999999999999</v>
      </c>
      <c r="Q52" s="277">
        <v>1.0492957643469765</v>
      </c>
      <c r="R52" s="278">
        <v>1.0443426076605242</v>
      </c>
      <c r="S52" s="278">
        <v>1.0393789040647976</v>
      </c>
      <c r="T52" s="278">
        <v>1.0315642101679581</v>
      </c>
      <c r="U52" s="278">
        <v>1.027590584533824</v>
      </c>
      <c r="V52" s="278"/>
      <c r="X52" s="150">
        <v>2063</v>
      </c>
      <c r="Y52" s="151">
        <f t="shared" si="23"/>
        <v>2.3344101068883574</v>
      </c>
      <c r="Z52" s="151">
        <f t="shared" si="24"/>
        <v>2.0344682721499758</v>
      </c>
      <c r="AA52" s="151">
        <f t="shared" si="25"/>
        <v>1.7721034896945327</v>
      </c>
      <c r="AB52" s="151">
        <f t="shared" si="26"/>
        <v>1.5834435383033516</v>
      </c>
      <c r="AC52" s="151">
        <f t="shared" si="27"/>
        <v>1.4270223013017298</v>
      </c>
      <c r="AD52" s="151">
        <f t="shared" si="28"/>
        <v>1.2856545699911999</v>
      </c>
      <c r="AG52" s="150">
        <v>2063</v>
      </c>
      <c r="AH52" s="157">
        <v>65.913416046703404</v>
      </c>
      <c r="AI52" s="157">
        <v>61.834029073687397</v>
      </c>
      <c r="AJ52" s="157">
        <v>56.076654652991706</v>
      </c>
      <c r="AK52" s="157">
        <v>51.908494805566399</v>
      </c>
      <c r="AL52" s="157">
        <v>48.599351418808901</v>
      </c>
      <c r="AM52" s="157">
        <v>42.5163572152751</v>
      </c>
      <c r="AN52" s="157"/>
      <c r="AO52" s="157"/>
      <c r="AP52" s="157"/>
      <c r="AR52" s="157">
        <f t="shared" si="47"/>
        <v>80.974712588087726</v>
      </c>
      <c r="AS52" s="157">
        <f t="shared" si="48"/>
        <v>75.963180680205653</v>
      </c>
      <c r="AT52" s="157">
        <f t="shared" si="49"/>
        <v>68.890239131439444</v>
      </c>
      <c r="AU52" s="157">
        <f t="shared" si="50"/>
        <v>63.769649638287966</v>
      </c>
      <c r="AV52" s="157">
        <f t="shared" si="51"/>
        <v>59.704362922369661</v>
      </c>
      <c r="AW52" s="157">
        <f t="shared" si="52"/>
        <v>52.231397070362533</v>
      </c>
      <c r="AX52" s="157"/>
      <c r="AY52" s="157"/>
      <c r="AZ52" s="157"/>
      <c r="BB52" s="158">
        <f t="shared" si="53"/>
        <v>189.02818746801188</v>
      </c>
      <c r="BC52" s="158">
        <f t="shared" si="54"/>
        <v>154.54468094547443</v>
      </c>
      <c r="BD52" s="158">
        <f t="shared" si="55"/>
        <v>122.08063317071469</v>
      </c>
      <c r="BE52" s="158">
        <f t="shared" si="56"/>
        <v>100.97563965961574</v>
      </c>
      <c r="BF52" s="158">
        <f t="shared" si="57"/>
        <v>85.199457375233621</v>
      </c>
      <c r="BG52" s="158">
        <f t="shared" si="58"/>
        <v>67.151534340536557</v>
      </c>
      <c r="BI52" s="278">
        <f t="shared" si="34"/>
        <v>6.5026089713540065</v>
      </c>
      <c r="BJ52" s="278">
        <f t="shared" si="35"/>
        <v>5.5043986996601966</v>
      </c>
      <c r="BK52" s="278">
        <f t="shared" si="36"/>
        <v>4.6532871032617065</v>
      </c>
      <c r="BL52" s="278">
        <f t="shared" si="37"/>
        <v>3.4370495147754916</v>
      </c>
      <c r="BM52" s="278">
        <f t="shared" si="38"/>
        <v>2.9999474715722325</v>
      </c>
      <c r="BN52" s="278"/>
    </row>
    <row r="53" spans="1:66">
      <c r="B53" s="155">
        <f t="shared" si="40"/>
        <v>2064</v>
      </c>
      <c r="C53" s="156">
        <v>2</v>
      </c>
      <c r="D53" s="156">
        <v>1.6</v>
      </c>
      <c r="E53" s="156">
        <v>1.2</v>
      </c>
      <c r="F53" s="156">
        <v>1.1000000000000001</v>
      </c>
      <c r="G53" s="156">
        <v>0.8</v>
      </c>
      <c r="H53" s="156">
        <v>0.5</v>
      </c>
      <c r="J53" s="150">
        <f t="shared" si="41"/>
        <v>1.02</v>
      </c>
      <c r="K53" s="150">
        <f t="shared" si="42"/>
        <v>1.016</v>
      </c>
      <c r="L53" s="150">
        <f t="shared" si="43"/>
        <v>1.012</v>
      </c>
      <c r="M53" s="150">
        <f t="shared" si="44"/>
        <v>1.0109999999999999</v>
      </c>
      <c r="N53" s="150">
        <f t="shared" si="45"/>
        <v>1.008</v>
      </c>
      <c r="O53" s="150">
        <f t="shared" si="46"/>
        <v>1.0049999999999999</v>
      </c>
      <c r="Q53" s="277">
        <v>1.0492758242508802</v>
      </c>
      <c r="R53" s="278">
        <v>1.0443248693448233</v>
      </c>
      <c r="S53" s="278">
        <v>1.0393644730807696</v>
      </c>
      <c r="T53" s="278">
        <v>1.0315530273456268</v>
      </c>
      <c r="U53" s="278">
        <v>1.0275822258471434</v>
      </c>
      <c r="V53" s="278"/>
      <c r="X53" s="150">
        <v>2064</v>
      </c>
      <c r="Y53" s="151">
        <f t="shared" si="23"/>
        <v>2.3810983090261244</v>
      </c>
      <c r="Z53" s="151">
        <f t="shared" si="24"/>
        <v>2.0670197645043755</v>
      </c>
      <c r="AA53" s="151">
        <f t="shared" si="25"/>
        <v>1.7933687315708671</v>
      </c>
      <c r="AB53" s="151">
        <f t="shared" si="26"/>
        <v>1.6008614172246882</v>
      </c>
      <c r="AC53" s="151">
        <f t="shared" si="27"/>
        <v>1.4384384797121437</v>
      </c>
      <c r="AD53" s="151">
        <f t="shared" si="28"/>
        <v>1.2920828428411557</v>
      </c>
      <c r="AG53" s="150">
        <v>2064</v>
      </c>
      <c r="AH53" s="157">
        <v>66.947351984690897</v>
      </c>
      <c r="AI53" s="157">
        <v>62.686072781395701</v>
      </c>
      <c r="AJ53" s="157">
        <v>56.686183507915501</v>
      </c>
      <c r="AK53" s="157">
        <v>52.421931945087401</v>
      </c>
      <c r="AL53" s="157">
        <v>48.985060557053401</v>
      </c>
      <c r="AM53" s="157">
        <v>42.6855765474752</v>
      </c>
      <c r="AN53" s="157"/>
      <c r="AO53" s="157"/>
      <c r="AP53" s="157"/>
      <c r="AR53" s="157">
        <f t="shared" si="47"/>
        <v>82.244904158096929</v>
      </c>
      <c r="AS53" s="157">
        <f t="shared" si="48"/>
        <v>77.009917421862042</v>
      </c>
      <c r="AT53" s="157">
        <f t="shared" si="49"/>
        <v>69.639046078520281</v>
      </c>
      <c r="AU53" s="157">
        <f t="shared" si="50"/>
        <v>64.400407794947668</v>
      </c>
      <c r="AV53" s="157">
        <f t="shared" si="51"/>
        <v>60.178207072547181</v>
      </c>
      <c r="AW53" s="157">
        <f t="shared" si="52"/>
        <v>52.439283227856514</v>
      </c>
      <c r="AX53" s="157"/>
      <c r="AY53" s="157"/>
      <c r="AZ53" s="157"/>
      <c r="BB53" s="158">
        <f t="shared" si="53"/>
        <v>195.83320221686026</v>
      </c>
      <c r="BC53" s="158">
        <f t="shared" si="54"/>
        <v>159.18102137383869</v>
      </c>
      <c r="BD53" s="158">
        <f t="shared" si="55"/>
        <v>124.88848773364109</v>
      </c>
      <c r="BE53" s="158">
        <f t="shared" si="56"/>
        <v>103.09612809246778</v>
      </c>
      <c r="BF53" s="158">
        <f t="shared" si="57"/>
        <v>86.562648693237335</v>
      </c>
      <c r="BG53" s="158">
        <f t="shared" si="58"/>
        <v>67.755898149601379</v>
      </c>
      <c r="BI53" s="278">
        <f t="shared" si="34"/>
        <v>6.8230303881986432</v>
      </c>
      <c r="BJ53" s="278">
        <f t="shared" si="35"/>
        <v>5.74838045284445</v>
      </c>
      <c r="BK53" s="278">
        <f t="shared" si="36"/>
        <v>4.836461298175144</v>
      </c>
      <c r="BL53" s="278">
        <f t="shared" si="37"/>
        <v>3.5454988321034762</v>
      </c>
      <c r="BM53" s="278">
        <f t="shared" si="38"/>
        <v>3.0826927002627049</v>
      </c>
      <c r="BN53" s="278"/>
    </row>
    <row r="54" spans="1:66">
      <c r="B54" s="155">
        <f t="shared" si="40"/>
        <v>2065</v>
      </c>
      <c r="C54" s="156">
        <v>2</v>
      </c>
      <c r="D54" s="156">
        <v>1.6</v>
      </c>
      <c r="E54" s="156">
        <v>1.2</v>
      </c>
      <c r="F54" s="156">
        <v>1.1000000000000001</v>
      </c>
      <c r="G54" s="156">
        <v>0.8</v>
      </c>
      <c r="H54" s="156">
        <v>0.5</v>
      </c>
      <c r="J54" s="150">
        <f t="shared" si="41"/>
        <v>1.02</v>
      </c>
      <c r="K54" s="150">
        <f t="shared" si="42"/>
        <v>1.016</v>
      </c>
      <c r="L54" s="150">
        <f t="shared" si="43"/>
        <v>1.012</v>
      </c>
      <c r="M54" s="150">
        <f t="shared" si="44"/>
        <v>1.0109999999999999</v>
      </c>
      <c r="N54" s="150">
        <f t="shared" si="45"/>
        <v>1.008</v>
      </c>
      <c r="O54" s="150">
        <f t="shared" si="46"/>
        <v>1.0049999999999999</v>
      </c>
      <c r="Q54" s="277">
        <v>1.0492567477460364</v>
      </c>
      <c r="R54" s="278">
        <v>1.0443078818163432</v>
      </c>
      <c r="S54" s="278">
        <v>1.039350556675813</v>
      </c>
      <c r="T54" s="278">
        <v>1.0315423781082629</v>
      </c>
      <c r="U54" s="278">
        <v>1.0275743810753417</v>
      </c>
      <c r="V54" s="278"/>
      <c r="X54" s="150">
        <v>2065</v>
      </c>
      <c r="Y54" s="151">
        <f t="shared" si="23"/>
        <v>2.428720275206647</v>
      </c>
      <c r="Z54" s="151">
        <f t="shared" si="24"/>
        <v>2.1000920807364456</v>
      </c>
      <c r="AA54" s="151">
        <f t="shared" si="25"/>
        <v>1.8148891563497176</v>
      </c>
      <c r="AB54" s="151">
        <f t="shared" si="26"/>
        <v>1.6184708928141596</v>
      </c>
      <c r="AC54" s="151">
        <f t="shared" si="27"/>
        <v>1.4499459875498408</v>
      </c>
      <c r="AD54" s="151">
        <f t="shared" si="28"/>
        <v>1.2985432570553614</v>
      </c>
      <c r="AG54" s="150">
        <v>2065</v>
      </c>
      <c r="AH54" s="157">
        <v>67.997506525627301</v>
      </c>
      <c r="AI54" s="157">
        <v>63.549857248855801</v>
      </c>
      <c r="AJ54" s="157">
        <v>57.302337676479794</v>
      </c>
      <c r="AK54" s="157">
        <v>52.940447592417605</v>
      </c>
      <c r="AL54" s="157">
        <v>49.373830878934797</v>
      </c>
      <c r="AM54" s="157">
        <v>42.855469389455202</v>
      </c>
      <c r="AN54" s="157"/>
      <c r="AO54" s="157"/>
      <c r="AP54" s="157"/>
      <c r="AR54" s="157">
        <f t="shared" si="47"/>
        <v>83.535020301753448</v>
      </c>
      <c r="AS54" s="157">
        <f t="shared" si="48"/>
        <v>78.071077701297057</v>
      </c>
      <c r="AT54" s="157">
        <f t="shared" si="49"/>
        <v>70.395992231547666</v>
      </c>
      <c r="AU54" s="157">
        <f t="shared" si="50"/>
        <v>65.037404904689936</v>
      </c>
      <c r="AV54" s="157">
        <f t="shared" si="51"/>
        <v>60.655811890583294</v>
      </c>
      <c r="AW54" s="157">
        <f t="shared" si="52"/>
        <v>52.647996792942514</v>
      </c>
      <c r="AX54" s="157"/>
      <c r="AY54" s="157"/>
      <c r="AZ54" s="157"/>
      <c r="BB54" s="158">
        <f t="shared" si="53"/>
        <v>202.88319749666749</v>
      </c>
      <c r="BC54" s="158">
        <f t="shared" si="54"/>
        <v>163.95645201505366</v>
      </c>
      <c r="BD54" s="158">
        <f t="shared" si="55"/>
        <v>127.76092295151481</v>
      </c>
      <c r="BE54" s="158">
        <f t="shared" si="56"/>
        <v>105.26114678240953</v>
      </c>
      <c r="BF54" s="158">
        <f t="shared" si="57"/>
        <v>87.94765107232918</v>
      </c>
      <c r="BG54" s="158">
        <f t="shared" si="58"/>
        <v>68.365701232947799</v>
      </c>
      <c r="BI54" s="278">
        <f t="shared" si="34"/>
        <v>7.1591106748936841</v>
      </c>
      <c r="BJ54" s="278">
        <f t="shared" si="35"/>
        <v>6.0030790145844586</v>
      </c>
      <c r="BK54" s="278">
        <f t="shared" si="36"/>
        <v>5.0267787425993609</v>
      </c>
      <c r="BL54" s="278">
        <f t="shared" si="37"/>
        <v>3.6573322968480886</v>
      </c>
      <c r="BM54" s="278">
        <f t="shared" si="38"/>
        <v>3.1676960435179229</v>
      </c>
      <c r="BN54" s="278"/>
    </row>
    <row r="55" spans="1:66">
      <c r="B55" s="155">
        <f t="shared" si="40"/>
        <v>2066</v>
      </c>
      <c r="C55" s="156">
        <v>2</v>
      </c>
      <c r="D55" s="156">
        <v>1.6</v>
      </c>
      <c r="E55" s="156">
        <v>1.2</v>
      </c>
      <c r="F55" s="156">
        <v>1.1000000000000001</v>
      </c>
      <c r="G55" s="156">
        <v>0.8</v>
      </c>
      <c r="H55" s="156">
        <v>0.5</v>
      </c>
      <c r="J55" s="150">
        <f t="shared" si="41"/>
        <v>1.02</v>
      </c>
      <c r="K55" s="150">
        <f t="shared" si="42"/>
        <v>1.016</v>
      </c>
      <c r="L55" s="150">
        <f t="shared" si="43"/>
        <v>1.012</v>
      </c>
      <c r="M55" s="150">
        <f t="shared" si="44"/>
        <v>1.0109999999999999</v>
      </c>
      <c r="N55" s="150">
        <f t="shared" si="45"/>
        <v>1.008</v>
      </c>
      <c r="O55" s="150">
        <f t="shared" si="46"/>
        <v>1.0049999999999999</v>
      </c>
      <c r="Q55" s="277">
        <v>1.049240193078038</v>
      </c>
      <c r="R55" s="278">
        <v>1.0442931209556137</v>
      </c>
      <c r="S55" s="278">
        <v>1.0393384684918614</v>
      </c>
      <c r="T55" s="278">
        <v>1.0315334162466696</v>
      </c>
      <c r="U55" s="278">
        <v>1.0275680691436082</v>
      </c>
      <c r="V55" s="278"/>
      <c r="X55" s="150">
        <v>2066</v>
      </c>
      <c r="Y55" s="151">
        <f t="shared" si="23"/>
        <v>2.4772946807107799</v>
      </c>
      <c r="Z55" s="151">
        <f t="shared" si="24"/>
        <v>2.1336935540282287</v>
      </c>
      <c r="AA55" s="151">
        <f t="shared" si="25"/>
        <v>1.8366678262259142</v>
      </c>
      <c r="AB55" s="151">
        <f t="shared" si="26"/>
        <v>1.6362740726351153</v>
      </c>
      <c r="AC55" s="151">
        <f t="shared" si="27"/>
        <v>1.4615455554502397</v>
      </c>
      <c r="AD55" s="151">
        <f t="shared" si="28"/>
        <v>1.305035973340638</v>
      </c>
      <c r="AG55" s="150">
        <v>2066</v>
      </c>
      <c r="AH55" s="157">
        <v>69.064134078970397</v>
      </c>
      <c r="AI55" s="157">
        <v>64.425544258190499</v>
      </c>
      <c r="AJ55" s="157">
        <v>57.9251891729633</v>
      </c>
      <c r="AK55" s="157">
        <v>53.464091980077498</v>
      </c>
      <c r="AL55" s="157">
        <v>49.765686679561199</v>
      </c>
      <c r="AM55" s="157">
        <v>43.026038421851098</v>
      </c>
      <c r="AN55" s="157"/>
      <c r="AO55" s="157"/>
      <c r="AP55" s="157"/>
      <c r="AR55" s="157">
        <f t="shared" si="47"/>
        <v>84.845373561388698</v>
      </c>
      <c r="AS55" s="157">
        <f t="shared" si="48"/>
        <v>79.146860268047305</v>
      </c>
      <c r="AT55" s="157">
        <f t="shared" si="49"/>
        <v>71.161166060151473</v>
      </c>
      <c r="AU55" s="157">
        <f t="shared" si="50"/>
        <v>65.680702678227888</v>
      </c>
      <c r="AV55" s="157">
        <f t="shared" si="51"/>
        <v>61.137207223048158</v>
      </c>
      <c r="AW55" s="157">
        <f t="shared" si="52"/>
        <v>52.857541058785138</v>
      </c>
      <c r="AX55" s="157"/>
      <c r="AY55" s="157"/>
      <c r="AZ55" s="157"/>
      <c r="BB55" s="158">
        <f t="shared" si="53"/>
        <v>210.18699260654725</v>
      </c>
      <c r="BC55" s="158">
        <f t="shared" si="54"/>
        <v>168.87514557550546</v>
      </c>
      <c r="BD55" s="158">
        <f t="shared" si="55"/>
        <v>130.6994241793997</v>
      </c>
      <c r="BE55" s="158">
        <f t="shared" si="56"/>
        <v>107.47163086484007</v>
      </c>
      <c r="BF55" s="158">
        <f t="shared" si="57"/>
        <v>89.354813489486318</v>
      </c>
      <c r="BG55" s="158">
        <f t="shared" si="58"/>
        <v>68.980992544044398</v>
      </c>
      <c r="BI55" s="278">
        <f t="shared" si="34"/>
        <v>7.511626666792492</v>
      </c>
      <c r="BJ55" s="278">
        <f t="shared" si="35"/>
        <v>6.2689741194835538</v>
      </c>
      <c r="BK55" s="278">
        <f t="shared" si="36"/>
        <v>5.2245245197806645</v>
      </c>
      <c r="BL55" s="278">
        <f t="shared" si="37"/>
        <v>3.7726604785169875</v>
      </c>
      <c r="BM55" s="278">
        <f t="shared" si="38"/>
        <v>3.2550233070715593</v>
      </c>
      <c r="BN55" s="278"/>
    </row>
    <row r="56" spans="1:66">
      <c r="B56" s="155">
        <f t="shared" si="40"/>
        <v>2067</v>
      </c>
      <c r="C56" s="156">
        <v>2</v>
      </c>
      <c r="D56" s="156">
        <v>1.6</v>
      </c>
      <c r="E56" s="156">
        <v>1.2</v>
      </c>
      <c r="F56" s="156">
        <v>1.1000000000000001</v>
      </c>
      <c r="G56" s="156">
        <v>0.8</v>
      </c>
      <c r="H56" s="156">
        <v>0.5</v>
      </c>
      <c r="J56" s="150">
        <f t="shared" si="41"/>
        <v>1.02</v>
      </c>
      <c r="K56" s="150">
        <f t="shared" si="42"/>
        <v>1.016</v>
      </c>
      <c r="L56" s="150">
        <f t="shared" si="43"/>
        <v>1.012</v>
      </c>
      <c r="M56" s="150">
        <f t="shared" si="44"/>
        <v>1.0109999999999999</v>
      </c>
      <c r="N56" s="150">
        <f t="shared" si="45"/>
        <v>1.008</v>
      </c>
      <c r="O56" s="150">
        <f t="shared" si="46"/>
        <v>1.0049999999999999</v>
      </c>
      <c r="Q56" s="277">
        <v>1.0492253924633226</v>
      </c>
      <c r="R56" s="278">
        <v>1.0442798637913757</v>
      </c>
      <c r="S56" s="278">
        <v>1.0393275982291299</v>
      </c>
      <c r="T56" s="278">
        <v>1.0315255514037533</v>
      </c>
      <c r="U56" s="278">
        <v>1.0275627231153912</v>
      </c>
      <c r="V56" s="278"/>
      <c r="X56" s="150">
        <v>2067</v>
      </c>
      <c r="Y56" s="151">
        <f t="shared" si="23"/>
        <v>2.5268405743249955</v>
      </c>
      <c r="Z56" s="151">
        <f t="shared" si="24"/>
        <v>2.1678326508926804</v>
      </c>
      <c r="AA56" s="151">
        <f t="shared" si="25"/>
        <v>1.8587078401406252</v>
      </c>
      <c r="AB56" s="151">
        <f t="shared" si="26"/>
        <v>1.6542730874341014</v>
      </c>
      <c r="AC56" s="151">
        <f t="shared" si="27"/>
        <v>1.4732379198938417</v>
      </c>
      <c r="AD56" s="151">
        <f t="shared" si="28"/>
        <v>1.311561153207341</v>
      </c>
      <c r="AG56" s="150">
        <v>2067</v>
      </c>
      <c r="AH56" s="157">
        <v>70.147493044915095</v>
      </c>
      <c r="AI56" s="157">
        <v>65.313297820803299</v>
      </c>
      <c r="AJ56" s="157">
        <v>58.554810794408503</v>
      </c>
      <c r="AK56" s="157">
        <v>53.992915837447299</v>
      </c>
      <c r="AL56" s="157">
        <v>50.160652446859302</v>
      </c>
      <c r="AM56" s="157">
        <v>43.197286335967902</v>
      </c>
      <c r="AN56" s="157"/>
      <c r="AO56" s="157"/>
      <c r="AP56" s="157"/>
      <c r="AR56" s="157">
        <f t="shared" si="47"/>
        <v>86.176281381959583</v>
      </c>
      <c r="AS56" s="157">
        <f t="shared" si="48"/>
        <v>80.237466610323466</v>
      </c>
      <c r="AT56" s="157">
        <f t="shared" si="49"/>
        <v>71.934656995587844</v>
      </c>
      <c r="AU56" s="157">
        <f t="shared" si="50"/>
        <v>66.330363436667454</v>
      </c>
      <c r="AV56" s="157">
        <f t="shared" si="51"/>
        <v>61.622423153389811</v>
      </c>
      <c r="AW56" s="157">
        <f t="shared" si="52"/>
        <v>53.067919331655901</v>
      </c>
      <c r="AX56" s="157"/>
      <c r="AY56" s="157"/>
      <c r="AZ56" s="157"/>
      <c r="BB56" s="158">
        <f t="shared" si="53"/>
        <v>217.75372434038317</v>
      </c>
      <c r="BC56" s="158">
        <f t="shared" si="54"/>
        <v>173.94139994277046</v>
      </c>
      <c r="BD56" s="158">
        <f t="shared" si="55"/>
        <v>133.70551093552581</v>
      </c>
      <c r="BE56" s="158">
        <f t="shared" si="56"/>
        <v>109.7285351130019</v>
      </c>
      <c r="BF56" s="158">
        <f t="shared" si="57"/>
        <v>90.784490505318118</v>
      </c>
      <c r="BG56" s="158">
        <f t="shared" si="58"/>
        <v>69.601821476940756</v>
      </c>
      <c r="BI56" s="278">
        <f t="shared" si="34"/>
        <v>7.8813894375033122</v>
      </c>
      <c r="BJ56" s="278">
        <f t="shared" si="35"/>
        <v>6.5465634396059453</v>
      </c>
      <c r="BK56" s="278">
        <f t="shared" si="36"/>
        <v>5.4299925210328359</v>
      </c>
      <c r="BL56" s="278">
        <f t="shared" si="37"/>
        <v>3.8915956803613834</v>
      </c>
      <c r="BM56" s="278">
        <f t="shared" si="38"/>
        <v>3.3447406132185176</v>
      </c>
      <c r="BN56" s="278"/>
    </row>
    <row r="57" spans="1:66">
      <c r="B57" s="155">
        <f t="shared" si="40"/>
        <v>2068</v>
      </c>
      <c r="C57" s="156">
        <v>2</v>
      </c>
      <c r="D57" s="156">
        <v>1.6</v>
      </c>
      <c r="E57" s="156">
        <v>1.2</v>
      </c>
      <c r="F57" s="156">
        <v>1.1000000000000001</v>
      </c>
      <c r="G57" s="156">
        <v>0.8</v>
      </c>
      <c r="H57" s="156">
        <v>0.5</v>
      </c>
      <c r="J57" s="150">
        <f t="shared" si="41"/>
        <v>1.02</v>
      </c>
      <c r="K57" s="150">
        <f t="shared" si="42"/>
        <v>1.016</v>
      </c>
      <c r="L57" s="150">
        <f t="shared" si="43"/>
        <v>1.012</v>
      </c>
      <c r="M57" s="150">
        <f t="shared" si="44"/>
        <v>1.0109999999999999</v>
      </c>
      <c r="N57" s="150">
        <f t="shared" si="45"/>
        <v>1.008</v>
      </c>
      <c r="O57" s="150">
        <f t="shared" si="46"/>
        <v>1.0049999999999999</v>
      </c>
      <c r="Q57" s="277">
        <v>1.0492128497302902</v>
      </c>
      <c r="R57" s="278">
        <v>1.0442685389830206</v>
      </c>
      <c r="S57" s="278">
        <v>1.0393183413853435</v>
      </c>
      <c r="T57" s="278">
        <v>1.0315191612606986</v>
      </c>
      <c r="U57" s="278">
        <v>1.0275586682915647</v>
      </c>
      <c r="V57" s="278"/>
      <c r="X57" s="150">
        <v>2068</v>
      </c>
      <c r="Y57" s="151">
        <f t="shared" si="23"/>
        <v>2.5773773858114954</v>
      </c>
      <c r="Z57" s="151">
        <f t="shared" si="24"/>
        <v>2.2025179733069633</v>
      </c>
      <c r="AA57" s="151">
        <f t="shared" si="25"/>
        <v>1.8810123342223126</v>
      </c>
      <c r="AB57" s="151">
        <f t="shared" si="26"/>
        <v>1.6724700913958763</v>
      </c>
      <c r="AC57" s="151">
        <f t="shared" si="27"/>
        <v>1.4850238232529924</v>
      </c>
      <c r="AD57" s="151">
        <f t="shared" si="28"/>
        <v>1.3181189589733775</v>
      </c>
      <c r="AG57" s="150">
        <v>2068</v>
      </c>
      <c r="AH57" s="157">
        <v>71.247845876992201</v>
      </c>
      <c r="AI57" s="157">
        <v>66.213284208097903</v>
      </c>
      <c r="AJ57" s="157">
        <v>59.191276129130294</v>
      </c>
      <c r="AK57" s="157">
        <v>54.526970395681204</v>
      </c>
      <c r="AL57" s="157">
        <v>50.558752863104296</v>
      </c>
      <c r="AM57" s="157">
        <v>43.369215833822501</v>
      </c>
      <c r="AN57" s="157"/>
      <c r="AO57" s="157"/>
      <c r="AP57" s="157"/>
      <c r="AR57" s="157">
        <f t="shared" si="47"/>
        <v>87.528066187951111</v>
      </c>
      <c r="AS57" s="157">
        <f t="shared" si="48"/>
        <v>81.343100992749271</v>
      </c>
      <c r="AT57" s="157">
        <f t="shared" si="49"/>
        <v>72.716555441192014</v>
      </c>
      <c r="AU57" s="157">
        <f t="shared" si="50"/>
        <v>66.986450117544479</v>
      </c>
      <c r="AV57" s="157">
        <f t="shared" si="51"/>
        <v>62.111490003813635</v>
      </c>
      <c r="AW57" s="157">
        <f t="shared" si="52"/>
        <v>53.279134930985876</v>
      </c>
      <c r="AX57" s="157"/>
      <c r="AY57" s="157"/>
      <c r="AZ57" s="157"/>
      <c r="BB57" s="158">
        <f t="shared" si="53"/>
        <v>225.59285841663697</v>
      </c>
      <c r="BC57" s="158">
        <f t="shared" si="54"/>
        <v>179.15964194105376</v>
      </c>
      <c r="BD57" s="158">
        <f t="shared" si="55"/>
        <v>136.7807376870428</v>
      </c>
      <c r="BE57" s="158">
        <f t="shared" si="56"/>
        <v>112.03283435037493</v>
      </c>
      <c r="BF57" s="158">
        <f t="shared" si="57"/>
        <v>92.237042353403339</v>
      </c>
      <c r="BG57" s="158">
        <f t="shared" si="58"/>
        <v>70.228237870233215</v>
      </c>
      <c r="BI57" s="278">
        <f t="shared" si="34"/>
        <v>8.2692550715570583</v>
      </c>
      <c r="BJ57" s="278">
        <f t="shared" si="35"/>
        <v>6.8363702384369587</v>
      </c>
      <c r="BK57" s="278">
        <f t="shared" si="36"/>
        <v>5.6434908206946668</v>
      </c>
      <c r="BL57" s="278">
        <f t="shared" si="37"/>
        <v>4.0142555121721317</v>
      </c>
      <c r="BM57" s="278">
        <f t="shared" si="38"/>
        <v>3.4369172102995313</v>
      </c>
      <c r="BN57" s="278"/>
    </row>
    <row r="58" spans="1:66">
      <c r="B58" s="155">
        <f t="shared" si="40"/>
        <v>2069</v>
      </c>
      <c r="C58" s="156">
        <v>2</v>
      </c>
      <c r="D58" s="156">
        <v>1.6</v>
      </c>
      <c r="E58" s="156">
        <v>1.2</v>
      </c>
      <c r="F58" s="156">
        <v>1.1000000000000001</v>
      </c>
      <c r="G58" s="156">
        <v>0.8</v>
      </c>
      <c r="H58" s="156">
        <v>0.5</v>
      </c>
      <c r="J58" s="150">
        <f t="shared" si="41"/>
        <v>1.02</v>
      </c>
      <c r="K58" s="150">
        <f t="shared" si="42"/>
        <v>1.016</v>
      </c>
      <c r="L58" s="150">
        <f t="shared" si="43"/>
        <v>1.012</v>
      </c>
      <c r="M58" s="150">
        <f t="shared" si="44"/>
        <v>1.0109999999999999</v>
      </c>
      <c r="N58" s="150">
        <f t="shared" si="45"/>
        <v>1.008</v>
      </c>
      <c r="O58" s="150">
        <f t="shared" si="46"/>
        <v>1.0049999999999999</v>
      </c>
      <c r="Q58" s="277">
        <v>1.0492027534128161</v>
      </c>
      <c r="R58" s="278">
        <v>1.0442593146225907</v>
      </c>
      <c r="S58" s="278">
        <v>1.0393108478504403</v>
      </c>
      <c r="T58" s="278">
        <v>1.0315143963315194</v>
      </c>
      <c r="U58" s="278">
        <v>1.0275560243476305</v>
      </c>
      <c r="V58" s="278"/>
      <c r="X58" s="150">
        <v>2069</v>
      </c>
      <c r="Y58" s="151">
        <f t="shared" si="23"/>
        <v>2.6289249335277254</v>
      </c>
      <c r="Z58" s="151">
        <f t="shared" si="24"/>
        <v>2.2377582608798749</v>
      </c>
      <c r="AA58" s="151">
        <f t="shared" si="25"/>
        <v>1.9035844822329804</v>
      </c>
      <c r="AB58" s="151">
        <f t="shared" si="26"/>
        <v>1.6908672624012309</v>
      </c>
      <c r="AC58" s="151">
        <f t="shared" si="27"/>
        <v>1.4969040138390164</v>
      </c>
      <c r="AD58" s="151">
        <f t="shared" si="28"/>
        <v>1.3247095537682443</v>
      </c>
      <c r="AG58" s="150">
        <v>2069</v>
      </c>
      <c r="AH58" s="157">
        <v>72.365459145650902</v>
      </c>
      <c r="AI58" s="157">
        <v>67.125671982618897</v>
      </c>
      <c r="AJ58" s="157">
        <v>59.8346595653165</v>
      </c>
      <c r="AK58" s="157">
        <v>55.066307392671099</v>
      </c>
      <c r="AL58" s="157">
        <v>50.960012806462203</v>
      </c>
      <c r="AM58" s="157">
        <v>43.541829628186001</v>
      </c>
      <c r="AN58" s="157"/>
      <c r="AO58" s="157"/>
      <c r="AP58" s="157"/>
      <c r="AR58" s="157">
        <f t="shared" si="47"/>
        <v>88.901055461487601</v>
      </c>
      <c r="AS58" s="157">
        <f t="shared" si="48"/>
        <v>82.463970494617811</v>
      </c>
      <c r="AT58" s="157">
        <f t="shared" si="49"/>
        <v>73.506952782944111</v>
      </c>
      <c r="AU58" s="157">
        <f t="shared" si="50"/>
        <v>67.649026280922726</v>
      </c>
      <c r="AV58" s="157">
        <f t="shared" si="51"/>
        <v>62.604438337177157</v>
      </c>
      <c r="AW58" s="157">
        <f t="shared" si="52"/>
        <v>53.491191189417698</v>
      </c>
      <c r="AX58" s="157"/>
      <c r="AY58" s="157"/>
      <c r="AZ58" s="157"/>
      <c r="BB58" s="158">
        <f t="shared" si="53"/>
        <v>233.71420131963592</v>
      </c>
      <c r="BC58" s="158">
        <f t="shared" si="54"/>
        <v>184.53443119928528</v>
      </c>
      <c r="BD58" s="158">
        <f t="shared" si="55"/>
        <v>139.92669465384481</v>
      </c>
      <c r="BE58" s="158">
        <f t="shared" si="56"/>
        <v>114.38552387173273</v>
      </c>
      <c r="BF58" s="158">
        <f t="shared" si="57"/>
        <v>93.712835031057679</v>
      </c>
      <c r="BG58" s="158">
        <f t="shared" si="58"/>
        <v>70.860292011065354</v>
      </c>
      <c r="BI58" s="278">
        <f t="shared" si="34"/>
        <v>8.6761251897505591</v>
      </c>
      <c r="BJ58" s="278">
        <f t="shared" si="35"/>
        <v>7.1389432996964555</v>
      </c>
      <c r="BK58" s="278">
        <f t="shared" si="36"/>
        <v>5.8653412296923513</v>
      </c>
      <c r="BL58" s="278">
        <f t="shared" si="37"/>
        <v>4.1407623513587106</v>
      </c>
      <c r="BM58" s="278">
        <f t="shared" si="38"/>
        <v>3.5316249846273355</v>
      </c>
      <c r="BN58" s="278"/>
    </row>
    <row r="59" spans="1:66">
      <c r="B59" s="155">
        <f t="shared" si="40"/>
        <v>2070</v>
      </c>
      <c r="C59" s="156">
        <v>2</v>
      </c>
      <c r="D59" s="156">
        <v>1.6</v>
      </c>
      <c r="E59" s="156">
        <v>1.2</v>
      </c>
      <c r="F59" s="156">
        <v>1.1000000000000001</v>
      </c>
      <c r="G59" s="156">
        <v>0.8</v>
      </c>
      <c r="H59" s="156">
        <v>0.5</v>
      </c>
      <c r="J59" s="150">
        <f t="shared" si="41"/>
        <v>1.02</v>
      </c>
      <c r="K59" s="150">
        <f t="shared" si="42"/>
        <v>1.016</v>
      </c>
      <c r="L59" s="150">
        <f t="shared" si="43"/>
        <v>1.012</v>
      </c>
      <c r="M59" s="150">
        <f t="shared" si="44"/>
        <v>1.0109999999999999</v>
      </c>
      <c r="N59" s="150">
        <f t="shared" si="45"/>
        <v>1.008</v>
      </c>
      <c r="O59" s="150">
        <f t="shared" si="46"/>
        <v>1.0049999999999999</v>
      </c>
      <c r="Q59" s="277">
        <v>1.0491960973716827</v>
      </c>
      <c r="R59" s="278">
        <v>1.0442530942266315</v>
      </c>
      <c r="S59" s="278">
        <v>1.0393058976065015</v>
      </c>
      <c r="T59" s="278">
        <v>1.0315119501285697</v>
      </c>
      <c r="U59" s="278">
        <v>1.0275554200148094</v>
      </c>
      <c r="V59" s="278"/>
      <c r="X59" s="150">
        <v>2070</v>
      </c>
      <c r="Y59" s="151">
        <f t="shared" si="23"/>
        <v>2.68150343219828</v>
      </c>
      <c r="Z59" s="151">
        <f t="shared" si="24"/>
        <v>2.273562393053953</v>
      </c>
      <c r="AA59" s="151">
        <f t="shared" si="25"/>
        <v>1.9264274960197763</v>
      </c>
      <c r="AB59" s="151">
        <f t="shared" si="26"/>
        <v>1.7094668022876442</v>
      </c>
      <c r="AC59" s="151">
        <f t="shared" si="27"/>
        <v>1.5088792459497284</v>
      </c>
      <c r="AD59" s="151">
        <f t="shared" si="28"/>
        <v>1.3313331015370853</v>
      </c>
      <c r="AG59" s="150">
        <v>2070</v>
      </c>
      <c r="AH59" s="157">
        <v>73.500603602837501</v>
      </c>
      <c r="AI59" s="157">
        <v>68.0506320296235</v>
      </c>
      <c r="AJ59" s="157">
        <v>60.485036299722097</v>
      </c>
      <c r="AK59" s="157">
        <v>55.610979078058506</v>
      </c>
      <c r="AL59" s="157">
        <v>51.364457352545301</v>
      </c>
      <c r="AM59" s="157">
        <v>43.715130442626503</v>
      </c>
      <c r="AN59" s="157"/>
      <c r="AO59" s="157"/>
      <c r="AP59" s="157"/>
      <c r="AR59" s="157">
        <f t="shared" si="47"/>
        <v>90.295581821667696</v>
      </c>
      <c r="AS59" s="157">
        <f t="shared" si="48"/>
        <v>83.60028504867752</v>
      </c>
      <c r="AT59" s="157">
        <f t="shared" si="49"/>
        <v>74.305941400150004</v>
      </c>
      <c r="AU59" s="157">
        <f t="shared" si="50"/>
        <v>68.318156115550991</v>
      </c>
      <c r="AV59" s="157">
        <f t="shared" si="51"/>
        <v>63.101298958900863</v>
      </c>
      <c r="AW59" s="157">
        <f t="shared" si="52"/>
        <v>53.704091452858115</v>
      </c>
      <c r="AX59" s="157"/>
      <c r="AY59" s="157"/>
      <c r="AZ59" s="157"/>
      <c r="BB59" s="158">
        <f t="shared" si="53"/>
        <v>242.12791256714254</v>
      </c>
      <c r="BC59" s="158">
        <f t="shared" si="54"/>
        <v>190.07046413526388</v>
      </c>
      <c r="BD59" s="158">
        <f t="shared" si="55"/>
        <v>143.14500863088321</v>
      </c>
      <c r="BE59" s="158">
        <f t="shared" si="56"/>
        <v>116.78761987303902</v>
      </c>
      <c r="BF59" s="158">
        <f t="shared" si="57"/>
        <v>95.212240391554715</v>
      </c>
      <c r="BG59" s="158">
        <f t="shared" si="58"/>
        <v>71.498034639164871</v>
      </c>
      <c r="BI59" s="278">
        <f t="shared" si="34"/>
        <v>9.1029566893944374</v>
      </c>
      <c r="BJ59" s="278">
        <f t="shared" si="35"/>
        <v>7.4548636302165026</v>
      </c>
      <c r="BK59" s="278">
        <f t="shared" si="36"/>
        <v>6.0958837314938306</v>
      </c>
      <c r="BL59" s="278">
        <f t="shared" si="37"/>
        <v>4.2712458480689852</v>
      </c>
      <c r="BM59" s="278">
        <f t="shared" si="38"/>
        <v>3.6289403944135366</v>
      </c>
      <c r="BN59" s="278"/>
    </row>
    <row r="60" spans="1:66">
      <c r="B60" s="155">
        <f t="shared" si="40"/>
        <v>2071</v>
      </c>
      <c r="C60" s="156">
        <v>2</v>
      </c>
      <c r="D60" s="156">
        <v>1.6</v>
      </c>
      <c r="E60" s="156">
        <v>1.2</v>
      </c>
      <c r="F60" s="156">
        <v>1.1000000000000001</v>
      </c>
      <c r="G60" s="156">
        <v>0.8</v>
      </c>
      <c r="H60" s="156">
        <v>0.5</v>
      </c>
      <c r="J60" s="150">
        <f t="shared" si="41"/>
        <v>1.02</v>
      </c>
      <c r="K60" s="150">
        <f t="shared" si="42"/>
        <v>1.016</v>
      </c>
      <c r="L60" s="150">
        <f t="shared" si="43"/>
        <v>1.012</v>
      </c>
      <c r="M60" s="150">
        <f t="shared" si="44"/>
        <v>1.0109999999999999</v>
      </c>
      <c r="N60" s="150">
        <f t="shared" si="45"/>
        <v>1.008</v>
      </c>
      <c r="O60" s="150">
        <f t="shared" si="46"/>
        <v>1.0049999999999999</v>
      </c>
      <c r="Q60" s="277">
        <v>1.0491907005062915</v>
      </c>
      <c r="R60" s="278">
        <v>1.0442479174353954</v>
      </c>
      <c r="S60" s="278">
        <v>1.0393017538783997</v>
      </c>
      <c r="T60" s="278">
        <v>1.0315102125840452</v>
      </c>
      <c r="U60" s="278">
        <v>1.027555390191484</v>
      </c>
      <c r="V60" s="278"/>
      <c r="X60" s="150">
        <v>2071</v>
      </c>
      <c r="Y60" s="151">
        <f t="shared" si="23"/>
        <v>2.7351335008422457</v>
      </c>
      <c r="Z60" s="151">
        <f t="shared" si="24"/>
        <v>2.3099393913428163</v>
      </c>
      <c r="AA60" s="151">
        <f t="shared" si="25"/>
        <v>1.9495446259720135</v>
      </c>
      <c r="AB60" s="151">
        <f t="shared" si="26"/>
        <v>1.7282709371128082</v>
      </c>
      <c r="AC60" s="151">
        <f t="shared" si="27"/>
        <v>1.5209502799173262</v>
      </c>
      <c r="AD60" s="151">
        <f t="shared" si="28"/>
        <v>1.3379897670447705</v>
      </c>
      <c r="AG60" s="150">
        <v>2071</v>
      </c>
      <c r="AH60" s="157">
        <v>74.653554247587891</v>
      </c>
      <c r="AI60" s="157">
        <v>68.988337589086797</v>
      </c>
      <c r="AJ60" s="157">
        <v>61.142482346458195</v>
      </c>
      <c r="AK60" s="157">
        <v>56.161038218296504</v>
      </c>
      <c r="AL60" s="157">
        <v>51.772111775978203</v>
      </c>
      <c r="AM60" s="157">
        <v>43.889121011552398</v>
      </c>
      <c r="AN60" s="157"/>
      <c r="AO60" s="157"/>
      <c r="AP60" s="157"/>
      <c r="AR60" s="157">
        <f t="shared" si="47"/>
        <v>91.711983105144839</v>
      </c>
      <c r="AS60" s="157">
        <f t="shared" si="48"/>
        <v>84.752257480450609</v>
      </c>
      <c r="AT60" s="157">
        <f t="shared" si="49"/>
        <v>75.113614676238569</v>
      </c>
      <c r="AU60" s="157">
        <f t="shared" si="50"/>
        <v>68.993904445081711</v>
      </c>
      <c r="AV60" s="157">
        <f t="shared" si="51"/>
        <v>63.602102918892143</v>
      </c>
      <c r="AW60" s="157">
        <f t="shared" si="52"/>
        <v>53.917839080531202</v>
      </c>
      <c r="AX60" s="157"/>
      <c r="AY60" s="157"/>
      <c r="AZ60" s="157"/>
      <c r="BB60" s="158">
        <f t="shared" si="53"/>
        <v>250.84451741955971</v>
      </c>
      <c r="BC60" s="158">
        <f t="shared" si="54"/>
        <v>195.77257805932175</v>
      </c>
      <c r="BD60" s="158">
        <f t="shared" si="55"/>
        <v>146.43734382939346</v>
      </c>
      <c r="BE60" s="158">
        <f t="shared" si="56"/>
        <v>119.24015989037291</v>
      </c>
      <c r="BF60" s="158">
        <f t="shared" si="57"/>
        <v>96.735636237819591</v>
      </c>
      <c r="BG60" s="158">
        <f t="shared" si="58"/>
        <v>72.141516950917364</v>
      </c>
      <c r="BI60" s="278">
        <f t="shared" si="34"/>
        <v>9.5507375056241823</v>
      </c>
      <c r="BJ60" s="278">
        <f t="shared" si="35"/>
        <v>7.784725820618454</v>
      </c>
      <c r="BK60" s="278">
        <f t="shared" si="36"/>
        <v>6.3354626535803424</v>
      </c>
      <c r="BL60" s="278">
        <f t="shared" si="37"/>
        <v>4.4058337127403595</v>
      </c>
      <c r="BM60" s="278">
        <f t="shared" si="38"/>
        <v>3.7289372629632394</v>
      </c>
      <c r="BN60" s="278"/>
    </row>
    <row r="61" spans="1:66">
      <c r="B61" s="155">
        <f t="shared" si="40"/>
        <v>2072</v>
      </c>
      <c r="C61" s="156">
        <v>2</v>
      </c>
      <c r="D61" s="156">
        <v>1.6</v>
      </c>
      <c r="E61" s="156">
        <v>1.2</v>
      </c>
      <c r="F61" s="156">
        <v>1.1000000000000001</v>
      </c>
      <c r="G61" s="156">
        <v>0.8</v>
      </c>
      <c r="H61" s="156">
        <v>0.5</v>
      </c>
      <c r="J61" s="150">
        <f t="shared" si="41"/>
        <v>1.02</v>
      </c>
      <c r="K61" s="150">
        <f t="shared" si="42"/>
        <v>1.016</v>
      </c>
      <c r="L61" s="150">
        <f t="shared" si="43"/>
        <v>1.012</v>
      </c>
      <c r="M61" s="150">
        <f t="shared" si="44"/>
        <v>1.0109999999999999</v>
      </c>
      <c r="N61" s="150">
        <f t="shared" si="45"/>
        <v>1.008</v>
      </c>
      <c r="O61" s="150">
        <f t="shared" si="46"/>
        <v>1.0049999999999999</v>
      </c>
      <c r="Q61" s="277">
        <v>1.0491821132028882</v>
      </c>
      <c r="R61" s="278">
        <v>1.0442397924579547</v>
      </c>
      <c r="S61" s="278">
        <v>1.039294912990451</v>
      </c>
      <c r="T61" s="278">
        <v>1.0315059765111103</v>
      </c>
      <c r="U61" s="278">
        <v>1.0275530187499369</v>
      </c>
      <c r="V61" s="278"/>
      <c r="X61" s="150">
        <v>2072</v>
      </c>
      <c r="Y61" s="151">
        <f t="shared" si="23"/>
        <v>2.7898361708590906</v>
      </c>
      <c r="Z61" s="151">
        <f t="shared" si="24"/>
        <v>2.3468984216043016</v>
      </c>
      <c r="AA61" s="151">
        <f t="shared" si="25"/>
        <v>1.9729391614836778</v>
      </c>
      <c r="AB61" s="151">
        <f t="shared" si="26"/>
        <v>1.747281917421049</v>
      </c>
      <c r="AC61" s="151">
        <f t="shared" si="27"/>
        <v>1.5331178821566649</v>
      </c>
      <c r="AD61" s="151">
        <f t="shared" si="28"/>
        <v>1.3446797158799941</v>
      </c>
      <c r="AG61" s="150">
        <v>2072</v>
      </c>
      <c r="AH61" s="157">
        <v>75.824590392648105</v>
      </c>
      <c r="AI61" s="157">
        <v>69.938964288149009</v>
      </c>
      <c r="AJ61" s="157">
        <v>61.807074545876205</v>
      </c>
      <c r="AK61" s="157">
        <v>56.716538101761401</v>
      </c>
      <c r="AL61" s="157">
        <v>52.183001551978002</v>
      </c>
      <c r="AM61" s="157">
        <v>44.063804080255103</v>
      </c>
      <c r="AN61" s="157"/>
      <c r="AO61" s="157"/>
      <c r="AP61" s="157"/>
      <c r="AR61" s="157">
        <f t="shared" si="47"/>
        <v>93.150602447970655</v>
      </c>
      <c r="AS61" s="157">
        <f t="shared" si="48"/>
        <v>85.920103548094616</v>
      </c>
      <c r="AT61" s="157">
        <f t="shared" si="49"/>
        <v>75.930067009675938</v>
      </c>
      <c r="AU61" s="157">
        <f t="shared" si="50"/>
        <v>69.676336734350613</v>
      </c>
      <c r="AV61" s="157">
        <f t="shared" si="51"/>
        <v>64.106881513486499</v>
      </c>
      <c r="AW61" s="157">
        <f t="shared" si="52"/>
        <v>54.132437445030845</v>
      </c>
      <c r="AX61" s="157"/>
      <c r="AY61" s="157"/>
      <c r="AZ61" s="157"/>
      <c r="BB61" s="158">
        <f t="shared" si="53"/>
        <v>259.87492004666387</v>
      </c>
      <c r="BC61" s="158">
        <f t="shared" si="54"/>
        <v>201.64575540110141</v>
      </c>
      <c r="BD61" s="158">
        <f t="shared" si="55"/>
        <v>149.80540273746951</v>
      </c>
      <c r="BE61" s="158">
        <f t="shared" si="56"/>
        <v>121.7442032480708</v>
      </c>
      <c r="BF61" s="158">
        <f t="shared" si="57"/>
        <v>98.283406417624676</v>
      </c>
      <c r="BG61" s="158">
        <f t="shared" si="58"/>
        <v>72.790790603475628</v>
      </c>
      <c r="BI61" s="278">
        <f t="shared" si="34"/>
        <v>10.020462958796861</v>
      </c>
      <c r="BJ61" s="278">
        <f t="shared" si="35"/>
        <v>8.1291204752646955</v>
      </c>
      <c r="BK61" s="278">
        <f t="shared" si="36"/>
        <v>6.5844141073070332</v>
      </c>
      <c r="BL61" s="278">
        <f t="shared" si="37"/>
        <v>4.5446438062058157</v>
      </c>
      <c r="BM61" s="278">
        <f t="shared" si="38"/>
        <v>3.8316807412870038</v>
      </c>
      <c r="BN61" s="278"/>
    </row>
    <row r="62" spans="1:66">
      <c r="B62" s="155">
        <f t="shared" si="40"/>
        <v>2073</v>
      </c>
      <c r="C62" s="156">
        <v>2</v>
      </c>
      <c r="D62" s="156">
        <v>1.6</v>
      </c>
      <c r="E62" s="156">
        <v>1.2</v>
      </c>
      <c r="F62" s="156">
        <v>1.1000000000000001</v>
      </c>
      <c r="G62" s="156">
        <v>0.8</v>
      </c>
      <c r="H62" s="156">
        <v>0.5</v>
      </c>
      <c r="J62" s="150">
        <f t="shared" si="41"/>
        <v>1.02</v>
      </c>
      <c r="K62" s="150">
        <f t="shared" si="42"/>
        <v>1.016</v>
      </c>
      <c r="L62" s="150">
        <f t="shared" si="43"/>
        <v>1.012</v>
      </c>
      <c r="M62" s="150">
        <f t="shared" si="44"/>
        <v>1.0109999999999999</v>
      </c>
      <c r="N62" s="150">
        <f t="shared" si="45"/>
        <v>1.008</v>
      </c>
      <c r="O62" s="150">
        <f t="shared" si="46"/>
        <v>1.0049999999999999</v>
      </c>
      <c r="Q62" s="277">
        <v>1.0491718581572418</v>
      </c>
      <c r="R62" s="278">
        <v>1.0442301235749243</v>
      </c>
      <c r="S62" s="278">
        <v>1.0392865943168301</v>
      </c>
      <c r="T62" s="278">
        <v>1.0315003353749266</v>
      </c>
      <c r="U62" s="278">
        <v>1.0275493086129377</v>
      </c>
      <c r="V62" s="278"/>
      <c r="X62" s="150">
        <v>2073</v>
      </c>
      <c r="Y62" s="151">
        <f t="shared" si="23"/>
        <v>2.8456328942762723</v>
      </c>
      <c r="Z62" s="151">
        <f t="shared" si="24"/>
        <v>2.3844487963499703</v>
      </c>
      <c r="AA62" s="151">
        <f t="shared" si="25"/>
        <v>1.996614431421482</v>
      </c>
      <c r="AB62" s="151">
        <f t="shared" si="26"/>
        <v>1.7665020185126803</v>
      </c>
      <c r="AC62" s="151">
        <f t="shared" si="27"/>
        <v>1.5453828252139181</v>
      </c>
      <c r="AD62" s="151">
        <f t="shared" si="28"/>
        <v>1.3514031144593939</v>
      </c>
      <c r="AG62" s="150">
        <v>2073</v>
      </c>
      <c r="AH62" s="157">
        <v>77.0139957321406</v>
      </c>
      <c r="AI62" s="157">
        <v>70.902690174009308</v>
      </c>
      <c r="AJ62" s="157">
        <v>62.478890573548803</v>
      </c>
      <c r="AK62" s="157">
        <v>57.277532543915299</v>
      </c>
      <c r="AL62" s="157">
        <v>52.597152357946101</v>
      </c>
      <c r="AM62" s="157">
        <v>44.2391824049527</v>
      </c>
      <c r="AN62" s="157"/>
      <c r="AO62" s="157"/>
      <c r="AP62" s="157"/>
      <c r="AR62" s="157">
        <f t="shared" si="47"/>
        <v>94.611788368723097</v>
      </c>
      <c r="AS62" s="157">
        <f t="shared" si="48"/>
        <v>87.104041982812419</v>
      </c>
      <c r="AT62" s="157">
        <f t="shared" si="49"/>
        <v>76.755393824998535</v>
      </c>
      <c r="AU62" s="157">
        <f t="shared" si="50"/>
        <v>70.365519095719051</v>
      </c>
      <c r="AV62" s="157">
        <f t="shared" si="51"/>
        <v>64.615666287403073</v>
      </c>
      <c r="AW62" s="157">
        <f t="shared" si="52"/>
        <v>54.347889932374329</v>
      </c>
      <c r="AX62" s="157"/>
      <c r="AY62" s="157"/>
      <c r="AZ62" s="157"/>
      <c r="BB62" s="158">
        <f t="shared" si="53"/>
        <v>269.23041716834365</v>
      </c>
      <c r="BC62" s="158">
        <f t="shared" si="54"/>
        <v>207.69512806313435</v>
      </c>
      <c r="BD62" s="158">
        <f t="shared" si="55"/>
        <v>153.25092700043137</v>
      </c>
      <c r="BE62" s="158">
        <f t="shared" si="56"/>
        <v>124.30083151628025</v>
      </c>
      <c r="BF62" s="158">
        <f t="shared" si="57"/>
        <v>99.855940920306679</v>
      </c>
      <c r="BG62" s="158">
        <f t="shared" si="58"/>
        <v>73.445907718907009</v>
      </c>
      <c r="BI62" s="278">
        <f t="shared" si="34"/>
        <v>10.513187742076715</v>
      </c>
      <c r="BJ62" s="278">
        <f t="shared" si="35"/>
        <v>8.4886724784410994</v>
      </c>
      <c r="BK62" s="278">
        <f t="shared" si="36"/>
        <v>6.8430933131548182</v>
      </c>
      <c r="BL62" s="278">
        <f t="shared" si="37"/>
        <v>4.6878016102608813</v>
      </c>
      <c r="BM62" s="278">
        <f t="shared" si="38"/>
        <v>3.9372408965349694</v>
      </c>
      <c r="BN62" s="278"/>
    </row>
    <row r="63" spans="1:66">
      <c r="B63" s="155">
        <f t="shared" si="40"/>
        <v>2074</v>
      </c>
      <c r="C63" s="156">
        <v>2</v>
      </c>
      <c r="D63" s="156">
        <v>1.6</v>
      </c>
      <c r="E63" s="156">
        <v>1.2</v>
      </c>
      <c r="F63" s="156">
        <v>1.1000000000000001</v>
      </c>
      <c r="G63" s="156">
        <v>0.8</v>
      </c>
      <c r="H63" s="156">
        <v>0.5</v>
      </c>
      <c r="J63" s="150">
        <f t="shared" si="41"/>
        <v>1.02</v>
      </c>
      <c r="K63" s="150">
        <f t="shared" si="42"/>
        <v>1.016</v>
      </c>
      <c r="L63" s="150">
        <f t="shared" si="43"/>
        <v>1.012</v>
      </c>
      <c r="M63" s="150">
        <f t="shared" si="44"/>
        <v>1.0109999999999999</v>
      </c>
      <c r="N63" s="150">
        <f t="shared" si="45"/>
        <v>1.008</v>
      </c>
      <c r="O63" s="150">
        <f t="shared" si="46"/>
        <v>1.0049999999999999</v>
      </c>
      <c r="Q63" s="277">
        <v>1.0491612111918511</v>
      </c>
      <c r="R63" s="278">
        <v>1.0442200772596086</v>
      </c>
      <c r="S63" s="278">
        <v>1.0392778102859912</v>
      </c>
      <c r="T63" s="278">
        <v>1.0314942094133328</v>
      </c>
      <c r="U63" s="278">
        <v>1.0275450975342917</v>
      </c>
      <c r="V63" s="278"/>
      <c r="X63" s="150">
        <v>2074</v>
      </c>
      <c r="Y63" s="151">
        <f t="shared" si="23"/>
        <v>2.902545552161798</v>
      </c>
      <c r="Z63" s="151">
        <f t="shared" si="24"/>
        <v>2.4225999770915698</v>
      </c>
      <c r="AA63" s="151">
        <f t="shared" si="25"/>
        <v>2.02057380459854</v>
      </c>
      <c r="AB63" s="151">
        <f t="shared" si="26"/>
        <v>1.7859335407163195</v>
      </c>
      <c r="AC63" s="151">
        <f t="shared" si="27"/>
        <v>1.5577458878156294</v>
      </c>
      <c r="AD63" s="151">
        <f t="shared" si="28"/>
        <v>1.3581601300316908</v>
      </c>
      <c r="AG63" s="150">
        <v>2074</v>
      </c>
      <c r="AH63" s="157">
        <v>78.222058410291893</v>
      </c>
      <c r="AI63" s="157">
        <v>71.879695747273203</v>
      </c>
      <c r="AJ63" s="157">
        <v>63.158008949348293</v>
      </c>
      <c r="AK63" s="157">
        <v>57.844075892519797</v>
      </c>
      <c r="AL63" s="157">
        <v>53.014590075072597</v>
      </c>
      <c r="AM63" s="157">
        <v>44.415258752833097</v>
      </c>
      <c r="AN63" s="157"/>
      <c r="AO63" s="157"/>
      <c r="AP63" s="157"/>
      <c r="AR63" s="157">
        <f t="shared" si="47"/>
        <v>96.095894852938457</v>
      </c>
      <c r="AS63" s="157">
        <f t="shared" si="48"/>
        <v>88.304294529819671</v>
      </c>
      <c r="AT63" s="157">
        <f t="shared" si="49"/>
        <v>77.589691583965973</v>
      </c>
      <c r="AU63" s="157">
        <f t="shared" si="50"/>
        <v>71.061518295478876</v>
      </c>
      <c r="AV63" s="157">
        <f t="shared" si="51"/>
        <v>65.128489035715731</v>
      </c>
      <c r="AW63" s="157">
        <f t="shared" si="52"/>
        <v>54.564199942055403</v>
      </c>
      <c r="AX63" s="157"/>
      <c r="AY63" s="157"/>
      <c r="AZ63" s="157"/>
      <c r="BB63" s="158">
        <f t="shared" si="53"/>
        <v>278.92271218640434</v>
      </c>
      <c r="BC63" s="158">
        <f t="shared" si="54"/>
        <v>213.92598190502838</v>
      </c>
      <c r="BD63" s="158">
        <f t="shared" si="55"/>
        <v>156.77569832144144</v>
      </c>
      <c r="BE63" s="158">
        <f t="shared" si="56"/>
        <v>126.9111489781221</v>
      </c>
      <c r="BF63" s="158">
        <f t="shared" si="57"/>
        <v>101.45363597503149</v>
      </c>
      <c r="BG63" s="158">
        <f t="shared" si="58"/>
        <v>74.106920888377147</v>
      </c>
      <c r="BI63" s="278">
        <f t="shared" si="34"/>
        <v>11.030028784964529</v>
      </c>
      <c r="BJ63" s="278">
        <f t="shared" si="35"/>
        <v>8.8640422312692788</v>
      </c>
      <c r="BK63" s="278">
        <f t="shared" si="36"/>
        <v>7.1118750340782482</v>
      </c>
      <c r="BL63" s="278">
        <f t="shared" si="37"/>
        <v>4.8354402158625964</v>
      </c>
      <c r="BM63" s="278">
        <f t="shared" si="38"/>
        <v>4.0456925810460271</v>
      </c>
      <c r="BN63" s="278"/>
    </row>
    <row r="64" spans="1:66">
      <c r="B64" s="155">
        <f t="shared" si="40"/>
        <v>2075</v>
      </c>
      <c r="C64" s="156">
        <v>2</v>
      </c>
      <c r="D64" s="156">
        <v>1.6</v>
      </c>
      <c r="E64" s="156">
        <v>1.2</v>
      </c>
      <c r="F64" s="156">
        <v>1.1000000000000001</v>
      </c>
      <c r="G64" s="156">
        <v>0.8</v>
      </c>
      <c r="H64" s="156">
        <v>0.5</v>
      </c>
      <c r="J64" s="150">
        <f t="shared" si="41"/>
        <v>1.02</v>
      </c>
      <c r="K64" s="150">
        <f t="shared" si="42"/>
        <v>1.016</v>
      </c>
      <c r="L64" s="150">
        <f t="shared" si="43"/>
        <v>1.012</v>
      </c>
      <c r="M64" s="150">
        <f t="shared" si="44"/>
        <v>1.0109999999999999</v>
      </c>
      <c r="N64" s="150">
        <f t="shared" si="45"/>
        <v>1.008</v>
      </c>
      <c r="O64" s="150">
        <f t="shared" si="46"/>
        <v>1.0049999999999999</v>
      </c>
      <c r="Q64" s="277">
        <v>1.0491506693827319</v>
      </c>
      <c r="R64" s="278">
        <v>1.0442100905662435</v>
      </c>
      <c r="S64" s="278">
        <v>1.0392689629368277</v>
      </c>
      <c r="T64" s="278">
        <v>1.0314879570587814</v>
      </c>
      <c r="U64" s="278">
        <v>1.0275407044268261</v>
      </c>
      <c r="V64" s="278"/>
      <c r="X64" s="150">
        <v>2075</v>
      </c>
      <c r="Y64" s="151">
        <f t="shared" si="23"/>
        <v>2.9605964632050341</v>
      </c>
      <c r="Z64" s="151">
        <f t="shared" si="24"/>
        <v>2.461361576725035</v>
      </c>
      <c r="AA64" s="151">
        <f t="shared" si="25"/>
        <v>2.0448206902537223</v>
      </c>
      <c r="AB64" s="151">
        <f t="shared" si="26"/>
        <v>1.8055788096641989</v>
      </c>
      <c r="AC64" s="151">
        <f t="shared" si="27"/>
        <v>1.5702078549181544</v>
      </c>
      <c r="AD64" s="151">
        <f t="shared" si="28"/>
        <v>1.364950930681849</v>
      </c>
      <c r="AG64" s="150">
        <v>2075</v>
      </c>
      <c r="AH64" s="157">
        <v>79.449071091237599</v>
      </c>
      <c r="AI64" s="157">
        <v>72.870163995759299</v>
      </c>
      <c r="AJ64" s="157">
        <v>63.844509046623799</v>
      </c>
      <c r="AK64" s="157">
        <v>58.416223032900795</v>
      </c>
      <c r="AL64" s="157">
        <v>53.435340789954097</v>
      </c>
      <c r="AM64" s="157">
        <v>44.592035902098104</v>
      </c>
      <c r="AN64" s="157"/>
      <c r="AO64" s="157"/>
      <c r="AP64" s="157"/>
      <c r="AR64" s="157">
        <f t="shared" si="47"/>
        <v>97.60328143886683</v>
      </c>
      <c r="AS64" s="157">
        <f t="shared" si="48"/>
        <v>89.521085989876298</v>
      </c>
      <c r="AT64" s="157">
        <f t="shared" si="49"/>
        <v>78.433057796835143</v>
      </c>
      <c r="AU64" s="157">
        <f t="shared" si="50"/>
        <v>71.764401760320396</v>
      </c>
      <c r="AV64" s="157">
        <f t="shared" si="51"/>
        <v>65.645381805840415</v>
      </c>
      <c r="AW64" s="157">
        <f t="shared" si="52"/>
        <v>54.781370887098412</v>
      </c>
      <c r="AX64" s="157"/>
      <c r="AY64" s="157"/>
      <c r="AZ64" s="157"/>
      <c r="BB64" s="158">
        <f t="shared" si="53"/>
        <v>288.96392982511469</v>
      </c>
      <c r="BC64" s="158">
        <f t="shared" si="54"/>
        <v>220.34376136217935</v>
      </c>
      <c r="BD64" s="158">
        <f t="shared" si="55"/>
        <v>160.38153938283452</v>
      </c>
      <c r="BE64" s="158">
        <f t="shared" si="56"/>
        <v>129.57628310666263</v>
      </c>
      <c r="BF64" s="158">
        <f t="shared" si="57"/>
        <v>103.07689415063192</v>
      </c>
      <c r="BG64" s="158">
        <f t="shared" si="58"/>
        <v>74.773883176372522</v>
      </c>
      <c r="BI64" s="278">
        <f t="shared" si="34"/>
        <v>11.572162083056337</v>
      </c>
      <c r="BJ64" s="278">
        <f t="shared" si="35"/>
        <v>9.2559223410967011</v>
      </c>
      <c r="BK64" s="278">
        <f t="shared" si="36"/>
        <v>7.3911509912028173</v>
      </c>
      <c r="BL64" s="278">
        <f t="shared" si="37"/>
        <v>4.9876983497399827</v>
      </c>
      <c r="BM64" s="278">
        <f t="shared" si="38"/>
        <v>4.1571138046224192</v>
      </c>
      <c r="BN64" s="278"/>
    </row>
    <row r="65" spans="2:66">
      <c r="B65" s="155">
        <f t="shared" si="40"/>
        <v>2076</v>
      </c>
      <c r="C65" s="156">
        <v>2</v>
      </c>
      <c r="D65" s="156">
        <v>1.6</v>
      </c>
      <c r="E65" s="156">
        <v>1.2</v>
      </c>
      <c r="F65" s="156">
        <v>1.1000000000000001</v>
      </c>
      <c r="G65" s="156">
        <v>0.8</v>
      </c>
      <c r="H65" s="156">
        <v>0.5</v>
      </c>
      <c r="J65" s="150">
        <f t="shared" si="41"/>
        <v>1.02</v>
      </c>
      <c r="K65" s="150">
        <f t="shared" si="42"/>
        <v>1.016</v>
      </c>
      <c r="L65" s="150">
        <f t="shared" si="43"/>
        <v>1.012</v>
      </c>
      <c r="M65" s="150">
        <f t="shared" si="44"/>
        <v>1.0109999999999999</v>
      </c>
      <c r="N65" s="150">
        <f t="shared" si="45"/>
        <v>1.008</v>
      </c>
      <c r="O65" s="150">
        <f t="shared" si="46"/>
        <v>1.0049999999999999</v>
      </c>
      <c r="Q65" s="277">
        <v>1.0491382868166668</v>
      </c>
      <c r="R65" s="278">
        <v>1.0441984538439164</v>
      </c>
      <c r="S65" s="278">
        <v>1.0392585757950779</v>
      </c>
      <c r="T65" s="278">
        <v>1.031480273935826</v>
      </c>
      <c r="U65" s="278">
        <v>1.02753492613774</v>
      </c>
      <c r="V65" s="278"/>
      <c r="X65" s="150">
        <v>2076</v>
      </c>
      <c r="Y65" s="151">
        <f t="shared" si="23"/>
        <v>3.0198083924691348</v>
      </c>
      <c r="Z65" s="151">
        <f t="shared" si="24"/>
        <v>2.5007433619526354</v>
      </c>
      <c r="AA65" s="151">
        <f t="shared" si="25"/>
        <v>2.069358538536767</v>
      </c>
      <c r="AB65" s="151">
        <f t="shared" si="26"/>
        <v>1.8254401765705048</v>
      </c>
      <c r="AC65" s="151">
        <f t="shared" si="27"/>
        <v>1.5827695177574996</v>
      </c>
      <c r="AD65" s="151">
        <f t="shared" si="28"/>
        <v>1.3717756853352581</v>
      </c>
      <c r="AG65" s="150">
        <v>2076</v>
      </c>
      <c r="AH65" s="157">
        <v>80.695331029923707</v>
      </c>
      <c r="AI65" s="157">
        <v>73.874280428771698</v>
      </c>
      <c r="AJ65" s="157">
        <v>64.538471101478407</v>
      </c>
      <c r="AK65" s="157">
        <v>58.994029393265805</v>
      </c>
      <c r="AL65" s="157">
        <v>53.859430796223599</v>
      </c>
      <c r="AM65" s="157">
        <v>44.769516642006899</v>
      </c>
      <c r="AN65" s="157"/>
      <c r="AO65" s="157"/>
      <c r="AP65" s="157"/>
      <c r="AR65" s="157">
        <f t="shared" si="47"/>
        <v>99.13431330457459</v>
      </c>
      <c r="AS65" s="157">
        <f t="shared" si="48"/>
        <v>90.754644261390297</v>
      </c>
      <c r="AT65" s="157">
        <f t="shared" si="49"/>
        <v>79.285591033757257</v>
      </c>
      <c r="AU65" s="157">
        <f t="shared" si="50"/>
        <v>72.474237583864635</v>
      </c>
      <c r="AV65" s="157">
        <f t="shared" si="51"/>
        <v>66.166376899537596</v>
      </c>
      <c r="AW65" s="157">
        <f t="shared" si="52"/>
        <v>54.999406194111671</v>
      </c>
      <c r="AX65" s="157"/>
      <c r="AY65" s="157"/>
      <c r="AZ65" s="157"/>
      <c r="BB65" s="158">
        <f t="shared" si="53"/>
        <v>299.36663129881896</v>
      </c>
      <c r="BC65" s="158">
        <f t="shared" si="54"/>
        <v>226.95407420304463</v>
      </c>
      <c r="BD65" s="158">
        <f t="shared" si="55"/>
        <v>164.07031478863971</v>
      </c>
      <c r="BE65" s="158">
        <f t="shared" si="56"/>
        <v>132.29738505190258</v>
      </c>
      <c r="BF65" s="158">
        <f t="shared" si="57"/>
        <v>104.72612445704209</v>
      </c>
      <c r="BG65" s="158">
        <f t="shared" si="58"/>
        <v>75.446848124959772</v>
      </c>
      <c r="BI65" s="278">
        <f t="shared" si="34"/>
        <v>12.140798302582516</v>
      </c>
      <c r="BJ65" s="278">
        <f t="shared" si="35"/>
        <v>9.6650197974725387</v>
      </c>
      <c r="BK65" s="278">
        <f t="shared" si="36"/>
        <v>7.6813170526038181</v>
      </c>
      <c r="BL65" s="278">
        <f t="shared" si="37"/>
        <v>5.1447124600990648</v>
      </c>
      <c r="BM65" s="278">
        <f t="shared" si="38"/>
        <v>4.2715796261788768</v>
      </c>
      <c r="BN65" s="278"/>
    </row>
    <row r="66" spans="2:66">
      <c r="B66" s="155">
        <f t="shared" si="40"/>
        <v>2077</v>
      </c>
      <c r="C66" s="156">
        <v>2</v>
      </c>
      <c r="D66" s="156">
        <v>1.6</v>
      </c>
      <c r="E66" s="156">
        <v>1.2</v>
      </c>
      <c r="F66" s="156">
        <v>1.1000000000000001</v>
      </c>
      <c r="G66" s="156">
        <v>0.8</v>
      </c>
      <c r="H66" s="156">
        <v>0.5</v>
      </c>
      <c r="J66" s="150">
        <f t="shared" si="41"/>
        <v>1.02</v>
      </c>
      <c r="K66" s="150">
        <f t="shared" si="42"/>
        <v>1.016</v>
      </c>
      <c r="L66" s="150">
        <f t="shared" si="43"/>
        <v>1.012</v>
      </c>
      <c r="M66" s="150">
        <f t="shared" si="44"/>
        <v>1.0109999999999999</v>
      </c>
      <c r="N66" s="150">
        <f t="shared" si="45"/>
        <v>1.008</v>
      </c>
      <c r="O66" s="150">
        <f t="shared" si="46"/>
        <v>1.0049999999999999</v>
      </c>
      <c r="Q66" s="277">
        <v>1.049124883244466</v>
      </c>
      <c r="R66" s="278">
        <v>1.0441859017546835</v>
      </c>
      <c r="S66" s="278">
        <v>1.0392473097273347</v>
      </c>
      <c r="T66" s="278">
        <v>1.0314718508083072</v>
      </c>
      <c r="U66" s="278">
        <v>1.0275283854901129</v>
      </c>
      <c r="V66" s="278"/>
      <c r="X66" s="150">
        <v>2077</v>
      </c>
      <c r="Y66" s="151">
        <f t="shared" si="23"/>
        <v>3.0802045603185175</v>
      </c>
      <c r="Z66" s="151">
        <f t="shared" si="24"/>
        <v>2.5407552557438775</v>
      </c>
      <c r="AA66" s="151">
        <f t="shared" si="25"/>
        <v>2.0941908409992083</v>
      </c>
      <c r="AB66" s="151">
        <f t="shared" si="26"/>
        <v>1.8455200185127802</v>
      </c>
      <c r="AC66" s="151">
        <f t="shared" si="27"/>
        <v>1.5954316738995595</v>
      </c>
      <c r="AD66" s="151">
        <f t="shared" si="28"/>
        <v>1.3786345637619342</v>
      </c>
      <c r="AG66" s="150">
        <v>2077</v>
      </c>
      <c r="AH66" s="157">
        <v>81.961140144118602</v>
      </c>
      <c r="AI66" s="157">
        <v>74.8922331118454</v>
      </c>
      <c r="AJ66" s="157">
        <v>65.239976222146609</v>
      </c>
      <c r="AK66" s="157">
        <v>59.577550950073494</v>
      </c>
      <c r="AL66" s="157">
        <v>54.286886596193703</v>
      </c>
      <c r="AM66" s="157">
        <v>44.947703772920399</v>
      </c>
      <c r="AN66" s="157"/>
      <c r="AO66" s="157"/>
      <c r="AP66" s="157"/>
      <c r="AR66" s="157">
        <f t="shared" si="47"/>
        <v>100.68936135641107</v>
      </c>
      <c r="AS66" s="157">
        <f t="shared" si="48"/>
        <v>92.005200383102462</v>
      </c>
      <c r="AT66" s="157">
        <f t="shared" si="49"/>
        <v>80.147390936298052</v>
      </c>
      <c r="AU66" s="157">
        <f t="shared" si="50"/>
        <v>73.191094533259829</v>
      </c>
      <c r="AV66" s="157">
        <f t="shared" si="51"/>
        <v>66.691506874930838</v>
      </c>
      <c r="AW66" s="157">
        <f t="shared" si="52"/>
        <v>55.218309303342018</v>
      </c>
      <c r="AX66" s="157"/>
      <c r="AY66" s="157"/>
      <c r="AZ66" s="157"/>
      <c r="BB66" s="158">
        <f t="shared" si="53"/>
        <v>310.14383002557651</v>
      </c>
      <c r="BC66" s="158">
        <f t="shared" si="54"/>
        <v>233.76269642913618</v>
      </c>
      <c r="BD66" s="158">
        <f t="shared" si="55"/>
        <v>167.84393202877834</v>
      </c>
      <c r="BE66" s="158">
        <f t="shared" si="56"/>
        <v>135.07563013799233</v>
      </c>
      <c r="BF66" s="158">
        <f t="shared" si="57"/>
        <v>106.4017424483549</v>
      </c>
      <c r="BG66" s="158">
        <f t="shared" si="58"/>
        <v>76.125869758084477</v>
      </c>
      <c r="BI66" s="278">
        <f t="shared" si="34"/>
        <v>12.737213601691492</v>
      </c>
      <c r="BJ66" s="278">
        <f t="shared" si="35"/>
        <v>10.092077412700732</v>
      </c>
      <c r="BK66" s="278">
        <f t="shared" si="36"/>
        <v>7.9827880820812176</v>
      </c>
      <c r="BL66" s="278">
        <f t="shared" si="37"/>
        <v>5.3066260830949412</v>
      </c>
      <c r="BM66" s="278">
        <f t="shared" si="38"/>
        <v>4.3891693167800412</v>
      </c>
      <c r="BN66" s="278"/>
    </row>
    <row r="67" spans="2:66">
      <c r="B67" s="155">
        <f t="shared" si="40"/>
        <v>2078</v>
      </c>
      <c r="C67" s="156">
        <v>2</v>
      </c>
      <c r="D67" s="156">
        <v>1.6</v>
      </c>
      <c r="E67" s="156">
        <v>1.2</v>
      </c>
      <c r="F67" s="156">
        <v>1.1000000000000001</v>
      </c>
      <c r="G67" s="156">
        <v>0.8</v>
      </c>
      <c r="H67" s="156">
        <v>0.5</v>
      </c>
      <c r="J67" s="150">
        <f t="shared" si="41"/>
        <v>1.02</v>
      </c>
      <c r="K67" s="150">
        <f t="shared" si="42"/>
        <v>1.016</v>
      </c>
      <c r="L67" s="150">
        <f t="shared" si="43"/>
        <v>1.012</v>
      </c>
      <c r="M67" s="150">
        <f t="shared" si="44"/>
        <v>1.0109999999999999</v>
      </c>
      <c r="N67" s="150">
        <f t="shared" si="45"/>
        <v>1.008</v>
      </c>
      <c r="O67" s="150">
        <f t="shared" si="46"/>
        <v>1.0049999999999999</v>
      </c>
      <c r="Q67" s="277">
        <v>1.0491114810638074</v>
      </c>
      <c r="R67" s="278">
        <v>1.0441733361443899</v>
      </c>
      <c r="S67" s="278">
        <v>1.0392360102579887</v>
      </c>
      <c r="T67" s="278">
        <v>1.0314634632866793</v>
      </c>
      <c r="U67" s="278">
        <v>1.0275217944537804</v>
      </c>
      <c r="V67" s="278"/>
      <c r="X67" s="150">
        <v>2078</v>
      </c>
      <c r="Y67" s="151">
        <f t="shared" si="23"/>
        <v>3.141808651524888</v>
      </c>
      <c r="Z67" s="151">
        <f t="shared" si="24"/>
        <v>2.5814073398357795</v>
      </c>
      <c r="AA67" s="151">
        <f t="shared" si="25"/>
        <v>2.1193211310911986</v>
      </c>
      <c r="AB67" s="151">
        <f t="shared" si="26"/>
        <v>1.8658207387164207</v>
      </c>
      <c r="AC67" s="151">
        <f t="shared" si="27"/>
        <v>1.608195127290756</v>
      </c>
      <c r="AD67" s="151">
        <f t="shared" si="28"/>
        <v>1.3855277365807437</v>
      </c>
      <c r="AG67" s="150">
        <v>2078</v>
      </c>
      <c r="AH67" s="157">
        <v>83.246805087555799</v>
      </c>
      <c r="AI67" s="157">
        <v>75.924212701969196</v>
      </c>
      <c r="AJ67" s="157">
        <v>65.949106398474299</v>
      </c>
      <c r="AK67" s="157">
        <v>60.166844233457105</v>
      </c>
      <c r="AL67" s="157">
        <v>54.717734902512703</v>
      </c>
      <c r="AM67" s="157">
        <v>45.126600106344902</v>
      </c>
      <c r="AN67" s="157"/>
      <c r="AO67" s="157"/>
      <c r="AP67" s="157"/>
      <c r="AR67" s="157">
        <f t="shared" si="47"/>
        <v>102.26880231886463</v>
      </c>
      <c r="AS67" s="157">
        <f t="shared" si="48"/>
        <v>93.272988577357737</v>
      </c>
      <c r="AT67" s="157">
        <f t="shared" si="49"/>
        <v>81.018558229083908</v>
      </c>
      <c r="AU67" s="157">
        <f t="shared" si="50"/>
        <v>73.915042055844111</v>
      </c>
      <c r="AV67" s="157">
        <f t="shared" si="51"/>
        <v>67.220804548541409</v>
      </c>
      <c r="AW67" s="157">
        <f t="shared" si="52"/>
        <v>55.438083668728382</v>
      </c>
      <c r="AX67" s="157"/>
      <c r="AY67" s="157"/>
      <c r="AZ67" s="157"/>
      <c r="BB67" s="158">
        <f t="shared" si="53"/>
        <v>321.30900790649741</v>
      </c>
      <c r="BC67" s="158">
        <f t="shared" si="54"/>
        <v>240.77557732201009</v>
      </c>
      <c r="BD67" s="158">
        <f t="shared" si="55"/>
        <v>171.70434246544025</v>
      </c>
      <c r="BE67" s="158">
        <f t="shared" si="56"/>
        <v>137.91221837089037</v>
      </c>
      <c r="BF67" s="158">
        <f t="shared" si="57"/>
        <v>108.10417032752858</v>
      </c>
      <c r="BG67" s="158">
        <f t="shared" si="58"/>
        <v>76.811002585907133</v>
      </c>
      <c r="BI67" s="278">
        <f t="shared" si="34"/>
        <v>13.362757026296633</v>
      </c>
      <c r="BJ67" s="278">
        <f t="shared" si="35"/>
        <v>10.537878140647166</v>
      </c>
      <c r="BK67" s="278">
        <f t="shared" si="36"/>
        <v>8.2960008371571057</v>
      </c>
      <c r="BL67" s="278">
        <f t="shared" si="37"/>
        <v>5.4735909180365336</v>
      </c>
      <c r="BM67" s="278">
        <f t="shared" si="38"/>
        <v>4.5099671325393018</v>
      </c>
      <c r="BN67" s="278"/>
    </row>
    <row r="68" spans="2:66">
      <c r="B68" s="155">
        <f t="shared" si="40"/>
        <v>2079</v>
      </c>
      <c r="C68" s="156">
        <v>2</v>
      </c>
      <c r="D68" s="156">
        <v>1.6</v>
      </c>
      <c r="E68" s="156">
        <v>1.2</v>
      </c>
      <c r="F68" s="156">
        <v>1.1000000000000001</v>
      </c>
      <c r="G68" s="156">
        <v>0.8</v>
      </c>
      <c r="H68" s="156">
        <v>0.5</v>
      </c>
      <c r="J68" s="150">
        <f t="shared" si="41"/>
        <v>1.02</v>
      </c>
      <c r="K68" s="150">
        <f t="shared" si="42"/>
        <v>1.016</v>
      </c>
      <c r="L68" s="150">
        <f t="shared" si="43"/>
        <v>1.012</v>
      </c>
      <c r="M68" s="150">
        <f t="shared" si="44"/>
        <v>1.0109999999999999</v>
      </c>
      <c r="N68" s="150">
        <f t="shared" si="45"/>
        <v>1.008</v>
      </c>
      <c r="O68" s="150">
        <f t="shared" si="46"/>
        <v>1.0049999999999999</v>
      </c>
      <c r="Q68" s="277">
        <v>1.0490981395724386</v>
      </c>
      <c r="R68" s="278">
        <v>1.044160829517659</v>
      </c>
      <c r="S68" s="278">
        <v>1.0392247531096988</v>
      </c>
      <c r="T68" s="278">
        <v>1.0314551826146328</v>
      </c>
      <c r="U68" s="278">
        <v>1.0275152177476614</v>
      </c>
      <c r="V68" s="278"/>
      <c r="X68" s="150">
        <v>2079</v>
      </c>
      <c r="Y68" s="151">
        <f t="shared" si="23"/>
        <v>3.2046448245553858</v>
      </c>
      <c r="Z68" s="151">
        <f t="shared" si="24"/>
        <v>2.622709857273152</v>
      </c>
      <c r="AA68" s="151">
        <f t="shared" si="25"/>
        <v>2.1447529846642928</v>
      </c>
      <c r="AB68" s="151">
        <f t="shared" si="26"/>
        <v>1.8863447668423012</v>
      </c>
      <c r="AC68" s="151">
        <f t="shared" si="27"/>
        <v>1.6210606883090821</v>
      </c>
      <c r="AD68" s="151">
        <f t="shared" si="28"/>
        <v>1.3924553752636473</v>
      </c>
      <c r="AG68" s="150">
        <v>2079</v>
      </c>
      <c r="AH68" s="157">
        <v>84.552637324223298</v>
      </c>
      <c r="AI68" s="157">
        <v>76.970412483295604</v>
      </c>
      <c r="AJ68" s="157">
        <v>66.665944511501195</v>
      </c>
      <c r="AK68" s="157">
        <v>60.761966332699998</v>
      </c>
      <c r="AL68" s="157">
        <v>55.152002639834201</v>
      </c>
      <c r="AM68" s="157">
        <v>45.306208464977196</v>
      </c>
      <c r="AN68" s="157"/>
      <c r="AO68" s="157"/>
      <c r="AP68" s="157"/>
      <c r="AR68" s="157">
        <f t="shared" si="47"/>
        <v>103.87301882582716</v>
      </c>
      <c r="AS68" s="157">
        <f t="shared" si="48"/>
        <v>94.558246293974946</v>
      </c>
      <c r="AT68" s="157">
        <f t="shared" si="49"/>
        <v>81.899194731573957</v>
      </c>
      <c r="AU68" s="157">
        <f t="shared" si="50"/>
        <v>74.646150285872238</v>
      </c>
      <c r="AV68" s="157">
        <f t="shared" si="51"/>
        <v>67.754302997339323</v>
      </c>
      <c r="AW68" s="157">
        <f t="shared" si="52"/>
        <v>55.658732757957246</v>
      </c>
      <c r="AX68" s="157"/>
      <c r="AY68" s="157"/>
      <c r="AZ68" s="157"/>
      <c r="BB68" s="158">
        <f t="shared" si="53"/>
        <v>332.87613219113115</v>
      </c>
      <c r="BC68" s="158">
        <f t="shared" si="54"/>
        <v>247.99884464167059</v>
      </c>
      <c r="BD68" s="158">
        <f t="shared" si="55"/>
        <v>175.65354234214536</v>
      </c>
      <c r="BE68" s="158">
        <f t="shared" si="56"/>
        <v>140.80837495667905</v>
      </c>
      <c r="BF68" s="158">
        <f t="shared" si="57"/>
        <v>109.83383705276898</v>
      </c>
      <c r="BG68" s="158">
        <f t="shared" si="58"/>
        <v>77.502301609180421</v>
      </c>
      <c r="BI68" s="278">
        <f t="shared" si="34"/>
        <v>14.018843535846329</v>
      </c>
      <c r="BJ68" s="278">
        <f t="shared" si="35"/>
        <v>11.003239580694151</v>
      </c>
      <c r="BK68" s="278">
        <f t="shared" si="36"/>
        <v>8.621409421792448</v>
      </c>
      <c r="BL68" s="278">
        <f t="shared" si="37"/>
        <v>5.6457637199211685</v>
      </c>
      <c r="BM68" s="278">
        <f t="shared" si="38"/>
        <v>4.6340598602259169</v>
      </c>
      <c r="BN68" s="278"/>
    </row>
    <row r="69" spans="2:66">
      <c r="B69" s="155">
        <f t="shared" si="40"/>
        <v>2080</v>
      </c>
      <c r="C69" s="156">
        <v>2</v>
      </c>
      <c r="D69" s="156">
        <v>1.6</v>
      </c>
      <c r="E69" s="156">
        <v>1.2</v>
      </c>
      <c r="F69" s="156">
        <v>1.1000000000000001</v>
      </c>
      <c r="G69" s="156">
        <v>0.8</v>
      </c>
      <c r="H69" s="156">
        <v>0.5</v>
      </c>
      <c r="J69" s="150">
        <f t="shared" si="41"/>
        <v>1.02</v>
      </c>
      <c r="K69" s="150">
        <f t="shared" si="42"/>
        <v>1.016</v>
      </c>
      <c r="L69" s="150">
        <f t="shared" si="43"/>
        <v>1.012</v>
      </c>
      <c r="M69" s="150">
        <f t="shared" si="44"/>
        <v>1.0109999999999999</v>
      </c>
      <c r="N69" s="150">
        <f t="shared" si="45"/>
        <v>1.008</v>
      </c>
      <c r="O69" s="150">
        <f t="shared" si="46"/>
        <v>1.0049999999999999</v>
      </c>
      <c r="Q69" s="277">
        <v>1.0490831901973039</v>
      </c>
      <c r="R69" s="278">
        <v>1.0441468821839714</v>
      </c>
      <c r="S69" s="278">
        <v>1.0392122535676287</v>
      </c>
      <c r="T69" s="278">
        <v>1.0314458371389517</v>
      </c>
      <c r="U69" s="278">
        <v>1.0275075865457881</v>
      </c>
      <c r="V69" s="278"/>
      <c r="X69" s="150">
        <v>2080</v>
      </c>
      <c r="Y69" s="151">
        <f t="shared" si="23"/>
        <v>3.2687377210464934</v>
      </c>
      <c r="Z69" s="151">
        <f t="shared" si="24"/>
        <v>2.6646732149895223</v>
      </c>
      <c r="AA69" s="151">
        <f t="shared" si="25"/>
        <v>2.1704900204802642</v>
      </c>
      <c r="AB69" s="151">
        <f t="shared" si="26"/>
        <v>1.9070945592775663</v>
      </c>
      <c r="AC69" s="151">
        <f t="shared" si="27"/>
        <v>1.6340291738155548</v>
      </c>
      <c r="AD69" s="151">
        <f t="shared" si="28"/>
        <v>1.3994176521399653</v>
      </c>
      <c r="AG69" s="150">
        <v>2080</v>
      </c>
      <c r="AH69" s="157">
        <v>85.878953203819009</v>
      </c>
      <c r="AI69" s="157">
        <v>78.031028403340997</v>
      </c>
      <c r="AJ69" s="157">
        <v>67.390574343148003</v>
      </c>
      <c r="AK69" s="157">
        <v>61.362974901767203</v>
      </c>
      <c r="AL69" s="157">
        <v>55.5897169464995</v>
      </c>
      <c r="AM69" s="157">
        <v>45.4865316827482</v>
      </c>
      <c r="AN69" s="157"/>
      <c r="AO69" s="157"/>
      <c r="AP69" s="157"/>
      <c r="AR69" s="157">
        <f t="shared" si="47"/>
        <v>105.50239951329117</v>
      </c>
      <c r="AS69" s="157">
        <f t="shared" si="48"/>
        <v>95.861214254718675</v>
      </c>
      <c r="AT69" s="157">
        <f t="shared" si="49"/>
        <v>82.789403369960695</v>
      </c>
      <c r="AU69" s="157">
        <f t="shared" si="50"/>
        <v>75.384490051311062</v>
      </c>
      <c r="AV69" s="157">
        <f t="shared" si="51"/>
        <v>68.292035560810206</v>
      </c>
      <c r="AW69" s="157">
        <f t="shared" si="52"/>
        <v>55.880260052516221</v>
      </c>
      <c r="AX69" s="157"/>
      <c r="AY69" s="157"/>
      <c r="AZ69" s="157"/>
      <c r="BB69" s="158">
        <f t="shared" si="53"/>
        <v>344.85967295001205</v>
      </c>
      <c r="BC69" s="158">
        <f t="shared" si="54"/>
        <v>255.43880998092064</v>
      </c>
      <c r="BD69" s="158">
        <f t="shared" si="55"/>
        <v>179.69357381601483</v>
      </c>
      <c r="BE69" s="158">
        <f t="shared" si="56"/>
        <v>143.76535083076917</v>
      </c>
      <c r="BF69" s="158">
        <f t="shared" si="57"/>
        <v>111.5911784456132</v>
      </c>
      <c r="BG69" s="158">
        <f t="shared" si="58"/>
        <v>78.199822323662943</v>
      </c>
      <c r="BI69" s="278">
        <f t="shared" si="34"/>
        <v>14.706933099462519</v>
      </c>
      <c r="BJ69" s="278">
        <f t="shared" si="35"/>
        <v>11.488998302105067</v>
      </c>
      <c r="BK69" s="278">
        <f t="shared" si="36"/>
        <v>8.9594743141501159</v>
      </c>
      <c r="BL69" s="278">
        <f t="shared" si="37"/>
        <v>5.8232994863828118</v>
      </c>
      <c r="BM69" s="278">
        <f t="shared" si="38"/>
        <v>4.7615316628894444</v>
      </c>
      <c r="BN69" s="278"/>
    </row>
    <row r="70" spans="2:66">
      <c r="B70" s="155">
        <f t="shared" si="40"/>
        <v>2081</v>
      </c>
      <c r="C70" s="156">
        <v>2</v>
      </c>
      <c r="D70" s="156">
        <v>1.6</v>
      </c>
      <c r="E70" s="156">
        <v>1.2</v>
      </c>
      <c r="F70" s="156">
        <v>1.1000000000000001</v>
      </c>
      <c r="G70" s="156">
        <v>0.8</v>
      </c>
      <c r="H70" s="156">
        <v>0.5</v>
      </c>
      <c r="J70" s="150">
        <f t="shared" si="41"/>
        <v>1.02</v>
      </c>
      <c r="K70" s="150">
        <f t="shared" si="42"/>
        <v>1.016</v>
      </c>
      <c r="L70" s="150">
        <f t="shared" si="43"/>
        <v>1.012</v>
      </c>
      <c r="M70" s="150">
        <f t="shared" si="44"/>
        <v>1.0109999999999999</v>
      </c>
      <c r="N70" s="150">
        <f t="shared" si="45"/>
        <v>1.008</v>
      </c>
      <c r="O70" s="150">
        <f t="shared" si="46"/>
        <v>1.0049999999999999</v>
      </c>
      <c r="Q70" s="277">
        <v>1.0490652175809241</v>
      </c>
      <c r="R70" s="278">
        <v>1.0441302142977269</v>
      </c>
      <c r="S70" s="278">
        <v>1.0391974171028531</v>
      </c>
      <c r="T70" s="278">
        <v>1.0314344346244226</v>
      </c>
      <c r="U70" s="278">
        <v>1.0274980130481071</v>
      </c>
      <c r="V70" s="278"/>
      <c r="X70" s="150">
        <v>2081</v>
      </c>
      <c r="Y70" s="151">
        <f t="shared" si="23"/>
        <v>3.3341124754674234</v>
      </c>
      <c r="Z70" s="151">
        <f t="shared" si="24"/>
        <v>2.7073079864293548</v>
      </c>
      <c r="AA70" s="151">
        <f t="shared" si="25"/>
        <v>2.1965359007260274</v>
      </c>
      <c r="AB70" s="151">
        <f t="shared" si="26"/>
        <v>1.9280725994296193</v>
      </c>
      <c r="AC70" s="151">
        <f t="shared" si="27"/>
        <v>1.6471014072060792</v>
      </c>
      <c r="AD70" s="151">
        <f t="shared" si="28"/>
        <v>1.4064147404006651</v>
      </c>
      <c r="AG70" s="150">
        <v>2081</v>
      </c>
      <c r="AH70" s="157">
        <v>87.226074038388603</v>
      </c>
      <c r="AI70" s="157">
        <v>79.106259109686192</v>
      </c>
      <c r="AJ70" s="157">
        <v>68.1230805860083</v>
      </c>
      <c r="AK70" s="157">
        <v>61.969928164890504</v>
      </c>
      <c r="AL70" s="157">
        <v>56.030905176233695</v>
      </c>
      <c r="AM70" s="157">
        <v>45.667572604868603</v>
      </c>
      <c r="AN70" s="157"/>
      <c r="AO70" s="157"/>
      <c r="AP70" s="157"/>
      <c r="AR70" s="157">
        <f t="shared" si="47"/>
        <v>107.15733911349952</v>
      </c>
      <c r="AS70" s="157">
        <f t="shared" si="48"/>
        <v>97.182136498385987</v>
      </c>
      <c r="AT70" s="157">
        <f t="shared" si="49"/>
        <v>83.689288189199388</v>
      </c>
      <c r="AU70" s="157">
        <f t="shared" si="50"/>
        <v>76.13013288070087</v>
      </c>
      <c r="AV70" s="157">
        <f t="shared" si="51"/>
        <v>68.834035843038947</v>
      </c>
      <c r="AW70" s="157">
        <f t="shared" si="52"/>
        <v>56.102669047750133</v>
      </c>
      <c r="AX70" s="157"/>
      <c r="AY70" s="157"/>
      <c r="AZ70" s="157"/>
      <c r="BB70" s="158">
        <f t="shared" si="53"/>
        <v>357.27462117621201</v>
      </c>
      <c r="BC70" s="158">
        <f t="shared" si="54"/>
        <v>263.10197428034809</v>
      </c>
      <c r="BD70" s="158">
        <f t="shared" si="55"/>
        <v>183.82652601378317</v>
      </c>
      <c r="BE70" s="158">
        <f t="shared" si="56"/>
        <v>146.78442319821525</v>
      </c>
      <c r="BF70" s="158">
        <f t="shared" si="57"/>
        <v>113.37663730074314</v>
      </c>
      <c r="BG70" s="158">
        <f t="shared" si="58"/>
        <v>78.90362072457593</v>
      </c>
      <c r="BI70" s="278">
        <f t="shared" si="34"/>
        <v>15.428531971935742</v>
      </c>
      <c r="BJ70" s="278">
        <f t="shared" si="35"/>
        <v>11.996010259243183</v>
      </c>
      <c r="BK70" s="278">
        <f t="shared" si="36"/>
        <v>9.3106625658641562</v>
      </c>
      <c r="BL70" s="278">
        <f t="shared" si="37"/>
        <v>6.006351613385946</v>
      </c>
      <c r="BM70" s="278">
        <f t="shared" si="38"/>
        <v>4.8924643226845532</v>
      </c>
      <c r="BN70" s="278"/>
    </row>
    <row r="71" spans="2:66">
      <c r="B71" s="155">
        <f t="shared" si="40"/>
        <v>2082</v>
      </c>
      <c r="C71" s="156">
        <v>2</v>
      </c>
      <c r="D71" s="156">
        <v>1.6</v>
      </c>
      <c r="E71" s="156">
        <v>1.2</v>
      </c>
      <c r="F71" s="156">
        <v>1.1000000000000001</v>
      </c>
      <c r="G71" s="156">
        <v>0.8</v>
      </c>
      <c r="H71" s="156">
        <v>0.5</v>
      </c>
      <c r="J71" s="150">
        <f t="shared" si="41"/>
        <v>1.02</v>
      </c>
      <c r="K71" s="150">
        <f t="shared" si="42"/>
        <v>1.016</v>
      </c>
      <c r="L71" s="150">
        <f t="shared" si="43"/>
        <v>1.012</v>
      </c>
      <c r="M71" s="150">
        <f t="shared" si="44"/>
        <v>1.0109999999999999</v>
      </c>
      <c r="N71" s="150">
        <f t="shared" si="45"/>
        <v>1.008</v>
      </c>
      <c r="O71" s="150">
        <f t="shared" si="46"/>
        <v>1.0049999999999999</v>
      </c>
      <c r="Q71" s="277">
        <v>1.0490449382552931</v>
      </c>
      <c r="R71" s="278">
        <v>1.0441114367115736</v>
      </c>
      <c r="S71" s="278">
        <v>1.0391807793846652</v>
      </c>
      <c r="T71" s="278">
        <v>1.0314214858766568</v>
      </c>
      <c r="U71" s="278">
        <v>1.0274869808575329</v>
      </c>
      <c r="V71" s="278"/>
      <c r="X71" s="150">
        <v>2082</v>
      </c>
      <c r="Y71" s="151">
        <f t="shared" si="23"/>
        <v>3.4007947249767718</v>
      </c>
      <c r="Z71" s="151">
        <f t="shared" si="24"/>
        <v>2.7506249142122243</v>
      </c>
      <c r="AA71" s="151">
        <f t="shared" si="25"/>
        <v>2.2228943315347398</v>
      </c>
      <c r="AB71" s="151">
        <f t="shared" si="26"/>
        <v>1.949281398023345</v>
      </c>
      <c r="AC71" s="151">
        <f t="shared" si="27"/>
        <v>1.6602782184637279</v>
      </c>
      <c r="AD71" s="151">
        <f t="shared" si="28"/>
        <v>1.4134468141026681</v>
      </c>
      <c r="AG71" s="150">
        <v>2082</v>
      </c>
      <c r="AH71" s="157">
        <v>88.5943261801673</v>
      </c>
      <c r="AI71" s="157">
        <v>80.196305987181901</v>
      </c>
      <c r="AJ71" s="157">
        <v>68.863548853247494</v>
      </c>
      <c r="AK71" s="157">
        <v>62.582884922208905</v>
      </c>
      <c r="AL71" s="157">
        <v>56.475594899854599</v>
      </c>
      <c r="AM71" s="157">
        <v>45.849334087873096</v>
      </c>
      <c r="AN71" s="157"/>
      <c r="AO71" s="157"/>
      <c r="AP71" s="157"/>
      <c r="AR71" s="157">
        <f t="shared" si="47"/>
        <v>108.83823855057409</v>
      </c>
      <c r="AS71" s="157">
        <f t="shared" si="48"/>
        <v>98.521260426513393</v>
      </c>
      <c r="AT71" s="157">
        <f t="shared" si="49"/>
        <v>84.598954365168922</v>
      </c>
      <c r="AU71" s="157">
        <f t="shared" si="50"/>
        <v>76.88315101008466</v>
      </c>
      <c r="AV71" s="157">
        <f t="shared" si="51"/>
        <v>69.380337714809087</v>
      </c>
      <c r="AW71" s="157">
        <f t="shared" si="52"/>
        <v>56.325963252915358</v>
      </c>
      <c r="AX71" s="157"/>
      <c r="AY71" s="157"/>
      <c r="AZ71" s="157"/>
      <c r="BB71" s="158">
        <f t="shared" si="53"/>
        <v>370.13650753855592</v>
      </c>
      <c r="BC71" s="158">
        <f t="shared" si="54"/>
        <v>270.99503350875864</v>
      </c>
      <c r="BD71" s="158">
        <f t="shared" si="55"/>
        <v>188.05453611210012</v>
      </c>
      <c r="BE71" s="158">
        <f t="shared" si="56"/>
        <v>149.86689608537776</v>
      </c>
      <c r="BF71" s="158">
        <f t="shared" si="57"/>
        <v>115.19066349755502</v>
      </c>
      <c r="BG71" s="158">
        <f t="shared" si="58"/>
        <v>79.61375331109717</v>
      </c>
      <c r="BI71" s="278">
        <f t="shared" si="34"/>
        <v>16.185223369869146</v>
      </c>
      <c r="BJ71" s="278">
        <f t="shared" si="35"/>
        <v>12.525171506585176</v>
      </c>
      <c r="BK71" s="278">
        <f t="shared" si="36"/>
        <v>9.6754615817823417</v>
      </c>
      <c r="BL71" s="278">
        <f t="shared" si="37"/>
        <v>6.1950801057761877</v>
      </c>
      <c r="BM71" s="278">
        <f t="shared" si="38"/>
        <v>5.0269433958683463</v>
      </c>
      <c r="BN71" s="278"/>
    </row>
    <row r="72" spans="2:66">
      <c r="B72" s="155">
        <f t="shared" si="40"/>
        <v>2083</v>
      </c>
      <c r="C72" s="156">
        <v>2</v>
      </c>
      <c r="D72" s="156">
        <v>1.6</v>
      </c>
      <c r="E72" s="156">
        <v>1.2</v>
      </c>
      <c r="F72" s="156">
        <v>1.1000000000000001</v>
      </c>
      <c r="G72" s="156">
        <v>0.8</v>
      </c>
      <c r="H72" s="156">
        <v>0.5</v>
      </c>
      <c r="J72" s="150">
        <f t="shared" si="41"/>
        <v>1.02</v>
      </c>
      <c r="K72" s="150">
        <f t="shared" si="42"/>
        <v>1.016</v>
      </c>
      <c r="L72" s="150">
        <f t="shared" si="43"/>
        <v>1.012</v>
      </c>
      <c r="M72" s="150">
        <f t="shared" si="44"/>
        <v>1.0109999999999999</v>
      </c>
      <c r="N72" s="150">
        <f t="shared" si="45"/>
        <v>1.008</v>
      </c>
      <c r="O72" s="150">
        <f t="shared" si="46"/>
        <v>1.0049999999999999</v>
      </c>
      <c r="Q72" s="277">
        <v>1.0490259938654114</v>
      </c>
      <c r="R72" s="278">
        <v>1.0440937802851311</v>
      </c>
      <c r="S72" s="278">
        <v>1.0391651474491579</v>
      </c>
      <c r="T72" s="278">
        <v>1.0314096442661143</v>
      </c>
      <c r="U72" s="278">
        <v>1.0274769151357754</v>
      </c>
      <c r="V72" s="278"/>
      <c r="X72" s="150">
        <v>2083</v>
      </c>
      <c r="Y72" s="151">
        <f t="shared" si="23"/>
        <v>3.4688106194763075</v>
      </c>
      <c r="Z72" s="151">
        <f t="shared" si="24"/>
        <v>2.7946349128396197</v>
      </c>
      <c r="AA72" s="151">
        <f t="shared" si="25"/>
        <v>2.2495690635131567</v>
      </c>
      <c r="AB72" s="151">
        <f t="shared" si="26"/>
        <v>1.9707234934016016</v>
      </c>
      <c r="AC72" s="151">
        <f t="shared" si="27"/>
        <v>1.6735604442114378</v>
      </c>
      <c r="AD72" s="151">
        <f t="shared" si="28"/>
        <v>1.4205140481731813</v>
      </c>
      <c r="AG72" s="150">
        <v>2083</v>
      </c>
      <c r="AH72" s="157">
        <v>89.984041100640496</v>
      </c>
      <c r="AI72" s="157">
        <v>81.301373195666699</v>
      </c>
      <c r="AJ72" s="157">
        <v>69.612065688608908</v>
      </c>
      <c r="AK72" s="157">
        <v>63.201904555465198</v>
      </c>
      <c r="AL72" s="157">
        <v>56.923813906996301</v>
      </c>
      <c r="AM72" s="157">
        <v>46.031818999665596</v>
      </c>
      <c r="AN72" s="157"/>
      <c r="AO72" s="157"/>
      <c r="AP72" s="157"/>
      <c r="AR72" s="157">
        <f t="shared" ref="AR72:AR104" si="59">AH72/$AR$5</f>
        <v>110.54550503764189</v>
      </c>
      <c r="AS72" s="157">
        <f t="shared" ref="AS72:AS103" si="60">AI72/$AR$5</f>
        <v>99.878836849713394</v>
      </c>
      <c r="AT72" s="157">
        <f t="shared" ref="AT72:AT104" si="61">AJ72/$AR$5</f>
        <v>85.518508216964264</v>
      </c>
      <c r="AU72" s="157">
        <f t="shared" ref="AU72:AU104" si="62">AK72/$AR$5</f>
        <v>77.643617390006398</v>
      </c>
      <c r="AV72" s="157">
        <f t="shared" ref="AV72:AV104" si="63">AL72/$AR$5</f>
        <v>69.930975315720275</v>
      </c>
      <c r="AW72" s="157">
        <f t="shared" ref="AW72:AW104" si="64">AM72/$AR$5</f>
        <v>56.550146191235378</v>
      </c>
      <c r="AX72" s="157"/>
      <c r="AY72" s="157"/>
      <c r="AZ72" s="157"/>
      <c r="BB72" s="158">
        <f t="shared" ref="BB72:BB104" si="65">Y72*AR72</f>
        <v>383.46142180994383</v>
      </c>
      <c r="BC72" s="158">
        <f t="shared" ref="BC72:BC104" si="66">Z72*AS72</f>
        <v>279.1248845140214</v>
      </c>
      <c r="BD72" s="158">
        <f t="shared" ref="BD72:BD104" si="67">AA72*AT72</f>
        <v>192.37979044267848</v>
      </c>
      <c r="BE72" s="158">
        <f t="shared" ref="BE72:BE104" si="68">AB72*AU72</f>
        <v>153.01410090317074</v>
      </c>
      <c r="BF72" s="158">
        <f t="shared" ref="BF72:BF104" si="69">AC72*AV72</f>
        <v>117.03371411351591</v>
      </c>
      <c r="BG72" s="158">
        <f t="shared" ref="BG72:BG104" si="70">AD72*AW72</f>
        <v>80.330277090896971</v>
      </c>
      <c r="BI72" s="278">
        <f t="shared" si="34"/>
        <v>16.978720031510665</v>
      </c>
      <c r="BJ72" s="278">
        <f t="shared" si="35"/>
        <v>13.077453667030127</v>
      </c>
      <c r="BK72" s="278">
        <f t="shared" si="36"/>
        <v>10.054402461271509</v>
      </c>
      <c r="BL72" s="278">
        <f t="shared" si="37"/>
        <v>6.389665368098699</v>
      </c>
      <c r="BM72" s="278">
        <f t="shared" si="38"/>
        <v>5.165068292948968</v>
      </c>
      <c r="BN72" s="278"/>
    </row>
    <row r="73" spans="2:66">
      <c r="B73" s="155">
        <f t="shared" si="40"/>
        <v>2084</v>
      </c>
      <c r="C73" s="156">
        <v>2</v>
      </c>
      <c r="D73" s="156">
        <v>1.6</v>
      </c>
      <c r="E73" s="156">
        <v>1.2</v>
      </c>
      <c r="F73" s="156">
        <v>1.1000000000000001</v>
      </c>
      <c r="G73" s="156">
        <v>0.8</v>
      </c>
      <c r="H73" s="156">
        <v>0.5</v>
      </c>
      <c r="J73" s="150">
        <f t="shared" si="41"/>
        <v>1.02</v>
      </c>
      <c r="K73" s="150">
        <f t="shared" si="42"/>
        <v>1.016</v>
      </c>
      <c r="L73" s="150">
        <f t="shared" si="43"/>
        <v>1.012</v>
      </c>
      <c r="M73" s="150">
        <f t="shared" si="44"/>
        <v>1.0109999999999999</v>
      </c>
      <c r="N73" s="150">
        <f t="shared" si="45"/>
        <v>1.008</v>
      </c>
      <c r="O73" s="150">
        <f t="shared" si="46"/>
        <v>1.0049999999999999</v>
      </c>
      <c r="Q73" s="277">
        <v>1.0490083580029181</v>
      </c>
      <c r="R73" s="278">
        <v>1.0440772039853679</v>
      </c>
      <c r="S73" s="278">
        <v>1.0391504712885495</v>
      </c>
      <c r="T73" s="278">
        <v>1.0313988934465239</v>
      </c>
      <c r="U73" s="278">
        <v>1.0274678120575664</v>
      </c>
      <c r="V73" s="278"/>
      <c r="X73" s="150">
        <v>2084</v>
      </c>
      <c r="Y73" s="151">
        <f t="shared" si="23"/>
        <v>3.5381868318658336</v>
      </c>
      <c r="Z73" s="151">
        <f t="shared" si="24"/>
        <v>2.8393490714450538</v>
      </c>
      <c r="AA73" s="151">
        <f t="shared" si="25"/>
        <v>2.2765638922753144</v>
      </c>
      <c r="AB73" s="151">
        <f t="shared" si="26"/>
        <v>1.992401451829019</v>
      </c>
      <c r="AC73" s="151">
        <f t="shared" si="27"/>
        <v>1.6869489277651293</v>
      </c>
      <c r="AD73" s="151">
        <f t="shared" si="28"/>
        <v>1.4276166184140471</v>
      </c>
      <c r="AG73" s="150">
        <v>2084</v>
      </c>
      <c r="AH73" s="157">
        <v>91.395555470846702</v>
      </c>
      <c r="AI73" s="157">
        <v>82.421667708205391</v>
      </c>
      <c r="AJ73" s="157">
        <v>70.368718576528508</v>
      </c>
      <c r="AK73" s="157">
        <v>63.827047033758603</v>
      </c>
      <c r="AL73" s="157">
        <v>57.375590207845406</v>
      </c>
      <c r="AM73" s="157">
        <v>46.215030219564802</v>
      </c>
      <c r="AN73" s="157"/>
      <c r="AO73" s="157"/>
      <c r="AP73" s="157"/>
      <c r="AR73" s="157">
        <f t="shared" si="59"/>
        <v>112.27955217548735</v>
      </c>
      <c r="AS73" s="157">
        <f t="shared" si="60"/>
        <v>101.25512003465036</v>
      </c>
      <c r="AT73" s="157">
        <f t="shared" si="61"/>
        <v>86.448057219322493</v>
      </c>
      <c r="AU73" s="157">
        <f t="shared" si="62"/>
        <v>78.411605692578135</v>
      </c>
      <c r="AV73" s="157">
        <f t="shared" si="63"/>
        <v>70.485983056321146</v>
      </c>
      <c r="AW73" s="157">
        <f t="shared" si="64"/>
        <v>56.775221399956763</v>
      </c>
      <c r="AX73" s="157"/>
      <c r="AY73" s="157"/>
      <c r="AZ73" s="157"/>
      <c r="BB73" s="158">
        <f t="shared" si="65"/>
        <v>397.26603299510214</v>
      </c>
      <c r="BC73" s="158">
        <f t="shared" si="66"/>
        <v>287.49863104944194</v>
      </c>
      <c r="BD73" s="158">
        <f t="shared" si="67"/>
        <v>196.8045256228599</v>
      </c>
      <c r="BE73" s="158">
        <f t="shared" si="68"/>
        <v>156.22739702213724</v>
      </c>
      <c r="BF73" s="158">
        <f t="shared" si="69"/>
        <v>118.90625353933203</v>
      </c>
      <c r="BG73" s="158">
        <f t="shared" si="70"/>
        <v>81.053249584715118</v>
      </c>
      <c r="BI73" s="278">
        <f t="shared" si="34"/>
        <v>17.810819221246259</v>
      </c>
      <c r="BJ73" s="278">
        <f t="shared" si="35"/>
        <v>13.653871259921011</v>
      </c>
      <c r="BK73" s="278">
        <f t="shared" si="36"/>
        <v>10.448037056155041</v>
      </c>
      <c r="BL73" s="278">
        <f t="shared" si="37"/>
        <v>6.5902937901505743</v>
      </c>
      <c r="BM73" s="278">
        <f t="shared" si="38"/>
        <v>5.3069414180841861</v>
      </c>
      <c r="BN73" s="278"/>
    </row>
    <row r="74" spans="2:66">
      <c r="B74" s="155">
        <f t="shared" si="40"/>
        <v>2085</v>
      </c>
      <c r="C74" s="156">
        <v>2</v>
      </c>
      <c r="D74" s="156">
        <v>1.6</v>
      </c>
      <c r="E74" s="156">
        <v>1.2</v>
      </c>
      <c r="F74" s="156">
        <v>1.1000000000000001</v>
      </c>
      <c r="G74" s="156">
        <v>0.8</v>
      </c>
      <c r="H74" s="156">
        <v>0.5</v>
      </c>
      <c r="J74" s="150">
        <f t="shared" si="41"/>
        <v>1.02</v>
      </c>
      <c r="K74" s="150">
        <f t="shared" si="42"/>
        <v>1.016</v>
      </c>
      <c r="L74" s="150">
        <f t="shared" si="43"/>
        <v>1.012</v>
      </c>
      <c r="M74" s="150">
        <f t="shared" si="44"/>
        <v>1.0109999999999999</v>
      </c>
      <c r="N74" s="150">
        <f t="shared" si="45"/>
        <v>1.008</v>
      </c>
      <c r="O74" s="150">
        <f t="shared" si="46"/>
        <v>1.0049999999999999</v>
      </c>
      <c r="Q74" s="277">
        <v>1.0489914888745397</v>
      </c>
      <c r="R74" s="278">
        <v>1.044061212951233</v>
      </c>
      <c r="S74" s="278">
        <v>1.0391362959072599</v>
      </c>
      <c r="T74" s="278">
        <v>1.0313888520216803</v>
      </c>
      <c r="U74" s="278">
        <v>1.0274593506452028</v>
      </c>
      <c r="V74" s="278"/>
      <c r="X74" s="150">
        <v>2085</v>
      </c>
      <c r="Y74" s="151">
        <f t="shared" ref="Y74:Y104" si="71">Y73*J74</f>
        <v>3.6089505685031504</v>
      </c>
      <c r="Z74" s="151">
        <f t="shared" ref="Z74:Z104" si="72">Z73*K74</f>
        <v>2.8847786565881748</v>
      </c>
      <c r="AA74" s="151">
        <f t="shared" ref="AA74:AA104" si="73">AA73*L74</f>
        <v>2.303882658982618</v>
      </c>
      <c r="AB74" s="151">
        <f t="shared" ref="AB74:AB104" si="74">AB73*M74</f>
        <v>2.014317867799138</v>
      </c>
      <c r="AC74" s="151">
        <f t="shared" ref="AC74:AC104" si="75">AC73*N74</f>
        <v>1.7004445191872504</v>
      </c>
      <c r="AD74" s="151">
        <f t="shared" ref="AD74:AD104" si="76">AD73*O74</f>
        <v>1.4347547015061171</v>
      </c>
      <c r="AG74" s="150">
        <v>2085</v>
      </c>
      <c r="AH74" s="157">
        <v>92.829211242938399</v>
      </c>
      <c r="AI74" s="157">
        <v>83.557399349853995</v>
      </c>
      <c r="AJ74" s="157">
        <v>71.133595952360295</v>
      </c>
      <c r="AK74" s="157">
        <v>64.458372919354701</v>
      </c>
      <c r="AL74" s="157">
        <v>57.830952034891901</v>
      </c>
      <c r="AM74" s="157">
        <v>46.398970638349098</v>
      </c>
      <c r="AN74" s="157"/>
      <c r="AO74" s="157"/>
      <c r="AP74" s="157"/>
      <c r="AR74" s="157">
        <f t="shared" si="59"/>
        <v>114.04080005274989</v>
      </c>
      <c r="AS74" s="157">
        <f t="shared" si="60"/>
        <v>102.6503677516634</v>
      </c>
      <c r="AT74" s="157">
        <f t="shared" si="61"/>
        <v>87.387710015184638</v>
      </c>
      <c r="AU74" s="157">
        <f t="shared" si="62"/>
        <v>79.187190318617581</v>
      </c>
      <c r="AV74" s="157">
        <f t="shared" si="63"/>
        <v>71.045395620260322</v>
      </c>
      <c r="AW74" s="157">
        <f t="shared" si="64"/>
        <v>57.001192430404302</v>
      </c>
      <c r="AX74" s="157"/>
      <c r="AY74" s="157"/>
      <c r="AZ74" s="157"/>
      <c r="BB74" s="158">
        <f t="shared" si="65"/>
        <v>411.56761018292582</v>
      </c>
      <c r="BC74" s="158">
        <f t="shared" si="66"/>
        <v>296.12358998092566</v>
      </c>
      <c r="BD74" s="158">
        <f t="shared" si="67"/>
        <v>201.33102971218554</v>
      </c>
      <c r="BE74" s="158">
        <f t="shared" si="68"/>
        <v>159.5081723596023</v>
      </c>
      <c r="BF74" s="158">
        <f t="shared" si="69"/>
        <v>120.80875359596155</v>
      </c>
      <c r="BG74" s="158">
        <f t="shared" si="70"/>
        <v>81.782728830977462</v>
      </c>
      <c r="BI74" s="278">
        <f t="shared" si="34"/>
        <v>18.683397772970384</v>
      </c>
      <c r="BJ74" s="278">
        <f t="shared" si="35"/>
        <v>14.255477389113111</v>
      </c>
      <c r="BK74" s="278">
        <f t="shared" si="36"/>
        <v>10.85693452603474</v>
      </c>
      <c r="BL74" s="278">
        <f t="shared" si="37"/>
        <v>6.7971555467090088</v>
      </c>
      <c r="BM74" s="278">
        <f t="shared" si="38"/>
        <v>5.4526665833369092</v>
      </c>
      <c r="BN74" s="278"/>
    </row>
    <row r="75" spans="2:66">
      <c r="B75" s="155">
        <f t="shared" si="40"/>
        <v>2086</v>
      </c>
      <c r="C75" s="156">
        <v>2</v>
      </c>
      <c r="D75" s="156">
        <v>1.6</v>
      </c>
      <c r="E75" s="156">
        <v>1.2</v>
      </c>
      <c r="F75" s="156">
        <v>1.1000000000000001</v>
      </c>
      <c r="G75" s="156">
        <v>0.8</v>
      </c>
      <c r="H75" s="156">
        <v>0.5</v>
      </c>
      <c r="J75" s="150">
        <f t="shared" si="41"/>
        <v>1.02</v>
      </c>
      <c r="K75" s="150">
        <f t="shared" si="42"/>
        <v>1.016</v>
      </c>
      <c r="L75" s="150">
        <f t="shared" si="43"/>
        <v>1.012</v>
      </c>
      <c r="M75" s="150">
        <f t="shared" si="44"/>
        <v>1.0109999999999999</v>
      </c>
      <c r="N75" s="150">
        <f t="shared" si="45"/>
        <v>1.008</v>
      </c>
      <c r="O75" s="150">
        <f t="shared" si="46"/>
        <v>1.0049999999999999</v>
      </c>
      <c r="Q75" s="277">
        <v>1.0489747575908468</v>
      </c>
      <c r="R75" s="278">
        <v>1.044045230454232</v>
      </c>
      <c r="S75" s="278">
        <v>1.0391220988809589</v>
      </c>
      <c r="T75" s="278">
        <v>1.0313790566942211</v>
      </c>
      <c r="U75" s="278">
        <v>1.0274511228849048</v>
      </c>
      <c r="V75" s="278"/>
      <c r="X75" s="150">
        <v>2086</v>
      </c>
      <c r="Y75" s="151">
        <f t="shared" si="71"/>
        <v>3.6811295798732133</v>
      </c>
      <c r="Z75" s="151">
        <f t="shared" si="72"/>
        <v>2.9309351150935856</v>
      </c>
      <c r="AA75" s="151">
        <f t="shared" si="73"/>
        <v>2.3315292508904095</v>
      </c>
      <c r="AB75" s="151">
        <f t="shared" si="74"/>
        <v>2.0364753643449283</v>
      </c>
      <c r="AC75" s="151">
        <f t="shared" si="75"/>
        <v>1.7140480753407483</v>
      </c>
      <c r="AD75" s="151">
        <f t="shared" si="76"/>
        <v>1.4419284750136474</v>
      </c>
      <c r="AG75" s="150">
        <v>2086</v>
      </c>
      <c r="AH75" s="157">
        <v>94.285355733023707</v>
      </c>
      <c r="AI75" s="157">
        <v>84.708780836958297</v>
      </c>
      <c r="AJ75" s="157">
        <v>71.906787212712103</v>
      </c>
      <c r="AK75" s="157">
        <v>65.095943373552004</v>
      </c>
      <c r="AL75" s="157">
        <v>58.289927844692606</v>
      </c>
      <c r="AM75" s="157">
        <v>46.583643158302799</v>
      </c>
      <c r="AN75" s="157"/>
      <c r="AO75" s="157"/>
      <c r="AP75" s="157"/>
      <c r="AR75" s="157">
        <f t="shared" si="59"/>
        <v>115.82967534769497</v>
      </c>
      <c r="AS75" s="157">
        <f t="shared" si="60"/>
        <v>104.0648413230446</v>
      </c>
      <c r="AT75" s="157">
        <f t="shared" si="61"/>
        <v>88.337576428393248</v>
      </c>
      <c r="AU75" s="157">
        <f t="shared" si="62"/>
        <v>79.970446404855053</v>
      </c>
      <c r="AV75" s="157">
        <f t="shared" si="63"/>
        <v>71.609247966452841</v>
      </c>
      <c r="AW75" s="157">
        <f t="shared" si="64"/>
        <v>57.228062848037837</v>
      </c>
      <c r="AX75" s="157"/>
      <c r="AY75" s="157"/>
      <c r="AZ75" s="157"/>
      <c r="BB75" s="158">
        <f t="shared" si="65"/>
        <v>426.38404414951111</v>
      </c>
      <c r="BC75" s="158">
        <f t="shared" si="66"/>
        <v>305.00729768035347</v>
      </c>
      <c r="BD75" s="158">
        <f t="shared" si="67"/>
        <v>205.961643395566</v>
      </c>
      <c r="BE75" s="158">
        <f t="shared" si="68"/>
        <v>162.85784397915376</v>
      </c>
      <c r="BF75" s="158">
        <f t="shared" si="69"/>
        <v>122.74169365349688</v>
      </c>
      <c r="BG75" s="158">
        <f t="shared" si="70"/>
        <v>82.518773390456374</v>
      </c>
      <c r="BI75" s="278">
        <f t="shared" si="34"/>
        <v>19.598412649874977</v>
      </c>
      <c r="BJ75" s="278">
        <f t="shared" si="35"/>
        <v>14.883363175951692</v>
      </c>
      <c r="BK75" s="278">
        <f t="shared" si="36"/>
        <v>11.281680592106367</v>
      </c>
      <c r="BL75" s="278">
        <f t="shared" si="37"/>
        <v>7.0104438759686305</v>
      </c>
      <c r="BM75" s="278">
        <f t="shared" si="38"/>
        <v>5.6023484037665048</v>
      </c>
      <c r="BN75" s="278"/>
    </row>
    <row r="76" spans="2:66">
      <c r="B76" s="155">
        <f t="shared" si="40"/>
        <v>2087</v>
      </c>
      <c r="C76" s="156">
        <v>2</v>
      </c>
      <c r="D76" s="156">
        <v>1.6</v>
      </c>
      <c r="E76" s="156">
        <v>1.2</v>
      </c>
      <c r="F76" s="156">
        <v>1.1000000000000001</v>
      </c>
      <c r="G76" s="156">
        <v>0.8</v>
      </c>
      <c r="H76" s="156">
        <v>0.5</v>
      </c>
      <c r="J76" s="150">
        <f t="shared" si="41"/>
        <v>1.02</v>
      </c>
      <c r="K76" s="150">
        <f t="shared" si="42"/>
        <v>1.016</v>
      </c>
      <c r="L76" s="150">
        <f t="shared" si="43"/>
        <v>1.012</v>
      </c>
      <c r="M76" s="150">
        <f t="shared" si="44"/>
        <v>1.0109999999999999</v>
      </c>
      <c r="N76" s="150">
        <f t="shared" si="45"/>
        <v>1.008</v>
      </c>
      <c r="O76" s="150">
        <f t="shared" si="46"/>
        <v>1.0049999999999999</v>
      </c>
      <c r="Q76" s="277">
        <v>1.0489580765346878</v>
      </c>
      <c r="R76" s="278">
        <v>1.0440291501775534</v>
      </c>
      <c r="S76" s="278">
        <v>1.0391077691979254</v>
      </c>
      <c r="T76" s="278">
        <v>1.0313693738768204</v>
      </c>
      <c r="U76" s="278">
        <v>1.0274430275152746</v>
      </c>
      <c r="V76" s="278"/>
      <c r="X76" s="150">
        <v>2087</v>
      </c>
      <c r="Y76" s="151">
        <f t="shared" si="71"/>
        <v>3.7547521714706775</v>
      </c>
      <c r="Z76" s="151">
        <f t="shared" si="72"/>
        <v>2.9778300769350832</v>
      </c>
      <c r="AA76" s="151">
        <f t="shared" si="73"/>
        <v>2.3595076019010945</v>
      </c>
      <c r="AB76" s="151">
        <f t="shared" si="74"/>
        <v>2.0588765933527222</v>
      </c>
      <c r="AC76" s="151">
        <f t="shared" si="75"/>
        <v>1.7277604599434744</v>
      </c>
      <c r="AD76" s="151">
        <f t="shared" si="76"/>
        <v>1.4491381173887155</v>
      </c>
      <c r="AG76" s="150">
        <v>2087</v>
      </c>
      <c r="AH76" s="157">
        <v>95.764341705306393</v>
      </c>
      <c r="AI76" s="157">
        <v>85.876027816995105</v>
      </c>
      <c r="AJ76" s="157">
        <v>72.688382725893689</v>
      </c>
      <c r="AK76" s="157">
        <v>65.739820162607998</v>
      </c>
      <c r="AL76" s="157">
        <v>58.752546319650499</v>
      </c>
      <c r="AM76" s="157">
        <v>46.7690506932612</v>
      </c>
      <c r="AN76" s="157"/>
      <c r="AO76" s="157"/>
      <c r="AP76" s="157"/>
      <c r="AR76" s="157">
        <f t="shared" si="59"/>
        <v>117.64661143158034</v>
      </c>
      <c r="AS76" s="157">
        <f t="shared" si="60"/>
        <v>105.49880567198417</v>
      </c>
      <c r="AT76" s="157">
        <f t="shared" si="61"/>
        <v>89.297767476527881</v>
      </c>
      <c r="AU76" s="157">
        <f t="shared" si="62"/>
        <v>80.761449831213767</v>
      </c>
      <c r="AV76" s="157">
        <f t="shared" si="63"/>
        <v>72.17757533126597</v>
      </c>
      <c r="AW76" s="157">
        <f t="shared" si="64"/>
        <v>57.455836232507622</v>
      </c>
      <c r="AX76" s="157"/>
      <c r="AY76" s="157"/>
      <c r="AZ76" s="157"/>
      <c r="BB76" s="158">
        <f t="shared" si="65"/>
        <v>441.7338697388933</v>
      </c>
      <c r="BC76" s="158">
        <f t="shared" si="66"/>
        <v>314.15751661076399</v>
      </c>
      <c r="BD76" s="158">
        <f t="shared" si="67"/>
        <v>210.69876119366384</v>
      </c>
      <c r="BE76" s="158">
        <f t="shared" si="68"/>
        <v>166.27785870271617</v>
      </c>
      <c r="BF76" s="158">
        <f t="shared" si="69"/>
        <v>124.70556075195286</v>
      </c>
      <c r="BG76" s="158">
        <f t="shared" si="70"/>
        <v>83.261442350970441</v>
      </c>
      <c r="BI76" s="278">
        <f t="shared" ref="BI76:BI104" si="77">BI75*Q76</f>
        <v>20.55791323634595</v>
      </c>
      <c r="BJ76" s="278">
        <f t="shared" ref="BJ76:BJ104" si="78">BJ75*R76</f>
        <v>15.538665008372737</v>
      </c>
      <c r="BK76" s="278">
        <f t="shared" ref="BK76:BK104" si="79">BK75*S76</f>
        <v>11.722881952867176</v>
      </c>
      <c r="BL76" s="278">
        <f t="shared" ref="BL76:BL104" si="80">BL75*T76</f>
        <v>7.2303571109563558</v>
      </c>
      <c r="BM76" s="278">
        <f t="shared" ref="BM76:BM104" si="81">BM75*U76</f>
        <v>5.7560938051612238</v>
      </c>
      <c r="BN76" s="278"/>
    </row>
    <row r="77" spans="2:66">
      <c r="B77" s="155">
        <f t="shared" si="40"/>
        <v>2088</v>
      </c>
      <c r="C77" s="156">
        <v>2</v>
      </c>
      <c r="D77" s="156">
        <v>1.6</v>
      </c>
      <c r="E77" s="156">
        <v>1.2</v>
      </c>
      <c r="F77" s="156">
        <v>1.1000000000000001</v>
      </c>
      <c r="G77" s="156">
        <v>0.8</v>
      </c>
      <c r="H77" s="156">
        <v>0.5</v>
      </c>
      <c r="J77" s="150">
        <f t="shared" si="41"/>
        <v>1.02</v>
      </c>
      <c r="K77" s="150">
        <f t="shared" si="42"/>
        <v>1.016</v>
      </c>
      <c r="L77" s="150">
        <f t="shared" si="43"/>
        <v>1.012</v>
      </c>
      <c r="M77" s="150">
        <f t="shared" si="44"/>
        <v>1.0109999999999999</v>
      </c>
      <c r="N77" s="150">
        <f t="shared" si="45"/>
        <v>1.008</v>
      </c>
      <c r="O77" s="150">
        <f t="shared" si="46"/>
        <v>1.0049999999999999</v>
      </c>
      <c r="Q77" s="277">
        <v>1.0489415074684456</v>
      </c>
      <c r="R77" s="278">
        <v>1.0440130560105922</v>
      </c>
      <c r="S77" s="278">
        <v>1.0390933613549109</v>
      </c>
      <c r="T77" s="278">
        <v>1.0313598020971886</v>
      </c>
      <c r="U77" s="278">
        <v>1.027435083888266</v>
      </c>
      <c r="V77" s="278"/>
      <c r="X77" s="150">
        <v>2088</v>
      </c>
      <c r="Y77" s="151">
        <f t="shared" si="71"/>
        <v>3.8298472149000911</v>
      </c>
      <c r="Z77" s="151">
        <f t="shared" si="72"/>
        <v>3.0254753581660445</v>
      </c>
      <c r="AA77" s="151">
        <f t="shared" si="73"/>
        <v>2.3878216931239078</v>
      </c>
      <c r="AB77" s="151">
        <f t="shared" si="74"/>
        <v>2.081524235879602</v>
      </c>
      <c r="AC77" s="151">
        <f t="shared" si="75"/>
        <v>1.7415825436230221</v>
      </c>
      <c r="AD77" s="151">
        <f t="shared" si="76"/>
        <v>1.4563838079756588</v>
      </c>
      <c r="AG77" s="150">
        <v>2088</v>
      </c>
      <c r="AH77" s="157">
        <v>97.266527457546502</v>
      </c>
      <c r="AI77" s="157">
        <v>87.059358908961499</v>
      </c>
      <c r="AJ77" s="157">
        <v>73.478473842479502</v>
      </c>
      <c r="AK77" s="157">
        <v>66.390065663721799</v>
      </c>
      <c r="AL77" s="157">
        <v>59.218836369806397</v>
      </c>
      <c r="AM77" s="157">
        <v>46.955196168657203</v>
      </c>
      <c r="AN77" s="157"/>
      <c r="AO77" s="157"/>
      <c r="AP77" s="157"/>
      <c r="AR77" s="157">
        <f t="shared" si="59"/>
        <v>119.49204847364436</v>
      </c>
      <c r="AS77" s="157">
        <f t="shared" si="60"/>
        <v>106.95252937218858</v>
      </c>
      <c r="AT77" s="157">
        <f t="shared" si="61"/>
        <v>90.268395383881455</v>
      </c>
      <c r="AU77" s="157">
        <f t="shared" si="62"/>
        <v>81.560277228159464</v>
      </c>
      <c r="AV77" s="157">
        <f t="shared" si="63"/>
        <v>72.750413230720397</v>
      </c>
      <c r="AW77" s="157">
        <f t="shared" si="64"/>
        <v>57.684516177711558</v>
      </c>
      <c r="AX77" s="157"/>
      <c r="AY77" s="157"/>
      <c r="AZ77" s="157"/>
      <c r="BB77" s="158">
        <f t="shared" si="65"/>
        <v>457.63628904949354</v>
      </c>
      <c r="BC77" s="158">
        <f t="shared" si="66"/>
        <v>323.58224210908662</v>
      </c>
      <c r="BD77" s="158">
        <f t="shared" si="67"/>
        <v>215.54483270111817</v>
      </c>
      <c r="BE77" s="158">
        <f t="shared" si="68"/>
        <v>169.76969373547314</v>
      </c>
      <c r="BF77" s="158">
        <f t="shared" si="69"/>
        <v>126.70084972398399</v>
      </c>
      <c r="BG77" s="158">
        <f t="shared" si="70"/>
        <v>84.010795332129049</v>
      </c>
      <c r="BI77" s="278">
        <f t="shared" si="77"/>
        <v>21.564048500538231</v>
      </c>
      <c r="BJ77" s="278">
        <f t="shared" si="78"/>
        <v>16.222569141716075</v>
      </c>
      <c r="BK77" s="278">
        <f t="shared" si="79"/>
        <v>12.181168813171578</v>
      </c>
      <c r="BL77" s="278">
        <f t="shared" si="80"/>
        <v>7.4570996790479471</v>
      </c>
      <c r="BM77" s="278">
        <f t="shared" si="81"/>
        <v>5.9140127215745499</v>
      </c>
      <c r="BN77" s="278"/>
    </row>
    <row r="78" spans="2:66">
      <c r="B78" s="155">
        <f t="shared" si="40"/>
        <v>2089</v>
      </c>
      <c r="C78" s="156">
        <v>2</v>
      </c>
      <c r="D78" s="156">
        <v>1.6</v>
      </c>
      <c r="E78" s="156">
        <v>1.2</v>
      </c>
      <c r="F78" s="156">
        <v>1.1000000000000001</v>
      </c>
      <c r="G78" s="156">
        <v>0.8</v>
      </c>
      <c r="H78" s="156">
        <v>0.5</v>
      </c>
      <c r="J78" s="150">
        <f t="shared" si="41"/>
        <v>1.02</v>
      </c>
      <c r="K78" s="150">
        <f t="shared" si="42"/>
        <v>1.016</v>
      </c>
      <c r="L78" s="150">
        <f t="shared" si="43"/>
        <v>1.012</v>
      </c>
      <c r="M78" s="150">
        <f t="shared" si="44"/>
        <v>1.0109999999999999</v>
      </c>
      <c r="N78" s="150">
        <f t="shared" si="45"/>
        <v>1.008</v>
      </c>
      <c r="O78" s="150">
        <f t="shared" si="46"/>
        <v>1.0049999999999999</v>
      </c>
      <c r="Q78" s="277">
        <v>1.0489245153614386</v>
      </c>
      <c r="R78" s="278">
        <v>1.0439965226359229</v>
      </c>
      <c r="S78" s="278">
        <v>1.0390784831737216</v>
      </c>
      <c r="T78" s="278">
        <v>1.0313499818101688</v>
      </c>
      <c r="U78" s="278">
        <v>1.027426978364347</v>
      </c>
      <c r="V78" s="278"/>
      <c r="X78" s="150">
        <v>2089</v>
      </c>
      <c r="Y78" s="151">
        <f t="shared" si="71"/>
        <v>3.906444159198093</v>
      </c>
      <c r="Z78" s="151">
        <f t="shared" si="72"/>
        <v>3.0738829638967013</v>
      </c>
      <c r="AA78" s="151">
        <f t="shared" si="73"/>
        <v>2.4164755534413946</v>
      </c>
      <c r="AB78" s="151">
        <f t="shared" si="74"/>
        <v>2.1044210024742775</v>
      </c>
      <c r="AC78" s="151">
        <f t="shared" si="75"/>
        <v>1.7555152039720063</v>
      </c>
      <c r="AD78" s="151">
        <f t="shared" si="76"/>
        <v>1.4636657270155369</v>
      </c>
      <c r="AG78" s="150">
        <v>2089</v>
      </c>
      <c r="AH78" s="157">
        <v>98.792276907860995</v>
      </c>
      <c r="AI78" s="157">
        <v>88.258995744321197</v>
      </c>
      <c r="AJ78" s="157">
        <v>74.277152905984707</v>
      </c>
      <c r="AK78" s="157">
        <v>67.046742871078109</v>
      </c>
      <c r="AL78" s="157">
        <v>59.688827134646196</v>
      </c>
      <c r="AM78" s="157">
        <v>47.142082521567303</v>
      </c>
      <c r="AN78" s="157"/>
      <c r="AO78" s="157"/>
      <c r="AP78" s="157"/>
      <c r="AR78" s="157">
        <f t="shared" si="59"/>
        <v>121.36643354774078</v>
      </c>
      <c r="AS78" s="157">
        <f t="shared" si="60"/>
        <v>108.4262846981833</v>
      </c>
      <c r="AT78" s="157">
        <f t="shared" si="61"/>
        <v>91.249573594575807</v>
      </c>
      <c r="AU78" s="157">
        <f t="shared" si="62"/>
        <v>82.367005984125441</v>
      </c>
      <c r="AV78" s="157">
        <f t="shared" si="63"/>
        <v>73.327797462710322</v>
      </c>
      <c r="AW78" s="157">
        <f t="shared" si="64"/>
        <v>57.914106291851731</v>
      </c>
      <c r="AX78" s="157"/>
      <c r="AY78" s="157"/>
      <c r="AZ78" s="157"/>
      <c r="BB78" s="158">
        <f t="shared" si="65"/>
        <v>474.11119545527549</v>
      </c>
      <c r="BC78" s="158">
        <f t="shared" si="66"/>
        <v>333.2897093723592</v>
      </c>
      <c r="BD78" s="158">
        <f t="shared" si="67"/>
        <v>220.50236385324385</v>
      </c>
      <c r="BE78" s="158">
        <f t="shared" si="68"/>
        <v>173.33485730391808</v>
      </c>
      <c r="BF78" s="158">
        <f t="shared" si="69"/>
        <v>128.72806331956787</v>
      </c>
      <c r="BG78" s="158">
        <f t="shared" si="70"/>
        <v>84.766892490118238</v>
      </c>
      <c r="BI78" s="278">
        <f t="shared" si="77"/>
        <v>22.619059122657621</v>
      </c>
      <c r="BJ78" s="278">
        <f t="shared" si="78"/>
        <v>16.93630577217241</v>
      </c>
      <c r="BK78" s="278">
        <f t="shared" si="79"/>
        <v>12.657190413673366</v>
      </c>
      <c r="BL78" s="278">
        <f t="shared" si="80"/>
        <v>7.6908796183427155</v>
      </c>
      <c r="BM78" s="278">
        <f t="shared" si="81"/>
        <v>6.076216220535648</v>
      </c>
      <c r="BN78" s="278"/>
    </row>
    <row r="79" spans="2:66">
      <c r="B79" s="155">
        <f t="shared" si="40"/>
        <v>2090</v>
      </c>
      <c r="C79" s="156">
        <v>2</v>
      </c>
      <c r="D79" s="156">
        <v>1.6</v>
      </c>
      <c r="E79" s="156">
        <v>1.2</v>
      </c>
      <c r="F79" s="156">
        <v>1.1000000000000001</v>
      </c>
      <c r="G79" s="156">
        <v>0.8</v>
      </c>
      <c r="H79" s="156">
        <v>0.5</v>
      </c>
      <c r="J79" s="150">
        <f t="shared" si="41"/>
        <v>1.02</v>
      </c>
      <c r="K79" s="150">
        <f t="shared" si="42"/>
        <v>1.016</v>
      </c>
      <c r="L79" s="150">
        <f t="shared" si="43"/>
        <v>1.012</v>
      </c>
      <c r="M79" s="150">
        <f t="shared" si="44"/>
        <v>1.0109999999999999</v>
      </c>
      <c r="N79" s="150">
        <f t="shared" si="45"/>
        <v>1.008</v>
      </c>
      <c r="O79" s="150">
        <f t="shared" si="46"/>
        <v>1.0049999999999999</v>
      </c>
      <c r="Q79" s="277">
        <v>1.0489065177291206</v>
      </c>
      <c r="R79" s="278">
        <v>1.0439790287554085</v>
      </c>
      <c r="S79" s="278">
        <v>1.0390626957238054</v>
      </c>
      <c r="T79" s="278">
        <v>1.0313395239556911</v>
      </c>
      <c r="U79" s="278">
        <v>1.0274183580559015</v>
      </c>
      <c r="V79" s="278"/>
      <c r="X79" s="150">
        <v>2090</v>
      </c>
      <c r="Y79" s="151">
        <f t="shared" si="71"/>
        <v>3.9845730423820549</v>
      </c>
      <c r="Z79" s="151">
        <f t="shared" si="72"/>
        <v>3.1230650913190487</v>
      </c>
      <c r="AA79" s="151">
        <f t="shared" si="73"/>
        <v>2.4454732600826916</v>
      </c>
      <c r="AB79" s="151">
        <f t="shared" si="74"/>
        <v>2.1275696335014942</v>
      </c>
      <c r="AC79" s="151">
        <f t="shared" si="75"/>
        <v>1.7695593256037825</v>
      </c>
      <c r="AD79" s="151">
        <f t="shared" si="76"/>
        <v>1.4709840556506144</v>
      </c>
      <c r="AG79" s="150">
        <v>2090</v>
      </c>
      <c r="AH79" s="157">
        <v>100.341959682886</v>
      </c>
      <c r="AI79" s="157">
        <v>89.475163008514599</v>
      </c>
      <c r="AJ79" s="157">
        <v>75.084513263658508</v>
      </c>
      <c r="AK79" s="157">
        <v>67.709915401949303</v>
      </c>
      <c r="AL79" s="157">
        <v>60.162547984921105</v>
      </c>
      <c r="AM79" s="157">
        <v>47.329712700757597</v>
      </c>
      <c r="AN79" s="157"/>
      <c r="AO79" s="157"/>
      <c r="AP79" s="157"/>
      <c r="AR79" s="157">
        <f t="shared" si="59"/>
        <v>123.2702207406462</v>
      </c>
      <c r="AS79" s="157">
        <f t="shared" si="60"/>
        <v>109.92034767630787</v>
      </c>
      <c r="AT79" s="157">
        <f t="shared" si="61"/>
        <v>92.241416785821272</v>
      </c>
      <c r="AU79" s="157">
        <f t="shared" si="62"/>
        <v>83.181714253008977</v>
      </c>
      <c r="AV79" s="157">
        <f t="shared" si="63"/>
        <v>73.909764109239688</v>
      </c>
      <c r="AW79" s="157">
        <f t="shared" si="64"/>
        <v>58.144610197490906</v>
      </c>
      <c r="AX79" s="157"/>
      <c r="AY79" s="157"/>
      <c r="AZ79" s="157"/>
      <c r="BB79" s="158">
        <f t="shared" si="65"/>
        <v>491.17919849166407</v>
      </c>
      <c r="BC79" s="158">
        <f t="shared" si="66"/>
        <v>343.28840065353</v>
      </c>
      <c r="BD79" s="158">
        <f t="shared" si="67"/>
        <v>225.57391822186867</v>
      </c>
      <c r="BE79" s="158">
        <f t="shared" si="68"/>
        <v>176.97488930730032</v>
      </c>
      <c r="BF79" s="158">
        <f t="shared" si="69"/>
        <v>130.78771233268083</v>
      </c>
      <c r="BG79" s="158">
        <f t="shared" si="70"/>
        <v>85.529794522529244</v>
      </c>
      <c r="BI79" s="278">
        <f t="shared" si="77"/>
        <v>23.725278538655903</v>
      </c>
      <c r="BJ79" s="278">
        <f t="shared" si="78"/>
        <v>17.681148050737171</v>
      </c>
      <c r="BK79" s="278">
        <f t="shared" si="79"/>
        <v>13.151614391520955</v>
      </c>
      <c r="BL79" s="278">
        <f t="shared" si="80"/>
        <v>7.9319081243821028</v>
      </c>
      <c r="BM79" s="278">
        <f t="shared" si="81"/>
        <v>6.2428160924953708</v>
      </c>
      <c r="BN79" s="278"/>
    </row>
    <row r="80" spans="2:66">
      <c r="B80" s="155">
        <f t="shared" si="40"/>
        <v>2091</v>
      </c>
      <c r="C80" s="156">
        <v>2</v>
      </c>
      <c r="D80" s="156">
        <v>1.6</v>
      </c>
      <c r="E80" s="156">
        <v>1.2</v>
      </c>
      <c r="F80" s="156">
        <v>1.1000000000000001</v>
      </c>
      <c r="G80" s="156">
        <v>0.8</v>
      </c>
      <c r="H80" s="156">
        <v>0.5</v>
      </c>
      <c r="J80" s="150">
        <f t="shared" si="41"/>
        <v>1.02</v>
      </c>
      <c r="K80" s="150">
        <f t="shared" si="42"/>
        <v>1.016</v>
      </c>
      <c r="L80" s="150">
        <f t="shared" si="43"/>
        <v>1.012</v>
      </c>
      <c r="M80" s="150">
        <f t="shared" si="44"/>
        <v>1.0109999999999999</v>
      </c>
      <c r="N80" s="150">
        <f t="shared" si="45"/>
        <v>1.008</v>
      </c>
      <c r="O80" s="150">
        <f t="shared" si="46"/>
        <v>1.0049999999999999</v>
      </c>
      <c r="Q80" s="277">
        <v>1.0488870102599388</v>
      </c>
      <c r="R80" s="278">
        <v>1.0439600824986417</v>
      </c>
      <c r="S80" s="278">
        <v>1.0390455982471529</v>
      </c>
      <c r="T80" s="278">
        <v>1.03132809187731</v>
      </c>
      <c r="U80" s="278">
        <v>1.0274089215802189</v>
      </c>
      <c r="V80" s="278"/>
      <c r="X80" s="150">
        <v>2091</v>
      </c>
      <c r="Y80" s="151">
        <f t="shared" si="71"/>
        <v>4.0642645032296958</v>
      </c>
      <c r="Z80" s="151">
        <f t="shared" si="72"/>
        <v>3.1730341327801534</v>
      </c>
      <c r="AA80" s="151">
        <f t="shared" si="73"/>
        <v>2.4748189392036841</v>
      </c>
      <c r="AB80" s="151">
        <f t="shared" si="74"/>
        <v>2.1509728994700104</v>
      </c>
      <c r="AC80" s="151">
        <f t="shared" si="75"/>
        <v>1.7837158002086129</v>
      </c>
      <c r="AD80" s="151">
        <f t="shared" si="76"/>
        <v>1.4783389759288674</v>
      </c>
      <c r="AG80" s="150">
        <v>2091</v>
      </c>
      <c r="AH80" s="157">
        <v>101.915951207324</v>
      </c>
      <c r="AI80" s="157">
        <v>90.708088483041394</v>
      </c>
      <c r="AJ80" s="157">
        <v>75.90064927739391</v>
      </c>
      <c r="AK80" s="157">
        <v>68.379647502858802</v>
      </c>
      <c r="AL80" s="157">
        <v>60.640028524483995</v>
      </c>
      <c r="AM80" s="157">
        <v>47.518089666730802</v>
      </c>
      <c r="AN80" s="157"/>
      <c r="AO80" s="157"/>
      <c r="AP80" s="157"/>
      <c r="AR80" s="157">
        <f t="shared" si="59"/>
        <v>125.2038712620688</v>
      </c>
      <c r="AS80" s="157">
        <f t="shared" si="60"/>
        <v>111.43499813641449</v>
      </c>
      <c r="AT80" s="157">
        <f t="shared" si="61"/>
        <v>93.244040881319307</v>
      </c>
      <c r="AU80" s="157">
        <f t="shared" si="62"/>
        <v>84.004480961742999</v>
      </c>
      <c r="AV80" s="157">
        <f t="shared" si="63"/>
        <v>74.496349538678132</v>
      </c>
      <c r="AW80" s="157">
        <f t="shared" si="64"/>
        <v>58.376031531610323</v>
      </c>
      <c r="AX80" s="157"/>
      <c r="AY80" s="157"/>
      <c r="AZ80" s="157"/>
      <c r="BB80" s="158">
        <f t="shared" si="65"/>
        <v>508.86164963736684</v>
      </c>
      <c r="BC80" s="158">
        <f t="shared" si="66"/>
        <v>353.58705267313599</v>
      </c>
      <c r="BD80" s="158">
        <f t="shared" si="67"/>
        <v>230.7621183409716</v>
      </c>
      <c r="BE80" s="158">
        <f t="shared" si="68"/>
        <v>180.69136198275362</v>
      </c>
      <c r="BF80" s="158">
        <f t="shared" si="69"/>
        <v>132.88031573000379</v>
      </c>
      <c r="BG80" s="158">
        <f t="shared" si="70"/>
        <v>86.299562673232074</v>
      </c>
      <c r="BI80" s="278">
        <f t="shared" si="77"/>
        <v>24.885136473995079</v>
      </c>
      <c r="BJ80" s="278">
        <f t="shared" si="78"/>
        <v>18.458412777718276</v>
      </c>
      <c r="BK80" s="278">
        <f t="shared" si="79"/>
        <v>13.665127043353756</v>
      </c>
      <c r="BL80" s="278">
        <f t="shared" si="80"/>
        <v>8.1803996708651265</v>
      </c>
      <c r="BM80" s="278">
        <f t="shared" si="81"/>
        <v>6.4139249492143051</v>
      </c>
      <c r="BN80" s="278"/>
    </row>
    <row r="81" spans="2:66">
      <c r="B81" s="155">
        <f t="shared" si="40"/>
        <v>2092</v>
      </c>
      <c r="C81" s="156">
        <v>2</v>
      </c>
      <c r="D81" s="156">
        <v>1.6</v>
      </c>
      <c r="E81" s="156">
        <v>1.2</v>
      </c>
      <c r="F81" s="156">
        <v>1.1000000000000001</v>
      </c>
      <c r="G81" s="156">
        <v>0.8</v>
      </c>
      <c r="H81" s="156">
        <v>0.5</v>
      </c>
      <c r="J81" s="150">
        <f t="shared" si="41"/>
        <v>1.02</v>
      </c>
      <c r="K81" s="150">
        <f t="shared" si="42"/>
        <v>1.016</v>
      </c>
      <c r="L81" s="150">
        <f t="shared" si="43"/>
        <v>1.012</v>
      </c>
      <c r="M81" s="150">
        <f t="shared" si="44"/>
        <v>1.0109999999999999</v>
      </c>
      <c r="N81" s="150">
        <f t="shared" si="45"/>
        <v>1.008</v>
      </c>
      <c r="O81" s="150">
        <f t="shared" si="46"/>
        <v>1.0049999999999999</v>
      </c>
      <c r="Q81" s="277">
        <v>1.0488656048447951</v>
      </c>
      <c r="R81" s="278">
        <v>1.0439393071439935</v>
      </c>
      <c r="S81" s="278">
        <v>1.0390268851204649</v>
      </c>
      <c r="T81" s="278">
        <v>1.0313154406311025</v>
      </c>
      <c r="U81" s="278">
        <v>1.0273984444016995</v>
      </c>
      <c r="V81" s="278"/>
      <c r="X81" s="150">
        <v>2092</v>
      </c>
      <c r="Y81" s="151">
        <f t="shared" si="71"/>
        <v>4.1455497932942897</v>
      </c>
      <c r="Z81" s="151">
        <f t="shared" si="72"/>
        <v>3.2238026789046361</v>
      </c>
      <c r="AA81" s="151">
        <f t="shared" si="73"/>
        <v>2.5045167664741284</v>
      </c>
      <c r="AB81" s="151">
        <f t="shared" si="74"/>
        <v>2.1746336013641803</v>
      </c>
      <c r="AC81" s="151">
        <f t="shared" si="75"/>
        <v>1.7979855266102818</v>
      </c>
      <c r="AD81" s="151">
        <f t="shared" si="76"/>
        <v>1.4857306708085116</v>
      </c>
      <c r="AG81" s="150">
        <v>2092</v>
      </c>
      <c r="AH81" s="157">
        <v>103.51463279489001</v>
      </c>
      <c r="AI81" s="157">
        <v>91.958003088122695</v>
      </c>
      <c r="AJ81" s="157">
        <v>76.725656334756806</v>
      </c>
      <c r="AK81" s="157">
        <v>69.056004055804905</v>
      </c>
      <c r="AL81" s="157">
        <v>61.121298592138608</v>
      </c>
      <c r="AM81" s="157">
        <v>47.707216391772498</v>
      </c>
      <c r="AN81" s="157"/>
      <c r="AO81" s="157"/>
      <c r="AP81" s="157"/>
      <c r="AR81" s="157">
        <f t="shared" si="59"/>
        <v>127.16785355637593</v>
      </c>
      <c r="AS81" s="157">
        <f t="shared" si="60"/>
        <v>112.97051976427851</v>
      </c>
      <c r="AT81" s="157">
        <f t="shared" si="61"/>
        <v>94.257563064811805</v>
      </c>
      <c r="AU81" s="157">
        <f t="shared" si="62"/>
        <v>84.835385817942154</v>
      </c>
      <c r="AV81" s="157">
        <f t="shared" si="63"/>
        <v>75.087590408032696</v>
      </c>
      <c r="AW81" s="157">
        <f t="shared" si="64"/>
        <v>58.608373945666465</v>
      </c>
      <c r="AX81" s="157"/>
      <c r="AY81" s="157"/>
      <c r="AZ81" s="157"/>
      <c r="BB81" s="158">
        <f t="shared" si="65"/>
        <v>527.18066902431281</v>
      </c>
      <c r="BC81" s="158">
        <f t="shared" si="66"/>
        <v>364.19466425333019</v>
      </c>
      <c r="BD81" s="158">
        <f t="shared" si="67"/>
        <v>236.06964706281369</v>
      </c>
      <c r="BE81" s="158">
        <f t="shared" si="68"/>
        <v>184.48588058439125</v>
      </c>
      <c r="BF81" s="158">
        <f t="shared" si="69"/>
        <v>135.00640078168382</v>
      </c>
      <c r="BG81" s="158">
        <f t="shared" si="70"/>
        <v>87.076258737291127</v>
      </c>
      <c r="BI81" s="278">
        <f t="shared" si="77"/>
        <v>26.10116371944212</v>
      </c>
      <c r="BJ81" s="278">
        <f t="shared" si="78"/>
        <v>19.269462646149055</v>
      </c>
      <c r="BK81" s="278">
        <f t="shared" si="79"/>
        <v>14.198434386631282</v>
      </c>
      <c r="BL81" s="278">
        <f t="shared" si="80"/>
        <v>8.4365724910967934</v>
      </c>
      <c r="BM81" s="278">
        <f t="shared" si="81"/>
        <v>6.5896565153320266</v>
      </c>
      <c r="BN81" s="278"/>
    </row>
    <row r="82" spans="2:66">
      <c r="B82" s="155">
        <f t="shared" si="40"/>
        <v>2093</v>
      </c>
      <c r="C82" s="156">
        <v>2</v>
      </c>
      <c r="D82" s="156">
        <v>1.6</v>
      </c>
      <c r="E82" s="156">
        <v>1.2</v>
      </c>
      <c r="F82" s="156">
        <v>1.1000000000000001</v>
      </c>
      <c r="G82" s="156">
        <v>0.8</v>
      </c>
      <c r="H82" s="156">
        <v>0.5</v>
      </c>
      <c r="J82" s="150">
        <f t="shared" si="41"/>
        <v>1.02</v>
      </c>
      <c r="K82" s="150">
        <f t="shared" si="42"/>
        <v>1.016</v>
      </c>
      <c r="L82" s="150">
        <f t="shared" si="43"/>
        <v>1.012</v>
      </c>
      <c r="M82" s="150">
        <f t="shared" si="44"/>
        <v>1.0109999999999999</v>
      </c>
      <c r="N82" s="150">
        <f t="shared" si="45"/>
        <v>1.008</v>
      </c>
      <c r="O82" s="150">
        <f t="shared" si="46"/>
        <v>1.0049999999999999</v>
      </c>
      <c r="Q82" s="277">
        <v>1.0488419967330698</v>
      </c>
      <c r="R82" s="278">
        <v>1.0439164120911841</v>
      </c>
      <c r="S82" s="278">
        <v>1.0390063124113633</v>
      </c>
      <c r="T82" s="278">
        <v>1.0313013847268713</v>
      </c>
      <c r="U82" s="278">
        <v>1.0273867565547754</v>
      </c>
      <c r="V82" s="278"/>
      <c r="X82" s="150">
        <v>2093</v>
      </c>
      <c r="Y82" s="151">
        <f t="shared" si="71"/>
        <v>4.2284607891601755</v>
      </c>
      <c r="Z82" s="151">
        <f t="shared" si="72"/>
        <v>3.2753835217671106</v>
      </c>
      <c r="AA82" s="151">
        <f t="shared" si="73"/>
        <v>2.5345709676718178</v>
      </c>
      <c r="AB82" s="151">
        <f t="shared" si="74"/>
        <v>2.1985545709791858</v>
      </c>
      <c r="AC82" s="151">
        <f>AC81*N82</f>
        <v>1.8123694108231641</v>
      </c>
      <c r="AD82" s="151">
        <f t="shared" si="76"/>
        <v>1.493159324162554</v>
      </c>
      <c r="AG82" s="150">
        <v>2093</v>
      </c>
      <c r="AH82" s="157">
        <v>105.13839174069201</v>
      </c>
      <c r="AI82" s="157">
        <v>93.225140925951195</v>
      </c>
      <c r="AJ82" s="157">
        <v>77.559630860134604</v>
      </c>
      <c r="AK82" s="157">
        <v>69.739050584546803</v>
      </c>
      <c r="AL82" s="157">
        <v>61.606388263504797</v>
      </c>
      <c r="AM82" s="157">
        <v>47.897095859998501</v>
      </c>
      <c r="AN82" s="157"/>
      <c r="AO82" s="157"/>
      <c r="AP82" s="157"/>
      <c r="AR82" s="157">
        <f t="shared" si="59"/>
        <v>129.16264341608357</v>
      </c>
      <c r="AS82" s="157">
        <f t="shared" si="60"/>
        <v>114.5272001547312</v>
      </c>
      <c r="AT82" s="157">
        <f t="shared" si="61"/>
        <v>95.282101793777159</v>
      </c>
      <c r="AU82" s="157">
        <f t="shared" si="62"/>
        <v>85.674509317625066</v>
      </c>
      <c r="AV82" s="157">
        <f t="shared" si="63"/>
        <v>75.683523665239321</v>
      </c>
      <c r="AW82" s="157">
        <f t="shared" si="64"/>
        <v>58.841641105649266</v>
      </c>
      <c r="AX82" s="157"/>
      <c r="AY82" s="157"/>
      <c r="AZ82" s="157"/>
      <c r="BB82" s="158">
        <f t="shared" si="65"/>
        <v>546.15917310918712</v>
      </c>
      <c r="BC82" s="158">
        <f t="shared" si="66"/>
        <v>375.12050418093025</v>
      </c>
      <c r="BD82" s="158">
        <f t="shared" si="67"/>
        <v>241.49924894525842</v>
      </c>
      <c r="BE82" s="158">
        <f t="shared" si="68"/>
        <v>188.36008407666344</v>
      </c>
      <c r="BF82" s="158">
        <f t="shared" si="69"/>
        <v>137.16650319419077</v>
      </c>
      <c r="BG82" s="158">
        <f t="shared" si="70"/>
        <v>87.859945065926823</v>
      </c>
      <c r="BI82" s="278">
        <f t="shared" si="77"/>
        <v>27.375996672556433</v>
      </c>
      <c r="BJ82" s="278">
        <f t="shared" si="78"/>
        <v>20.115708308493016</v>
      </c>
      <c r="BK82" s="278">
        <f t="shared" si="79"/>
        <v>14.752262954068465</v>
      </c>
      <c r="BL82" s="278">
        <f t="shared" si="80"/>
        <v>8.7006488924167531</v>
      </c>
      <c r="BM82" s="278">
        <f t="shared" si="81"/>
        <v>6.7701258340970147</v>
      </c>
      <c r="BN82" s="278"/>
    </row>
    <row r="83" spans="2:66">
      <c r="B83" s="155">
        <f t="shared" ref="B83:B104" si="82">B82+1</f>
        <v>2094</v>
      </c>
      <c r="C83" s="156">
        <v>2</v>
      </c>
      <c r="D83" s="156">
        <v>1.6</v>
      </c>
      <c r="E83" s="156">
        <v>1.2</v>
      </c>
      <c r="F83" s="156">
        <v>1.1000000000000001</v>
      </c>
      <c r="G83" s="156">
        <v>0.8</v>
      </c>
      <c r="H83" s="156">
        <v>0.5</v>
      </c>
      <c r="J83" s="150">
        <f t="shared" si="41"/>
        <v>1.02</v>
      </c>
      <c r="K83" s="150">
        <f t="shared" si="42"/>
        <v>1.016</v>
      </c>
      <c r="L83" s="150">
        <f t="shared" si="43"/>
        <v>1.012</v>
      </c>
      <c r="M83" s="150">
        <f t="shared" si="44"/>
        <v>1.0109999999999999</v>
      </c>
      <c r="N83" s="150">
        <f t="shared" si="45"/>
        <v>1.008</v>
      </c>
      <c r="O83" s="150">
        <f t="shared" si="46"/>
        <v>1.0049999999999999</v>
      </c>
      <c r="Q83" s="277">
        <v>1.0488159509122676</v>
      </c>
      <c r="R83" s="278">
        <v>1.0438911447261237</v>
      </c>
      <c r="S83" s="278">
        <v>1.0389836642005148</v>
      </c>
      <c r="T83" s="278">
        <v>1.0312857919274256</v>
      </c>
      <c r="U83" s="278">
        <v>1.0273737370641152</v>
      </c>
      <c r="V83" s="278"/>
      <c r="X83" s="150">
        <v>2094</v>
      </c>
      <c r="Y83" s="151">
        <f t="shared" si="71"/>
        <v>4.3130300049433794</v>
      </c>
      <c r="Z83" s="151">
        <f t="shared" si="72"/>
        <v>3.3277896581153845</v>
      </c>
      <c r="AA83" s="151">
        <f t="shared" si="73"/>
        <v>2.5649858192838795</v>
      </c>
      <c r="AB83" s="151">
        <f t="shared" si="74"/>
        <v>2.2227386712599566</v>
      </c>
      <c r="AC83" s="151">
        <f t="shared" si="75"/>
        <v>1.8268683661097493</v>
      </c>
      <c r="AD83" s="151">
        <f t="shared" si="76"/>
        <v>1.5006251207833667</v>
      </c>
      <c r="AG83" s="150">
        <v>2094</v>
      </c>
      <c r="AH83" s="157">
        <v>106.78762141505601</v>
      </c>
      <c r="AI83" s="157">
        <v>94.509739324537094</v>
      </c>
      <c r="AJ83" s="157">
        <v>78.402670326005591</v>
      </c>
      <c r="AK83" s="157">
        <v>70.428853260951797</v>
      </c>
      <c r="AL83" s="157">
        <v>62.095327852897697</v>
      </c>
      <c r="AM83" s="157">
        <v>48.0877310674014</v>
      </c>
      <c r="AN83" s="157"/>
      <c r="AO83" s="157"/>
      <c r="AP83" s="157"/>
      <c r="AR83" s="157">
        <f t="shared" si="59"/>
        <v>131.1887240971204</v>
      </c>
      <c r="AS83" s="157">
        <f t="shared" si="60"/>
        <v>116.10533086552469</v>
      </c>
      <c r="AT83" s="157">
        <f t="shared" si="61"/>
        <v>96.317776813274691</v>
      </c>
      <c r="AU83" s="157">
        <f t="shared" si="62"/>
        <v>86.521932753012038</v>
      </c>
      <c r="AV83" s="157">
        <f t="shared" si="63"/>
        <v>76.284186551471379</v>
      </c>
      <c r="AW83" s="157">
        <f t="shared" si="64"/>
        <v>59.075836692139319</v>
      </c>
      <c r="AX83" s="157"/>
      <c r="AY83" s="157"/>
      <c r="AZ83" s="157"/>
      <c r="BB83" s="158">
        <f t="shared" si="65"/>
        <v>565.82090334111888</v>
      </c>
      <c r="BC83" s="158">
        <f t="shared" si="66"/>
        <v>386.37411930635801</v>
      </c>
      <c r="BD83" s="158">
        <f t="shared" si="67"/>
        <v>247.05373167099924</v>
      </c>
      <c r="BE83" s="158">
        <f t="shared" si="68"/>
        <v>192.31564584227328</v>
      </c>
      <c r="BF83" s="158">
        <f t="shared" si="69"/>
        <v>139.36116724529782</v>
      </c>
      <c r="BG83" s="158">
        <f t="shared" si="70"/>
        <v>88.650684571520017</v>
      </c>
      <c r="BI83" s="278">
        <f t="shared" si="77"/>
        <v>28.71238198229835</v>
      </c>
      <c r="BJ83" s="278">
        <f t="shared" si="78"/>
        <v>20.998609773129569</v>
      </c>
      <c r="BK83" s="278">
        <f t="shared" si="79"/>
        <v>15.327360219267565</v>
      </c>
      <c r="BL83" s="278">
        <f t="shared" si="80"/>
        <v>8.9728555832984895</v>
      </c>
      <c r="BM83" s="278">
        <f t="shared" si="81"/>
        <v>6.9554494785705598</v>
      </c>
      <c r="BN83" s="278"/>
    </row>
    <row r="84" spans="2:66">
      <c r="B84" s="155">
        <f t="shared" si="82"/>
        <v>2095</v>
      </c>
      <c r="C84" s="156">
        <v>2</v>
      </c>
      <c r="D84" s="156">
        <v>1.6</v>
      </c>
      <c r="E84" s="156">
        <v>1.2</v>
      </c>
      <c r="F84" s="156">
        <v>1.1000000000000001</v>
      </c>
      <c r="G84" s="156">
        <v>0.8</v>
      </c>
      <c r="H84" s="156">
        <v>0.5</v>
      </c>
      <c r="J84" s="150">
        <f t="shared" si="41"/>
        <v>1.02</v>
      </c>
      <c r="K84" s="150">
        <f t="shared" si="42"/>
        <v>1.016</v>
      </c>
      <c r="L84" s="150">
        <f t="shared" si="43"/>
        <v>1.012</v>
      </c>
      <c r="M84" s="150">
        <f t="shared" si="44"/>
        <v>1.0109999999999999</v>
      </c>
      <c r="N84" s="150">
        <f t="shared" si="45"/>
        <v>1.008</v>
      </c>
      <c r="O84" s="150">
        <f t="shared" si="46"/>
        <v>1.0049999999999999</v>
      </c>
      <c r="Q84" s="277">
        <v>1.0487872794926532</v>
      </c>
      <c r="R84" s="278">
        <v>1.0438632840873523</v>
      </c>
      <c r="S84" s="278">
        <v>1.0389587206173023</v>
      </c>
      <c r="T84" s="278">
        <v>1.0312685646158741</v>
      </c>
      <c r="U84" s="278">
        <v>1.027359293821225</v>
      </c>
      <c r="V84" s="278"/>
      <c r="X84" s="150">
        <v>2095</v>
      </c>
      <c r="Y84" s="151">
        <f t="shared" si="71"/>
        <v>4.3992906050422471</v>
      </c>
      <c r="Z84" s="151">
        <f t="shared" si="72"/>
        <v>3.3810342926452308</v>
      </c>
      <c r="AA84" s="151">
        <f t="shared" si="73"/>
        <v>2.5957656491152861</v>
      </c>
      <c r="AB84" s="151">
        <f t="shared" si="74"/>
        <v>2.2471887966438158</v>
      </c>
      <c r="AC84" s="151">
        <f t="shared" si="75"/>
        <v>1.8414833130386274</v>
      </c>
      <c r="AD84" s="151">
        <f t="shared" si="76"/>
        <v>1.5081282463872834</v>
      </c>
      <c r="AG84" s="150">
        <v>2095</v>
      </c>
      <c r="AH84" s="157">
        <v>108.462721358821</v>
      </c>
      <c r="AI84" s="157">
        <v>95.812038882158703</v>
      </c>
      <c r="AJ84" s="157">
        <v>79.254873264331806</v>
      </c>
      <c r="AK84" s="157">
        <v>71.12547891140639</v>
      </c>
      <c r="AL84" s="157">
        <v>62.588147915222301</v>
      </c>
      <c r="AM84" s="157">
        <v>48.279125021898601</v>
      </c>
      <c r="AN84" s="157"/>
      <c r="AO84" s="157"/>
      <c r="AP84" s="157"/>
      <c r="AR84" s="157">
        <f t="shared" si="59"/>
        <v>133.24658643589805</v>
      </c>
      <c r="AS84" s="157">
        <f t="shared" si="60"/>
        <v>117.70520747193945</v>
      </c>
      <c r="AT84" s="157">
        <f t="shared" si="61"/>
        <v>97.364709169940795</v>
      </c>
      <c r="AU84" s="157">
        <f t="shared" si="62"/>
        <v>87.377738220400971</v>
      </c>
      <c r="AV84" s="157">
        <f t="shared" si="63"/>
        <v>76.889616603467204</v>
      </c>
      <c r="AW84" s="157">
        <f t="shared" si="64"/>
        <v>59.310964400366835</v>
      </c>
      <c r="AX84" s="157"/>
      <c r="AY84" s="157"/>
      <c r="AZ84" s="157"/>
      <c r="BB84" s="158">
        <f t="shared" si="65"/>
        <v>586.190455861396</v>
      </c>
      <c r="BC84" s="158">
        <f t="shared" si="66"/>
        <v>397.96534288554892</v>
      </c>
      <c r="BD84" s="158">
        <f t="shared" si="67"/>
        <v>252.73596749943241</v>
      </c>
      <c r="BE84" s="158">
        <f t="shared" si="68"/>
        <v>196.35427440496122</v>
      </c>
      <c r="BF84" s="158">
        <f t="shared" si="69"/>
        <v>141.59094592122264</v>
      </c>
      <c r="BG84" s="158">
        <f t="shared" si="70"/>
        <v>89.44854073266383</v>
      </c>
      <c r="BI84" s="278">
        <f t="shared" si="77"/>
        <v>30.113180986968558</v>
      </c>
      <c r="BJ84" s="278">
        <f t="shared" si="78"/>
        <v>21.919677759047804</v>
      </c>
      <c r="BK84" s="278">
        <f t="shared" si="79"/>
        <v>15.924494563850763</v>
      </c>
      <c r="BL84" s="278">
        <f t="shared" si="80"/>
        <v>9.2534238978937662</v>
      </c>
      <c r="BM84" s="278">
        <f t="shared" si="81"/>
        <v>7.1457456645134583</v>
      </c>
      <c r="BN84" s="278"/>
    </row>
    <row r="85" spans="2:66">
      <c r="B85" s="155">
        <f t="shared" si="82"/>
        <v>2096</v>
      </c>
      <c r="C85" s="156">
        <v>2</v>
      </c>
      <c r="D85" s="156">
        <v>1.6</v>
      </c>
      <c r="E85" s="156">
        <v>1.2</v>
      </c>
      <c r="F85" s="156">
        <v>1.1000000000000001</v>
      </c>
      <c r="G85" s="156">
        <v>0.8</v>
      </c>
      <c r="H85" s="156">
        <v>0.5</v>
      </c>
      <c r="J85" s="150">
        <f t="shared" si="41"/>
        <v>1.02</v>
      </c>
      <c r="K85" s="150">
        <f t="shared" si="42"/>
        <v>1.016</v>
      </c>
      <c r="L85" s="150">
        <f t="shared" si="43"/>
        <v>1.012</v>
      </c>
      <c r="M85" s="150">
        <f t="shared" si="44"/>
        <v>1.0109999999999999</v>
      </c>
      <c r="N85" s="150">
        <f t="shared" si="45"/>
        <v>1.008</v>
      </c>
      <c r="O85" s="150">
        <f t="shared" si="46"/>
        <v>1.0049999999999999</v>
      </c>
      <c r="Q85" s="277">
        <v>1.0487557988987319</v>
      </c>
      <c r="R85" s="278">
        <v>1.0438326264388789</v>
      </c>
      <c r="S85" s="278">
        <v>1.0389312702867826</v>
      </c>
      <c r="T85" s="278">
        <v>1.0312496109282649</v>
      </c>
      <c r="U85" s="278">
        <v>1.0273433520673059</v>
      </c>
      <c r="V85" s="278"/>
      <c r="X85" s="150">
        <v>2096</v>
      </c>
      <c r="Y85" s="151">
        <f t="shared" si="71"/>
        <v>4.4872764171430921</v>
      </c>
      <c r="Z85" s="151">
        <f t="shared" si="72"/>
        <v>3.4351308413275548</v>
      </c>
      <c r="AA85" s="151">
        <f t="shared" si="73"/>
        <v>2.6269148369046693</v>
      </c>
      <c r="AB85" s="151">
        <f t="shared" si="74"/>
        <v>2.2719078734068976</v>
      </c>
      <c r="AC85" s="151">
        <f t="shared" si="75"/>
        <v>1.8562151795429365</v>
      </c>
      <c r="AD85" s="151">
        <f t="shared" si="76"/>
        <v>1.5156688876192197</v>
      </c>
      <c r="AG85" s="150">
        <v>2096</v>
      </c>
      <c r="AH85" s="157">
        <v>110.164097380136</v>
      </c>
      <c r="AI85" s="157">
        <v>97.132283512424593</v>
      </c>
      <c r="AJ85" s="157">
        <v>80.116339278074506</v>
      </c>
      <c r="AK85" s="157">
        <v>71.828995023289693</v>
      </c>
      <c r="AL85" s="157">
        <v>63.084879247882796</v>
      </c>
      <c r="AM85" s="157">
        <v>48.471280743378699</v>
      </c>
      <c r="AN85" s="157"/>
      <c r="AO85" s="157"/>
      <c r="AP85" s="157"/>
      <c r="AR85" s="157">
        <f t="shared" si="59"/>
        <v>135.33672896822605</v>
      </c>
      <c r="AS85" s="157">
        <f t="shared" si="60"/>
        <v>119.32712962214325</v>
      </c>
      <c r="AT85" s="157">
        <f t="shared" si="61"/>
        <v>98.423021226135759</v>
      </c>
      <c r="AU85" s="157">
        <f t="shared" si="62"/>
        <v>88.242008628120018</v>
      </c>
      <c r="AV85" s="157">
        <f t="shared" si="63"/>
        <v>77.499851655875673</v>
      </c>
      <c r="AW85" s="157">
        <f t="shared" si="64"/>
        <v>59.547027940268677</v>
      </c>
      <c r="AX85" s="157"/>
      <c r="AY85" s="157"/>
      <c r="AZ85" s="157"/>
      <c r="BB85" s="158">
        <f t="shared" si="65"/>
        <v>607.29331227240709</v>
      </c>
      <c r="BC85" s="158">
        <f t="shared" si="66"/>
        <v>409.90430317211514</v>
      </c>
      <c r="BD85" s="158">
        <f t="shared" si="67"/>
        <v>258.54889475191925</v>
      </c>
      <c r="BE85" s="158">
        <f t="shared" si="68"/>
        <v>200.47771416746525</v>
      </c>
      <c r="BF85" s="158">
        <f t="shared" si="69"/>
        <v>143.85640105596221</v>
      </c>
      <c r="BG85" s="158">
        <f t="shared" si="70"/>
        <v>90.253577599257625</v>
      </c>
      <c r="BI85" s="278">
        <f t="shared" si="77"/>
        <v>31.581373183370314</v>
      </c>
      <c r="BJ85" s="278">
        <f t="shared" si="78"/>
        <v>22.880474805920748</v>
      </c>
      <c r="BK85" s="278">
        <f t="shared" si="79"/>
        <v>16.544455365896436</v>
      </c>
      <c r="BL85" s="278">
        <f t="shared" si="80"/>
        <v>9.5425897944572551</v>
      </c>
      <c r="BM85" s="278">
        <f t="shared" si="81"/>
        <v>7.3411343040016739</v>
      </c>
      <c r="BN85" s="278"/>
    </row>
    <row r="86" spans="2:66">
      <c r="B86" s="155">
        <f t="shared" si="82"/>
        <v>2097</v>
      </c>
      <c r="C86" s="156">
        <v>2</v>
      </c>
      <c r="D86" s="156">
        <v>1.6</v>
      </c>
      <c r="E86" s="156">
        <v>1.2</v>
      </c>
      <c r="F86" s="156">
        <v>1.1000000000000001</v>
      </c>
      <c r="G86" s="156">
        <v>0.8</v>
      </c>
      <c r="H86" s="156">
        <v>0.5</v>
      </c>
      <c r="J86" s="150">
        <f t="shared" si="41"/>
        <v>1.02</v>
      </c>
      <c r="K86" s="150">
        <f t="shared" si="42"/>
        <v>1.016</v>
      </c>
      <c r="L86" s="150">
        <f t="shared" si="43"/>
        <v>1.012</v>
      </c>
      <c r="M86" s="150">
        <f t="shared" si="44"/>
        <v>1.0109999999999999</v>
      </c>
      <c r="N86" s="150">
        <f t="shared" si="45"/>
        <v>1.008</v>
      </c>
      <c r="O86" s="150">
        <f t="shared" si="46"/>
        <v>1.0049999999999999</v>
      </c>
      <c r="Q86" s="277">
        <v>1.0487212929095975</v>
      </c>
      <c r="R86" s="278">
        <v>1.0437989564601671</v>
      </c>
      <c r="S86" s="278">
        <v>1.0389010933461498</v>
      </c>
      <c r="T86" s="278">
        <v>1.0312288114969383</v>
      </c>
      <c r="U86" s="278">
        <v>1.0273258330581663</v>
      </c>
      <c r="V86" s="278"/>
      <c r="X86" s="150">
        <v>2097</v>
      </c>
      <c r="Y86" s="151">
        <f t="shared" si="71"/>
        <v>4.5770219454859538</v>
      </c>
      <c r="Z86" s="151">
        <f t="shared" si="72"/>
        <v>3.4900929347887959</v>
      </c>
      <c r="AA86" s="151">
        <f t="shared" si="73"/>
        <v>2.6584378149475252</v>
      </c>
      <c r="AB86" s="151">
        <f t="shared" si="74"/>
        <v>2.2968988600143732</v>
      </c>
      <c r="AC86" s="151">
        <f t="shared" si="75"/>
        <v>1.8710649009792799</v>
      </c>
      <c r="AD86" s="151">
        <f t="shared" si="76"/>
        <v>1.5232472320573156</v>
      </c>
      <c r="AG86" s="150">
        <v>2097</v>
      </c>
      <c r="AH86" s="157">
        <v>111.892161652765</v>
      </c>
      <c r="AI86" s="157">
        <v>98.470720489957998</v>
      </c>
      <c r="AJ86" s="157">
        <v>80.987169052836208</v>
      </c>
      <c r="AK86" s="157">
        <v>72.5394697515122</v>
      </c>
      <c r="AL86" s="157">
        <v>63.585552892707298</v>
      </c>
      <c r="AM86" s="157">
        <v>48.6642012637504</v>
      </c>
      <c r="AN86" s="157"/>
      <c r="AO86" s="157"/>
      <c r="AP86" s="157"/>
      <c r="AR86" s="157">
        <f t="shared" si="59"/>
        <v>137.45965805007987</v>
      </c>
      <c r="AS86" s="157">
        <f t="shared" si="60"/>
        <v>120.9714010933145</v>
      </c>
      <c r="AT86" s="157">
        <f t="shared" si="61"/>
        <v>99.492836674245964</v>
      </c>
      <c r="AU86" s="157">
        <f t="shared" si="62"/>
        <v>89.114827704560454</v>
      </c>
      <c r="AV86" s="157">
        <f t="shared" si="63"/>
        <v>78.114929843620772</v>
      </c>
      <c r="AW86" s="157">
        <f t="shared" si="64"/>
        <v>59.784031036548406</v>
      </c>
      <c r="AX86" s="157"/>
      <c r="AY86" s="157"/>
      <c r="AZ86" s="157"/>
      <c r="BB86" s="158">
        <f t="shared" si="65"/>
        <v>629.1558715142105</v>
      </c>
      <c r="BC86" s="158">
        <f t="shared" si="66"/>
        <v>422.20143226727856</v>
      </c>
      <c r="BD86" s="158">
        <f t="shared" si="67"/>
        <v>264.49551933121342</v>
      </c>
      <c r="BE86" s="158">
        <f t="shared" si="68"/>
        <v>204.68774616498217</v>
      </c>
      <c r="BF86" s="158">
        <f t="shared" si="69"/>
        <v>146.1581034728577</v>
      </c>
      <c r="BG86" s="158">
        <f t="shared" si="70"/>
        <v>91.065859797651001</v>
      </c>
      <c r="BI86" s="278">
        <f t="shared" si="77"/>
        <v>33.120058516724605</v>
      </c>
      <c r="BJ86" s="278">
        <f t="shared" si="78"/>
        <v>23.882615725733221</v>
      </c>
      <c r="BK86" s="278">
        <f t="shared" si="79"/>
        <v>17.188052768446383</v>
      </c>
      <c r="BL86" s="278">
        <f t="shared" si="80"/>
        <v>9.8405935323409679</v>
      </c>
      <c r="BM86" s="278">
        <f t="shared" si="81"/>
        <v>7.541736914450401</v>
      </c>
      <c r="BN86" s="278"/>
    </row>
    <row r="87" spans="2:66">
      <c r="B87" s="155">
        <f t="shared" si="82"/>
        <v>2098</v>
      </c>
      <c r="C87" s="156">
        <v>2</v>
      </c>
      <c r="D87" s="156">
        <v>1.6</v>
      </c>
      <c r="E87" s="156">
        <v>1.2</v>
      </c>
      <c r="F87" s="156">
        <v>1.1000000000000001</v>
      </c>
      <c r="G87" s="156">
        <v>0.8</v>
      </c>
      <c r="H87" s="156">
        <v>0.5</v>
      </c>
      <c r="J87" s="150">
        <f t="shared" si="41"/>
        <v>1.02</v>
      </c>
      <c r="K87" s="150">
        <f t="shared" si="42"/>
        <v>1.016</v>
      </c>
      <c r="L87" s="150">
        <f t="shared" si="43"/>
        <v>1.012</v>
      </c>
      <c r="M87" s="150">
        <f t="shared" si="44"/>
        <v>1.0109999999999999</v>
      </c>
      <c r="N87" s="150">
        <f t="shared" si="45"/>
        <v>1.008</v>
      </c>
      <c r="O87" s="150">
        <f t="shared" si="46"/>
        <v>1.0049999999999999</v>
      </c>
      <c r="Q87" s="277">
        <v>1.0486834768796285</v>
      </c>
      <c r="R87" s="278">
        <v>1.0437620014307223</v>
      </c>
      <c r="S87" s="278">
        <v>1.0388679298356427</v>
      </c>
      <c r="T87" s="278">
        <v>1.0312060286178497</v>
      </c>
      <c r="U87" s="278">
        <v>1.0273066416972982</v>
      </c>
      <c r="V87" s="278"/>
      <c r="X87" s="150">
        <v>2098</v>
      </c>
      <c r="Y87" s="151">
        <f t="shared" si="71"/>
        <v>4.6685623843956732</v>
      </c>
      <c r="Z87" s="151">
        <f t="shared" si="72"/>
        <v>3.5459344217454167</v>
      </c>
      <c r="AA87" s="151">
        <f t="shared" si="73"/>
        <v>2.6903390687268955</v>
      </c>
      <c r="AB87" s="151">
        <f t="shared" si="74"/>
        <v>2.3221647474745311</v>
      </c>
      <c r="AC87" s="151">
        <f t="shared" si="75"/>
        <v>1.8860334201871141</v>
      </c>
      <c r="AD87" s="151">
        <f t="shared" si="76"/>
        <v>1.5308634682176021</v>
      </c>
      <c r="AG87" s="150">
        <v>2098</v>
      </c>
      <c r="AH87" s="157">
        <v>113.64733281594602</v>
      </c>
      <c r="AI87" s="157">
        <v>99.827600496709408</v>
      </c>
      <c r="AJ87" s="157">
        <v>81.867464368627893</v>
      </c>
      <c r="AK87" s="157">
        <v>73.256971925117597</v>
      </c>
      <c r="AL87" s="157">
        <v>64.090200137887493</v>
      </c>
      <c r="AM87" s="157">
        <v>48.857889626989198</v>
      </c>
      <c r="AN87" s="157"/>
      <c r="AO87" s="157"/>
      <c r="AP87" s="157"/>
      <c r="AR87" s="157">
        <f t="shared" si="59"/>
        <v>139.61588798027768</v>
      </c>
      <c r="AS87" s="157">
        <f t="shared" si="60"/>
        <v>122.63832984853737</v>
      </c>
      <c r="AT87" s="157">
        <f t="shared" si="61"/>
        <v>100.57428055113992</v>
      </c>
      <c r="AU87" s="157">
        <f t="shared" si="62"/>
        <v>89.99628000628698</v>
      </c>
      <c r="AV87" s="157">
        <f t="shared" si="63"/>
        <v>78.73488960428439</v>
      </c>
      <c r="AW87" s="157">
        <f t="shared" si="64"/>
        <v>60.021977428733663</v>
      </c>
      <c r="AX87" s="157"/>
      <c r="AY87" s="157"/>
      <c r="AZ87" s="157"/>
      <c r="BB87" s="158">
        <f t="shared" si="65"/>
        <v>651.80548288872433</v>
      </c>
      <c r="BC87" s="158">
        <f t="shared" si="66"/>
        <v>434.86747523529704</v>
      </c>
      <c r="BD87" s="158">
        <f t="shared" si="67"/>
        <v>270.57891627583132</v>
      </c>
      <c r="BE87" s="158">
        <f t="shared" si="68"/>
        <v>208.98618883444658</v>
      </c>
      <c r="BF87" s="158">
        <f t="shared" si="69"/>
        <v>148.49663312842335</v>
      </c>
      <c r="BG87" s="158">
        <f t="shared" si="70"/>
        <v>91.885452535829842</v>
      </c>
      <c r="BI87" s="278">
        <f t="shared" si="77"/>
        <v>34.732458119775508</v>
      </c>
      <c r="BJ87" s="278">
        <f t="shared" si="78"/>
        <v>24.92776678929215</v>
      </c>
      <c r="BK87" s="278">
        <f t="shared" si="79"/>
        <v>17.856116797461681</v>
      </c>
      <c r="BL87" s="278">
        <f t="shared" si="80"/>
        <v>10.147679375727828</v>
      </c>
      <c r="BM87" s="278">
        <f t="shared" si="81"/>
        <v>7.7476764221485857</v>
      </c>
      <c r="BN87" s="278"/>
    </row>
    <row r="88" spans="2:66">
      <c r="B88" s="155">
        <f t="shared" si="82"/>
        <v>2099</v>
      </c>
      <c r="C88" s="156">
        <v>2</v>
      </c>
      <c r="D88" s="156">
        <v>1.6</v>
      </c>
      <c r="E88" s="156">
        <v>1.2</v>
      </c>
      <c r="F88" s="156">
        <v>1.1000000000000001</v>
      </c>
      <c r="G88" s="156">
        <v>0.8</v>
      </c>
      <c r="H88" s="156">
        <v>0.5</v>
      </c>
      <c r="J88" s="150">
        <f t="shared" si="41"/>
        <v>1.02</v>
      </c>
      <c r="K88" s="150">
        <f t="shared" si="42"/>
        <v>1.016</v>
      </c>
      <c r="L88" s="150">
        <f t="shared" si="43"/>
        <v>1.012</v>
      </c>
      <c r="M88" s="150">
        <f t="shared" si="44"/>
        <v>1.0109999999999999</v>
      </c>
      <c r="N88" s="150">
        <f t="shared" si="45"/>
        <v>1.008</v>
      </c>
      <c r="O88" s="150">
        <f t="shared" si="46"/>
        <v>1.0049999999999999</v>
      </c>
      <c r="Q88" s="277">
        <v>1.0486420126607729</v>
      </c>
      <c r="R88" s="278">
        <v>1.0437213851880573</v>
      </c>
      <c r="S88" s="278">
        <v>1.0388314322823737</v>
      </c>
      <c r="T88" s="278">
        <v>1.0311810760929243</v>
      </c>
      <c r="U88" s="278">
        <v>1.0272856330923419</v>
      </c>
      <c r="V88" s="278"/>
      <c r="X88" s="150">
        <v>2099</v>
      </c>
      <c r="Y88" s="151">
        <f t="shared" si="71"/>
        <v>4.7619336320835863</v>
      </c>
      <c r="Z88" s="151">
        <f t="shared" si="72"/>
        <v>3.6026693724933434</v>
      </c>
      <c r="AA88" s="151">
        <f t="shared" si="73"/>
        <v>2.7226231375516181</v>
      </c>
      <c r="AB88" s="151">
        <f t="shared" si="74"/>
        <v>2.3477085596967506</v>
      </c>
      <c r="AC88" s="151">
        <f t="shared" si="75"/>
        <v>1.901121687548611</v>
      </c>
      <c r="AD88" s="151">
        <f t="shared" si="76"/>
        <v>1.53851778555869</v>
      </c>
      <c r="AG88" s="150">
        <v>2099</v>
      </c>
      <c r="AH88" s="157">
        <v>115.43003607580401</v>
      </c>
      <c r="AI88" s="157">
        <v>101.20317766890801</v>
      </c>
      <c r="AJ88" s="157">
        <v>82.757328111765105</v>
      </c>
      <c r="AK88" s="157">
        <v>73.981571053951598</v>
      </c>
      <c r="AL88" s="157">
        <v>64.598852519934212</v>
      </c>
      <c r="AM88" s="157">
        <v>49.052348889186199</v>
      </c>
      <c r="AN88" s="157"/>
      <c r="AO88" s="157"/>
      <c r="AP88" s="157"/>
      <c r="AR88" s="157">
        <f t="shared" si="59"/>
        <v>141.80594112506637</v>
      </c>
      <c r="AS88" s="157">
        <f t="shared" si="60"/>
        <v>124.3282280944816</v>
      </c>
      <c r="AT88" s="157">
        <f t="shared" si="61"/>
        <v>101.6674792527827</v>
      </c>
      <c r="AU88" s="157">
        <f t="shared" si="62"/>
        <v>90.886450926230467</v>
      </c>
      <c r="AV88" s="157">
        <f t="shared" si="63"/>
        <v>79.359769680508862</v>
      </c>
      <c r="AW88" s="157">
        <f t="shared" si="64"/>
        <v>60.260870871236122</v>
      </c>
      <c r="AX88" s="157"/>
      <c r="AY88" s="157"/>
      <c r="AZ88" s="157"/>
      <c r="BB88" s="158">
        <f t="shared" si="65"/>
        <v>675.27048027271849</v>
      </c>
      <c r="BC88" s="158">
        <f t="shared" si="66"/>
        <v>447.9134994923553</v>
      </c>
      <c r="BD88" s="158">
        <f t="shared" si="67"/>
        <v>276.80223135017525</v>
      </c>
      <c r="BE88" s="158">
        <f t="shared" si="68"/>
        <v>213.37489879996994</v>
      </c>
      <c r="BF88" s="158">
        <f t="shared" si="69"/>
        <v>150.87257925847811</v>
      </c>
      <c r="BG88" s="158">
        <f t="shared" si="70"/>
        <v>92.712421608652363</v>
      </c>
      <c r="BI88" s="278">
        <f t="shared" si="77"/>
        <v>36.421914787377396</v>
      </c>
      <c r="BJ88" s="278">
        <f t="shared" si="78"/>
        <v>26.017643282964855</v>
      </c>
      <c r="BK88" s="278">
        <f t="shared" si="79"/>
        <v>18.549495387708472</v>
      </c>
      <c r="BL88" s="278">
        <f t="shared" si="80"/>
        <v>10.464094938508996</v>
      </c>
      <c r="BM88" s="278">
        <f t="shared" si="81"/>
        <v>7.9590766783215203</v>
      </c>
      <c r="BN88" s="278"/>
    </row>
    <row r="89" spans="2:66">
      <c r="B89" s="155">
        <f t="shared" si="82"/>
        <v>2100</v>
      </c>
      <c r="C89" s="156">
        <v>2</v>
      </c>
      <c r="D89" s="156">
        <v>1.6</v>
      </c>
      <c r="E89" s="156">
        <v>1.2</v>
      </c>
      <c r="F89" s="156">
        <v>1.1000000000000001</v>
      </c>
      <c r="G89" s="156">
        <v>0.8</v>
      </c>
      <c r="H89" s="156">
        <v>0.5</v>
      </c>
      <c r="J89" s="150">
        <f t="shared" si="41"/>
        <v>1.02</v>
      </c>
      <c r="K89" s="150">
        <f t="shared" si="42"/>
        <v>1.016</v>
      </c>
      <c r="L89" s="150">
        <f t="shared" si="43"/>
        <v>1.012</v>
      </c>
      <c r="M89" s="150">
        <f t="shared" si="44"/>
        <v>1.0109999999999999</v>
      </c>
      <c r="N89" s="150">
        <f t="shared" si="45"/>
        <v>1.008</v>
      </c>
      <c r="O89" s="150">
        <f t="shared" si="46"/>
        <v>1.0049999999999999</v>
      </c>
      <c r="Q89" s="277">
        <v>1.0485965007922726</v>
      </c>
      <c r="R89" s="278">
        <v>1.0436766157269783</v>
      </c>
      <c r="S89" s="278">
        <v>1.0387911725202008</v>
      </c>
      <c r="T89" s="278">
        <v>1.0311537111499374</v>
      </c>
      <c r="U89" s="278">
        <v>1.0272626138271932</v>
      </c>
      <c r="V89" s="278"/>
      <c r="X89" s="150">
        <v>2100</v>
      </c>
      <c r="Y89" s="151">
        <f t="shared" si="71"/>
        <v>4.8571723047252577</v>
      </c>
      <c r="Z89" s="151">
        <f t="shared" si="72"/>
        <v>3.6603120824532369</v>
      </c>
      <c r="AA89" s="151">
        <f t="shared" si="73"/>
        <v>2.7552946152022377</v>
      </c>
      <c r="AB89" s="151">
        <f t="shared" si="74"/>
        <v>2.3735333538534147</v>
      </c>
      <c r="AC89" s="151">
        <f t="shared" si="75"/>
        <v>1.9163306610489999</v>
      </c>
      <c r="AD89" s="151">
        <f t="shared" si="76"/>
        <v>1.5462103744864832</v>
      </c>
      <c r="AG89" s="150">
        <v>2100</v>
      </c>
      <c r="AH89" s="157">
        <v>117.24070330836601</v>
      </c>
      <c r="AI89" s="157">
        <v>102.59770964466101</v>
      </c>
      <c r="AJ89" s="157">
        <v>83.656864286892997</v>
      </c>
      <c r="AK89" s="157">
        <v>74.713337335395295</v>
      </c>
      <c r="AL89" s="157">
        <v>65.111541825648004</v>
      </c>
      <c r="AM89" s="157">
        <v>49.247582118595901</v>
      </c>
      <c r="AN89" s="157"/>
      <c r="AO89" s="157"/>
      <c r="AP89" s="157"/>
      <c r="AR89" s="157">
        <f t="shared" si="59"/>
        <v>144.03034804467569</v>
      </c>
      <c r="AS89" s="157">
        <f t="shared" si="60"/>
        <v>126.04141233987839</v>
      </c>
      <c r="AT89" s="157">
        <f t="shared" si="61"/>
        <v>102.7725605490086</v>
      </c>
      <c r="AU89" s="157">
        <f t="shared" si="62"/>
        <v>91.785426701959821</v>
      </c>
      <c r="AV89" s="157">
        <f t="shared" si="63"/>
        <v>79.989609122417704</v>
      </c>
      <c r="AW89" s="157">
        <f t="shared" si="64"/>
        <v>60.500715133410203</v>
      </c>
      <c r="AX89" s="157"/>
      <c r="AY89" s="157"/>
      <c r="AZ89" s="157"/>
      <c r="BB89" s="158">
        <f t="shared" si="65"/>
        <v>699.58021756253845</v>
      </c>
      <c r="BC89" s="158">
        <f t="shared" si="66"/>
        <v>461.35090447712741</v>
      </c>
      <c r="BD89" s="158">
        <f t="shared" si="67"/>
        <v>283.16868267122936</v>
      </c>
      <c r="BE89" s="158">
        <f t="shared" si="68"/>
        <v>217.85577167476944</v>
      </c>
      <c r="BF89" s="158">
        <f t="shared" si="69"/>
        <v>153.28654052661383</v>
      </c>
      <c r="BG89" s="158">
        <f t="shared" si="70"/>
        <v>93.546833403130236</v>
      </c>
      <c r="BI89" s="278">
        <f t="shared" si="77"/>
        <v>38.19189239819827</v>
      </c>
      <c r="BJ89" s="278">
        <f t="shared" si="78"/>
        <v>27.154005890756508</v>
      </c>
      <c r="BK89" s="278">
        <f t="shared" si="79"/>
        <v>19.269052063455739</v>
      </c>
      <c r="BL89" s="278">
        <f t="shared" si="80"/>
        <v>10.790090329668827</v>
      </c>
      <c r="BM89" s="278">
        <f t="shared" si="81"/>
        <v>8.17606191222362</v>
      </c>
      <c r="BN89" s="278"/>
    </row>
    <row r="90" spans="2:66">
      <c r="B90" s="155">
        <f t="shared" si="82"/>
        <v>2101</v>
      </c>
      <c r="C90" s="156">
        <v>2</v>
      </c>
      <c r="D90" s="156">
        <v>1.6</v>
      </c>
      <c r="E90" s="156">
        <v>1.2</v>
      </c>
      <c r="F90" s="156">
        <v>1.1000000000000001</v>
      </c>
      <c r="G90" s="156">
        <v>0.8</v>
      </c>
      <c r="H90" s="156">
        <v>0.5</v>
      </c>
      <c r="J90" s="150">
        <f t="shared" si="41"/>
        <v>1.02</v>
      </c>
      <c r="K90" s="150">
        <f t="shared" si="42"/>
        <v>1.016</v>
      </c>
      <c r="L90" s="150">
        <f t="shared" si="43"/>
        <v>1.012</v>
      </c>
      <c r="M90" s="150">
        <f t="shared" si="44"/>
        <v>1.0109999999999999</v>
      </c>
      <c r="N90" s="150">
        <f t="shared" si="45"/>
        <v>1.008</v>
      </c>
      <c r="O90" s="150">
        <f t="shared" si="46"/>
        <v>1.0049999999999999</v>
      </c>
      <c r="Q90" s="277">
        <v>1.0485464552303669</v>
      </c>
      <c r="R90" s="278">
        <v>1.0436271266193065</v>
      </c>
      <c r="S90" s="278">
        <v>1.0387466335594839</v>
      </c>
      <c r="T90" s="278">
        <v>1.0311236342311891</v>
      </c>
      <c r="U90" s="278">
        <v>1.0272373506465597</v>
      </c>
      <c r="V90" s="278"/>
      <c r="X90" s="150">
        <v>2101</v>
      </c>
      <c r="Y90" s="151">
        <f t="shared" si="71"/>
        <v>4.9543157508197631</v>
      </c>
      <c r="Z90" s="151">
        <f t="shared" si="72"/>
        <v>3.7188770757724887</v>
      </c>
      <c r="AA90" s="151">
        <f t="shared" si="73"/>
        <v>2.7883581505846644</v>
      </c>
      <c r="AB90" s="151">
        <f t="shared" si="74"/>
        <v>2.3996422207458021</v>
      </c>
      <c r="AC90" s="151">
        <f t="shared" si="75"/>
        <v>1.931661306337392</v>
      </c>
      <c r="AD90" s="151">
        <f t="shared" si="76"/>
        <v>1.5539414263589155</v>
      </c>
      <c r="AG90" s="150">
        <v>2101</v>
      </c>
      <c r="AH90" s="157">
        <v>119.079773164183</v>
      </c>
      <c r="AI90" s="157">
        <v>104.01145761220501</v>
      </c>
      <c r="AJ90" s="157">
        <v>84.566178029141795</v>
      </c>
      <c r="AK90" s="157">
        <v>75.452341661165789</v>
      </c>
      <c r="AL90" s="157">
        <v>65.628300094105498</v>
      </c>
      <c r="AM90" s="157">
        <v>49.443592395684796</v>
      </c>
      <c r="AN90" s="157"/>
      <c r="AO90" s="157"/>
      <c r="AP90" s="157"/>
      <c r="AR90" s="157">
        <f t="shared" si="59"/>
        <v>146.28964762184646</v>
      </c>
      <c r="AS90" s="157">
        <f t="shared" si="60"/>
        <v>127.77820345479732</v>
      </c>
      <c r="AT90" s="157">
        <f t="shared" si="61"/>
        <v>103.8896535984543</v>
      </c>
      <c r="AU90" s="157">
        <f t="shared" si="62"/>
        <v>92.693294424036608</v>
      </c>
      <c r="AV90" s="157">
        <f t="shared" si="63"/>
        <v>80.624447290055897</v>
      </c>
      <c r="AW90" s="157">
        <f t="shared" si="64"/>
        <v>60.741513999612778</v>
      </c>
      <c r="AX90" s="157"/>
      <c r="AY90" s="157"/>
      <c r="AZ90" s="157"/>
      <c r="BB90" s="158">
        <f t="shared" si="65"/>
        <v>724.76510539478681</v>
      </c>
      <c r="BC90" s="158">
        <f t="shared" si="66"/>
        <v>475.19143161143876</v>
      </c>
      <c r="BD90" s="158">
        <f t="shared" si="67"/>
        <v>289.68156237266749</v>
      </c>
      <c r="BE90" s="158">
        <f t="shared" si="68"/>
        <v>222.43074287993969</v>
      </c>
      <c r="BF90" s="158">
        <f t="shared" si="69"/>
        <v>155.73912517503959</v>
      </c>
      <c r="BG90" s="158">
        <f t="shared" si="70"/>
        <v>94.388754903758311</v>
      </c>
      <c r="BI90" s="278">
        <f t="shared" si="77"/>
        <v>40.04597339267039</v>
      </c>
      <c r="BJ90" s="278">
        <f t="shared" si="78"/>
        <v>28.338657143973936</v>
      </c>
      <c r="BK90" s="278">
        <f t="shared" si="79"/>
        <v>20.015662962797077</v>
      </c>
      <c r="BL90" s="278">
        <f t="shared" si="80"/>
        <v>11.12591715441093</v>
      </c>
      <c r="BM90" s="278">
        <f t="shared" si="81"/>
        <v>8.3987561774348372</v>
      </c>
      <c r="BN90" s="278"/>
    </row>
    <row r="91" spans="2:66">
      <c r="B91" s="155">
        <f t="shared" si="82"/>
        <v>2102</v>
      </c>
      <c r="C91" s="156">
        <v>2</v>
      </c>
      <c r="D91" s="156">
        <v>1.6</v>
      </c>
      <c r="E91" s="156">
        <v>1.2</v>
      </c>
      <c r="F91" s="156">
        <v>1.1000000000000001</v>
      </c>
      <c r="G91" s="156">
        <v>0.8</v>
      </c>
      <c r="H91" s="156">
        <v>0.5</v>
      </c>
      <c r="J91" s="150">
        <f t="shared" ref="J91:J104" si="83">C91/100+1</f>
        <v>1.02</v>
      </c>
      <c r="K91" s="150">
        <f t="shared" ref="K91:K104" si="84">D91/100+1</f>
        <v>1.016</v>
      </c>
      <c r="L91" s="150">
        <f t="shared" ref="L91:L104" si="85">E91/100+1</f>
        <v>1.012</v>
      </c>
      <c r="M91" s="150">
        <f t="shared" ref="M91:M104" si="86">F91/100+1</f>
        <v>1.0109999999999999</v>
      </c>
      <c r="N91" s="150">
        <f t="shared" ref="N91:N104" si="87">G91/100+1</f>
        <v>1.008</v>
      </c>
      <c r="O91" s="150">
        <f t="shared" ref="O91:O104" si="88">H91/100+1</f>
        <v>1.0049999999999999</v>
      </c>
      <c r="Q91" s="277">
        <v>1.04849128256101</v>
      </c>
      <c r="R91" s="278">
        <v>1.0435722535095031</v>
      </c>
      <c r="S91" s="278">
        <v>1.038697185915644</v>
      </c>
      <c r="T91" s="278">
        <v>1.0310904934837732</v>
      </c>
      <c r="U91" s="278">
        <v>1.0272095512012027</v>
      </c>
      <c r="V91" s="278"/>
      <c r="X91" s="150">
        <v>2102</v>
      </c>
      <c r="Y91" s="151">
        <f t="shared" si="71"/>
        <v>5.053402065836158</v>
      </c>
      <c r="Z91" s="151">
        <f t="shared" si="72"/>
        <v>3.7783791089848484</v>
      </c>
      <c r="AA91" s="151">
        <f t="shared" si="73"/>
        <v>2.8218184483916806</v>
      </c>
      <c r="AB91" s="151">
        <f t="shared" si="74"/>
        <v>2.4260382851740059</v>
      </c>
      <c r="AC91" s="151">
        <f t="shared" si="75"/>
        <v>1.9471145967880912</v>
      </c>
      <c r="AD91" s="151">
        <f t="shared" si="76"/>
        <v>1.5617111334907099</v>
      </c>
      <c r="AG91" s="150">
        <v>2102</v>
      </c>
      <c r="AH91" s="157">
        <v>120.947691174602</v>
      </c>
      <c r="AI91" s="157">
        <v>105.44468635883001</v>
      </c>
      <c r="AJ91" s="157">
        <v>85.485375616415098</v>
      </c>
      <c r="AK91" s="157">
        <v>76.198655624184198</v>
      </c>
      <c r="AL91" s="157">
        <v>66.149159618661898</v>
      </c>
      <c r="AM91" s="157">
        <v>49.640382813179997</v>
      </c>
      <c r="AN91" s="157"/>
      <c r="AO91" s="157"/>
      <c r="AP91" s="157"/>
      <c r="AR91" s="157">
        <f t="shared" si="59"/>
        <v>148.58438719238575</v>
      </c>
      <c r="AS91" s="157">
        <f t="shared" si="60"/>
        <v>129.53892673074941</v>
      </c>
      <c r="AT91" s="157">
        <f t="shared" si="61"/>
        <v>105.01888896365492</v>
      </c>
      <c r="AU91" s="157">
        <f t="shared" si="62"/>
        <v>93.610142044452331</v>
      </c>
      <c r="AV91" s="157">
        <f t="shared" si="63"/>
        <v>81.264323855850009</v>
      </c>
      <c r="AW91" s="157">
        <f t="shared" si="64"/>
        <v>60.9832712692629</v>
      </c>
      <c r="AX91" s="157"/>
      <c r="AY91" s="157"/>
      <c r="AZ91" s="157"/>
      <c r="BB91" s="158">
        <f t="shared" si="65"/>
        <v>750.8566491890017</v>
      </c>
      <c r="BC91" s="158">
        <f t="shared" si="66"/>
        <v>489.44717455978252</v>
      </c>
      <c r="BD91" s="158">
        <f t="shared" si="67"/>
        <v>296.34423830723892</v>
      </c>
      <c r="BE91" s="158">
        <f t="shared" si="68"/>
        <v>227.10178848041824</v>
      </c>
      <c r="BF91" s="158">
        <f t="shared" si="69"/>
        <v>158.23095117784024</v>
      </c>
      <c r="BG91" s="158">
        <f t="shared" si="70"/>
        <v>95.238253697892006</v>
      </c>
      <c r="BI91" s="278">
        <f t="shared" si="77"/>
        <v>41.987854003885055</v>
      </c>
      <c r="BJ91" s="278">
        <f t="shared" si="78"/>
        <v>29.573436297170058</v>
      </c>
      <c r="BK91" s="278">
        <f t="shared" si="79"/>
        <v>20.790212793693303</v>
      </c>
      <c r="BL91" s="278">
        <f t="shared" si="80"/>
        <v>11.471827409201143</v>
      </c>
      <c r="BM91" s="278">
        <f t="shared" si="81"/>
        <v>8.6272825636711676</v>
      </c>
      <c r="BN91" s="278"/>
    </row>
    <row r="92" spans="2:66">
      <c r="B92" s="155">
        <f t="shared" si="82"/>
        <v>2103</v>
      </c>
      <c r="C92" s="156">
        <v>2</v>
      </c>
      <c r="D92" s="156">
        <v>1.6</v>
      </c>
      <c r="E92" s="156">
        <v>1.2</v>
      </c>
      <c r="F92" s="156">
        <v>1.1000000000000001</v>
      </c>
      <c r="G92" s="156">
        <v>0.8</v>
      </c>
      <c r="H92" s="156">
        <v>0.5</v>
      </c>
      <c r="J92" s="150">
        <f t="shared" si="83"/>
        <v>1.02</v>
      </c>
      <c r="K92" s="150">
        <f t="shared" si="84"/>
        <v>1.016</v>
      </c>
      <c r="L92" s="150">
        <f t="shared" si="85"/>
        <v>1.012</v>
      </c>
      <c r="M92" s="150">
        <f t="shared" si="86"/>
        <v>1.0109999999999999</v>
      </c>
      <c r="N92" s="150">
        <f t="shared" si="87"/>
        <v>1.008</v>
      </c>
      <c r="O92" s="150">
        <f t="shared" si="88"/>
        <v>1.0049999999999999</v>
      </c>
      <c r="Q92" s="277">
        <v>1.0484302727357053</v>
      </c>
      <c r="R92" s="278">
        <v>1.043511200159172</v>
      </c>
      <c r="S92" s="278">
        <v>1.0386420603014661</v>
      </c>
      <c r="T92" s="278">
        <v>1.0310538778164968</v>
      </c>
      <c r="U92" s="278">
        <v>1.0271788715269736</v>
      </c>
      <c r="V92" s="278"/>
      <c r="X92" s="150">
        <v>2103</v>
      </c>
      <c r="Y92" s="151">
        <f t="shared" si="71"/>
        <v>5.1544701071528811</v>
      </c>
      <c r="Z92" s="151">
        <f t="shared" si="72"/>
        <v>3.838833174728606</v>
      </c>
      <c r="AA92" s="151">
        <f t="shared" si="73"/>
        <v>2.8556802697723809</v>
      </c>
      <c r="AB92" s="151">
        <f t="shared" si="74"/>
        <v>2.4527247063109199</v>
      </c>
      <c r="AC92" s="151">
        <f t="shared" si="75"/>
        <v>1.9626915135623959</v>
      </c>
      <c r="AD92" s="151">
        <f t="shared" si="76"/>
        <v>1.5695196891581633</v>
      </c>
      <c r="AG92" s="150">
        <v>2103</v>
      </c>
      <c r="AH92" s="157">
        <v>122.844909859694</v>
      </c>
      <c r="AI92" s="157">
        <v>106.897664320468</v>
      </c>
      <c r="AJ92" s="157">
        <v>86.414564481810899</v>
      </c>
      <c r="AK92" s="157">
        <v>76.952351525511503</v>
      </c>
      <c r="AL92" s="157">
        <v>66.674152948968697</v>
      </c>
      <c r="AM92" s="157">
        <v>49.837956476118102</v>
      </c>
      <c r="AN92" s="157"/>
      <c r="AO92" s="157"/>
      <c r="AP92" s="157"/>
      <c r="AR92" s="157">
        <f t="shared" si="59"/>
        <v>150.91512267775676</v>
      </c>
      <c r="AS92" s="157">
        <f t="shared" si="60"/>
        <v>131.32391194160689</v>
      </c>
      <c r="AT92" s="157">
        <f t="shared" si="61"/>
        <v>106.16039862630332</v>
      </c>
      <c r="AU92" s="157">
        <f t="shared" si="62"/>
        <v>94.536058385149275</v>
      </c>
      <c r="AV92" s="157">
        <f t="shared" si="63"/>
        <v>81.909278807086864</v>
      </c>
      <c r="AW92" s="157">
        <f t="shared" si="64"/>
        <v>61.225990756901851</v>
      </c>
      <c r="AX92" s="157"/>
      <c r="AY92" s="157"/>
      <c r="AZ92" s="157"/>
      <c r="BB92" s="158">
        <f t="shared" si="65"/>
        <v>777.88748855980703</v>
      </c>
      <c r="BC92" s="158">
        <f t="shared" si="66"/>
        <v>504.1305897965787</v>
      </c>
      <c r="BD92" s="158">
        <f t="shared" si="67"/>
        <v>303.16015578830536</v>
      </c>
      <c r="BE92" s="158">
        <f t="shared" si="68"/>
        <v>231.87092603850724</v>
      </c>
      <c r="BF92" s="158">
        <f t="shared" si="69"/>
        <v>160.7626463966856</v>
      </c>
      <c r="BG92" s="158">
        <f t="shared" si="70"/>
        <v>96.095397981173178</v>
      </c>
      <c r="BI92" s="278">
        <f t="shared" si="77"/>
        <v>44.021337224880185</v>
      </c>
      <c r="BJ92" s="278">
        <f t="shared" si="78"/>
        <v>30.860212003290748</v>
      </c>
      <c r="BK92" s="278">
        <f t="shared" si="79"/>
        <v>21.593589450147512</v>
      </c>
      <c r="BL92" s="278">
        <f t="shared" si="80"/>
        <v>11.828072135898415</v>
      </c>
      <c r="BM92" s="278">
        <f t="shared" si="81"/>
        <v>8.8617623680960858</v>
      </c>
      <c r="BN92" s="278"/>
    </row>
    <row r="93" spans="2:66">
      <c r="B93" s="155">
        <f t="shared" si="82"/>
        <v>2104</v>
      </c>
      <c r="C93" s="156">
        <v>2</v>
      </c>
      <c r="D93" s="156">
        <v>1.6</v>
      </c>
      <c r="E93" s="156">
        <v>1.2</v>
      </c>
      <c r="F93" s="156">
        <v>1.1000000000000001</v>
      </c>
      <c r="G93" s="156">
        <v>0.8</v>
      </c>
      <c r="H93" s="156">
        <v>0.5</v>
      </c>
      <c r="J93" s="150">
        <f t="shared" si="83"/>
        <v>1.02</v>
      </c>
      <c r="K93" s="150">
        <f t="shared" si="84"/>
        <v>1.016</v>
      </c>
      <c r="L93" s="150">
        <f t="shared" si="85"/>
        <v>1.012</v>
      </c>
      <c r="M93" s="150">
        <f t="shared" si="86"/>
        <v>1.0109999999999999</v>
      </c>
      <c r="N93" s="150">
        <f t="shared" si="87"/>
        <v>1.008</v>
      </c>
      <c r="O93" s="150">
        <f t="shared" si="88"/>
        <v>1.0049999999999999</v>
      </c>
      <c r="Q93" s="277">
        <v>1.0483625558832268</v>
      </c>
      <c r="R93" s="278">
        <v>1.0434429821242002</v>
      </c>
      <c r="S93" s="278">
        <v>1.0385802995670861</v>
      </c>
      <c r="T93" s="278">
        <v>1.0310132930637494</v>
      </c>
      <c r="U93" s="278">
        <v>1.02714490532714</v>
      </c>
      <c r="V93" s="278"/>
      <c r="X93" s="150">
        <v>2104</v>
      </c>
      <c r="Y93" s="151">
        <f t="shared" si="71"/>
        <v>5.2575595092959384</v>
      </c>
      <c r="Z93" s="151">
        <f t="shared" si="72"/>
        <v>3.9002545055242637</v>
      </c>
      <c r="AA93" s="151">
        <f t="shared" si="73"/>
        <v>2.8899484330096494</v>
      </c>
      <c r="AB93" s="151">
        <f t="shared" si="74"/>
        <v>2.4797046780803398</v>
      </c>
      <c r="AC93" s="151">
        <f t="shared" si="75"/>
        <v>1.9783930456708951</v>
      </c>
      <c r="AD93" s="151">
        <f t="shared" si="76"/>
        <v>1.5773672876039539</v>
      </c>
      <c r="AG93" s="150">
        <v>2104</v>
      </c>
      <c r="AH93" s="157">
        <v>124.771888837885</v>
      </c>
      <c r="AI93" s="157">
        <v>108.37066363196999</v>
      </c>
      <c r="AJ93" s="157">
        <v>87.353853226178401</v>
      </c>
      <c r="AK93" s="157">
        <v>77.713502381352299</v>
      </c>
      <c r="AL93" s="157">
        <v>67.203312893008203</v>
      </c>
      <c r="AM93" s="157">
        <v>50.036316501893701</v>
      </c>
      <c r="AN93" s="157"/>
      <c r="AO93" s="157"/>
      <c r="AP93" s="157"/>
      <c r="AR93" s="157">
        <f t="shared" si="59"/>
        <v>153.28241871976044</v>
      </c>
      <c r="AS93" s="157">
        <f t="shared" si="60"/>
        <v>133.13349340536854</v>
      </c>
      <c r="AT93" s="157">
        <f t="shared" si="61"/>
        <v>107.31431600267618</v>
      </c>
      <c r="AU93" s="157">
        <f t="shared" si="62"/>
        <v>95.471133146624453</v>
      </c>
      <c r="AV93" s="157">
        <f t="shared" si="63"/>
        <v>82.559352448413037</v>
      </c>
      <c r="AW93" s="157">
        <f t="shared" si="64"/>
        <v>61.469676292252707</v>
      </c>
      <c r="AX93" s="157"/>
      <c r="AY93" s="157"/>
      <c r="AZ93" s="157"/>
      <c r="BB93" s="158">
        <f t="shared" si="65"/>
        <v>805.8914381479583</v>
      </c>
      <c r="BC93" s="158">
        <f t="shared" si="66"/>
        <v>519.25450749047354</v>
      </c>
      <c r="BD93" s="158">
        <f t="shared" si="67"/>
        <v>310.13283937143638</v>
      </c>
      <c r="BE93" s="158">
        <f t="shared" si="68"/>
        <v>236.74021548531564</v>
      </c>
      <c r="BF93" s="158">
        <f t="shared" si="69"/>
        <v>163.33484873903274</v>
      </c>
      <c r="BG93" s="158">
        <f t="shared" si="70"/>
        <v>96.960256563003725</v>
      </c>
      <c r="BI93" s="278">
        <f t="shared" si="77"/>
        <v>46.150321606472822</v>
      </c>
      <c r="BJ93" s="278">
        <f t="shared" si="78"/>
        <v>32.200871641698733</v>
      </c>
      <c r="BK93" s="278">
        <f t="shared" si="79"/>
        <v>22.426676599862873</v>
      </c>
      <c r="BL93" s="278">
        <f t="shared" si="80"/>
        <v>12.194899603428201</v>
      </c>
      <c r="BM93" s="278">
        <f t="shared" si="81"/>
        <v>9.1023140686096653</v>
      </c>
      <c r="BN93" s="278"/>
    </row>
    <row r="94" spans="2:66">
      <c r="B94" s="155">
        <f t="shared" si="82"/>
        <v>2105</v>
      </c>
      <c r="C94" s="156">
        <v>2</v>
      </c>
      <c r="D94" s="156">
        <v>1.6</v>
      </c>
      <c r="E94" s="156">
        <v>1.2</v>
      </c>
      <c r="F94" s="156">
        <v>1.1000000000000001</v>
      </c>
      <c r="G94" s="156">
        <v>0.8</v>
      </c>
      <c r="H94" s="156">
        <v>0.5</v>
      </c>
      <c r="J94" s="150">
        <f t="shared" si="83"/>
        <v>1.02</v>
      </c>
      <c r="K94" s="150">
        <f t="shared" si="84"/>
        <v>1.016</v>
      </c>
      <c r="L94" s="150">
        <f t="shared" si="85"/>
        <v>1.012</v>
      </c>
      <c r="M94" s="150">
        <f t="shared" si="86"/>
        <v>1.0109999999999999</v>
      </c>
      <c r="N94" s="150">
        <f t="shared" si="87"/>
        <v>1.008</v>
      </c>
      <c r="O94" s="150">
        <f t="shared" si="88"/>
        <v>1.0049999999999999</v>
      </c>
      <c r="Q94" s="277">
        <v>1.0482870919245761</v>
      </c>
      <c r="R94" s="278">
        <v>1.0433664063874639</v>
      </c>
      <c r="S94" s="278">
        <v>1.0385107487044374</v>
      </c>
      <c r="T94" s="278">
        <v>1.0309681557112265</v>
      </c>
      <c r="U94" s="278">
        <v>1.0271071905780664</v>
      </c>
      <c r="V94" s="278"/>
      <c r="X94" s="150">
        <v>2105</v>
      </c>
      <c r="Y94" s="151">
        <f t="shared" si="71"/>
        <v>5.3627106994818572</v>
      </c>
      <c r="Z94" s="151">
        <f t="shared" si="72"/>
        <v>3.9626585776126522</v>
      </c>
      <c r="AA94" s="151">
        <f t="shared" si="73"/>
        <v>2.9246278142057651</v>
      </c>
      <c r="AB94" s="151">
        <f t="shared" si="74"/>
        <v>2.5069814295392234</v>
      </c>
      <c r="AC94" s="151">
        <f t="shared" si="75"/>
        <v>1.9942201900362624</v>
      </c>
      <c r="AD94" s="151">
        <f t="shared" si="76"/>
        <v>1.5852541240419735</v>
      </c>
      <c r="AG94" s="150">
        <v>2105</v>
      </c>
      <c r="AH94" s="157">
        <v>126.72909493730302</v>
      </c>
      <c r="AI94" s="157">
        <v>109.86396017807999</v>
      </c>
      <c r="AJ94" s="157">
        <v>88.303351630810695</v>
      </c>
      <c r="AK94" s="157">
        <v>78.4821819301293</v>
      </c>
      <c r="AL94" s="157">
        <v>67.736672519143198</v>
      </c>
      <c r="AM94" s="157">
        <v>50.235466020309197</v>
      </c>
      <c r="AN94" s="157"/>
      <c r="AO94" s="157"/>
      <c r="AP94" s="157"/>
      <c r="AR94" s="157">
        <f t="shared" si="59"/>
        <v>155.6868488173256</v>
      </c>
      <c r="AS94" s="157">
        <f t="shared" si="60"/>
        <v>134.96801004678133</v>
      </c>
      <c r="AT94" s="157">
        <f t="shared" si="61"/>
        <v>108.4807759592269</v>
      </c>
      <c r="AU94" s="157">
        <f t="shared" si="62"/>
        <v>96.415456916620769</v>
      </c>
      <c r="AV94" s="157">
        <f t="shared" si="63"/>
        <v>83.214585404352832</v>
      </c>
      <c r="AW94" s="157">
        <f t="shared" si="64"/>
        <v>61.714331720281571</v>
      </c>
      <c r="AX94" s="157"/>
      <c r="AY94" s="157"/>
      <c r="AZ94" s="157"/>
      <c r="BB94" s="158">
        <f t="shared" si="65"/>
        <v>834.90352992128635</v>
      </c>
      <c r="BC94" s="158">
        <f t="shared" si="66"/>
        <v>534.83214271518864</v>
      </c>
      <c r="BD94" s="158">
        <f t="shared" si="67"/>
        <v>317.26589467697909</v>
      </c>
      <c r="BE94" s="158">
        <f t="shared" si="68"/>
        <v>241.71176001050733</v>
      </c>
      <c r="BF94" s="158">
        <f t="shared" si="69"/>
        <v>165.9482063188573</v>
      </c>
      <c r="BG94" s="158">
        <f t="shared" si="70"/>
        <v>97.832898872070743</v>
      </c>
      <c r="BI94" s="278">
        <f t="shared" si="77"/>
        <v>48.378786428233326</v>
      </c>
      <c r="BJ94" s="278">
        <f t="shared" si="78"/>
        <v>33.5973077273432</v>
      </c>
      <c r="BK94" s="278">
        <f t="shared" si="79"/>
        <v>23.290344706675878</v>
      </c>
      <c r="BL94" s="278">
        <f t="shared" si="80"/>
        <v>12.57255315322994</v>
      </c>
      <c r="BM94" s="278">
        <f t="shared" si="81"/>
        <v>9.3490522307688835</v>
      </c>
      <c r="BN94" s="278"/>
    </row>
    <row r="95" spans="2:66">
      <c r="B95" s="155">
        <f t="shared" si="82"/>
        <v>2106</v>
      </c>
      <c r="C95" s="156">
        <v>2</v>
      </c>
      <c r="D95" s="156">
        <v>1.6</v>
      </c>
      <c r="E95" s="156">
        <v>1.2</v>
      </c>
      <c r="F95" s="156">
        <v>1.1000000000000001</v>
      </c>
      <c r="G95" s="156">
        <v>0.8</v>
      </c>
      <c r="H95" s="156">
        <v>0.5</v>
      </c>
      <c r="J95" s="150">
        <f t="shared" si="83"/>
        <v>1.02</v>
      </c>
      <c r="K95" s="150">
        <f t="shared" si="84"/>
        <v>1.016</v>
      </c>
      <c r="L95" s="150">
        <f t="shared" si="85"/>
        <v>1.012</v>
      </c>
      <c r="M95" s="150">
        <f t="shared" si="86"/>
        <v>1.0109999999999999</v>
      </c>
      <c r="N95" s="150">
        <f t="shared" si="87"/>
        <v>1.008</v>
      </c>
      <c r="O95" s="150">
        <f t="shared" si="88"/>
        <v>1.0049999999999999</v>
      </c>
      <c r="Q95" s="277">
        <v>1.0482025988726205</v>
      </c>
      <c r="R95" s="278">
        <v>1.0432799839206817</v>
      </c>
      <c r="S95" s="278">
        <v>1.0384319942048654</v>
      </c>
      <c r="T95" s="278">
        <v>1.0309177540967016</v>
      </c>
      <c r="U95" s="278">
        <v>1.0270651691565433</v>
      </c>
      <c r="V95" s="278"/>
      <c r="X95" s="150">
        <v>2106</v>
      </c>
      <c r="Y95" s="151">
        <f t="shared" si="71"/>
        <v>5.4699649134714941</v>
      </c>
      <c r="Z95" s="151">
        <f t="shared" si="72"/>
        <v>4.0260611148544543</v>
      </c>
      <c r="AA95" s="151">
        <f t="shared" si="73"/>
        <v>2.9597233479762344</v>
      </c>
      <c r="AB95" s="151">
        <f t="shared" si="74"/>
        <v>2.5345582252641545</v>
      </c>
      <c r="AC95" s="151">
        <f t="shared" si="75"/>
        <v>2.0101739515565527</v>
      </c>
      <c r="AD95" s="151">
        <f t="shared" si="76"/>
        <v>1.5931803946621832</v>
      </c>
      <c r="AG95" s="150">
        <v>2106</v>
      </c>
      <c r="AH95" s="157">
        <v>128.71700230886802</v>
      </c>
      <c r="AI95" s="157">
        <v>111.37783364510101</v>
      </c>
      <c r="AJ95" s="157">
        <v>89.263170670276097</v>
      </c>
      <c r="AK95" s="157">
        <v>79.258464639626112</v>
      </c>
      <c r="AL95" s="157">
        <v>68.274265158183994</v>
      </c>
      <c r="AM95" s="157">
        <v>50.435408173623799</v>
      </c>
      <c r="AN95" s="157"/>
      <c r="AO95" s="157"/>
      <c r="AP95" s="157"/>
      <c r="AR95" s="157">
        <f t="shared" si="59"/>
        <v>158.12899546543983</v>
      </c>
      <c r="AS95" s="157">
        <f t="shared" si="60"/>
        <v>136.82780546081204</v>
      </c>
      <c r="AT95" s="157">
        <f t="shared" si="61"/>
        <v>109.65991482834902</v>
      </c>
      <c r="AU95" s="157">
        <f t="shared" si="62"/>
        <v>97.369121178901864</v>
      </c>
      <c r="AV95" s="157">
        <f t="shared" si="63"/>
        <v>83.875018621847659</v>
      </c>
      <c r="AW95" s="157">
        <f t="shared" si="64"/>
        <v>61.959960901257745</v>
      </c>
      <c r="AX95" s="157"/>
      <c r="AY95" s="157"/>
      <c r="AZ95" s="157"/>
      <c r="BB95" s="158">
        <f t="shared" si="65"/>
        <v>864.96005699844886</v>
      </c>
      <c r="BC95" s="158">
        <f t="shared" si="66"/>
        <v>550.87710699664535</v>
      </c>
      <c r="BD95" s="158">
        <f t="shared" si="67"/>
        <v>324.56301025454985</v>
      </c>
      <c r="BE95" s="158">
        <f t="shared" si="68"/>
        <v>246.7877069707279</v>
      </c>
      <c r="BF95" s="158">
        <f t="shared" si="69"/>
        <v>168.60337761995893</v>
      </c>
      <c r="BG95" s="158">
        <f t="shared" si="70"/>
        <v>98.713394961919249</v>
      </c>
      <c r="BI95" s="278">
        <f t="shared" si="77"/>
        <v>50.710769664377629</v>
      </c>
      <c r="BJ95" s="278">
        <f t="shared" si="78"/>
        <v>35.051398665560811</v>
      </c>
      <c r="BK95" s="278">
        <f t="shared" si="79"/>
        <v>24.185439099472163</v>
      </c>
      <c r="BL95" s="278">
        <f t="shared" si="80"/>
        <v>12.961268259989213</v>
      </c>
      <c r="BM95" s="278">
        <f t="shared" si="81"/>
        <v>9.6020859108480021</v>
      </c>
      <c r="BN95" s="278"/>
    </row>
    <row r="96" spans="2:66">
      <c r="B96" s="155">
        <f t="shared" si="82"/>
        <v>2107</v>
      </c>
      <c r="C96" s="156">
        <v>2</v>
      </c>
      <c r="D96" s="156">
        <v>1.6</v>
      </c>
      <c r="E96" s="156">
        <v>1.2</v>
      </c>
      <c r="F96" s="156">
        <v>1.1000000000000001</v>
      </c>
      <c r="G96" s="156">
        <v>0.8</v>
      </c>
      <c r="H96" s="156">
        <v>0.5</v>
      </c>
      <c r="J96" s="150">
        <f t="shared" si="83"/>
        <v>1.02</v>
      </c>
      <c r="K96" s="150">
        <f t="shared" si="84"/>
        <v>1.016</v>
      </c>
      <c r="L96" s="150">
        <f t="shared" si="85"/>
        <v>1.012</v>
      </c>
      <c r="M96" s="150">
        <f t="shared" si="86"/>
        <v>1.0109999999999999</v>
      </c>
      <c r="N96" s="150">
        <f t="shared" si="87"/>
        <v>1.008</v>
      </c>
      <c r="O96" s="150">
        <f t="shared" si="88"/>
        <v>1.0049999999999999</v>
      </c>
      <c r="Q96" s="277">
        <v>1.048107466938939</v>
      </c>
      <c r="R96" s="278">
        <v>1.0431818177225223</v>
      </c>
      <c r="S96" s="278">
        <v>1.0383422397675504</v>
      </c>
      <c r="T96" s="278">
        <v>1.0308612130747243</v>
      </c>
      <c r="U96" s="278">
        <v>1.0270181569062728</v>
      </c>
      <c r="V96" s="278"/>
      <c r="X96" s="150">
        <v>2107</v>
      </c>
      <c r="Y96" s="151">
        <f t="shared" si="71"/>
        <v>5.5793642117409243</v>
      </c>
      <c r="Z96" s="151">
        <f t="shared" si="72"/>
        <v>4.090478092692126</v>
      </c>
      <c r="AA96" s="151">
        <f t="shared" si="73"/>
        <v>2.9952400281519491</v>
      </c>
      <c r="AB96" s="151">
        <f t="shared" si="74"/>
        <v>2.56243836574206</v>
      </c>
      <c r="AC96" s="151">
        <f t="shared" si="75"/>
        <v>2.0262553431690051</v>
      </c>
      <c r="AD96" s="151">
        <f t="shared" si="76"/>
        <v>1.6011462966354939</v>
      </c>
      <c r="AG96" s="150">
        <v>2107</v>
      </c>
      <c r="AH96" s="157">
        <v>130.736092541164</v>
      </c>
      <c r="AI96" s="157">
        <v>112.91256757328101</v>
      </c>
      <c r="AJ96" s="157">
        <v>90.233422525387695</v>
      </c>
      <c r="AK96" s="157">
        <v>80.042425714202096</v>
      </c>
      <c r="AL96" s="157">
        <v>68.816124405471101</v>
      </c>
      <c r="AM96" s="157">
        <v>50.636146116603399</v>
      </c>
      <c r="AN96" s="157"/>
      <c r="AO96" s="157"/>
      <c r="AP96" s="157"/>
      <c r="AR96" s="157">
        <f t="shared" si="59"/>
        <v>160.60945029627027</v>
      </c>
      <c r="AS96" s="157">
        <f t="shared" si="60"/>
        <v>138.7132279770037</v>
      </c>
      <c r="AT96" s="157">
        <f t="shared" si="61"/>
        <v>110.85187042430921</v>
      </c>
      <c r="AU96" s="157">
        <f t="shared" si="62"/>
        <v>98.332218322115608</v>
      </c>
      <c r="AV96" s="157">
        <f t="shared" si="63"/>
        <v>84.54069337281463</v>
      </c>
      <c r="AW96" s="157">
        <f t="shared" si="64"/>
        <v>62.206567710814994</v>
      </c>
      <c r="AX96" s="157"/>
      <c r="AY96" s="157"/>
      <c r="AZ96" s="157"/>
      <c r="BB96" s="158">
        <f t="shared" si="65"/>
        <v>896.09861905039315</v>
      </c>
      <c r="BC96" s="158">
        <f t="shared" si="66"/>
        <v>567.40342020654214</v>
      </c>
      <c r="BD96" s="158">
        <f t="shared" si="67"/>
        <v>332.02795949040416</v>
      </c>
      <c r="BE96" s="158">
        <f t="shared" si="68"/>
        <v>251.97024881711337</v>
      </c>
      <c r="BF96" s="158">
        <f t="shared" si="69"/>
        <v>171.30103166187814</v>
      </c>
      <c r="BG96" s="158">
        <f t="shared" si="70"/>
        <v>99.601815516576522</v>
      </c>
      <c r="BI96" s="278">
        <f t="shared" si="77"/>
        <v>53.150336339454824</v>
      </c>
      <c r="BJ96" s="278">
        <f t="shared" si="78"/>
        <v>36.56498177365652</v>
      </c>
      <c r="BK96" s="278">
        <f t="shared" si="79"/>
        <v>25.112763004307613</v>
      </c>
      <c r="BL96" s="278">
        <f t="shared" si="80"/>
        <v>13.361268721479401</v>
      </c>
      <c r="BM96" s="278">
        <f t="shared" si="81"/>
        <v>9.8615165746148055</v>
      </c>
      <c r="BN96" s="278"/>
    </row>
    <row r="97" spans="2:66">
      <c r="B97" s="155">
        <f t="shared" si="82"/>
        <v>2108</v>
      </c>
      <c r="C97" s="156">
        <v>2</v>
      </c>
      <c r="D97" s="156">
        <v>1.6</v>
      </c>
      <c r="E97" s="156">
        <v>1.2</v>
      </c>
      <c r="F97" s="156">
        <v>1.1000000000000001</v>
      </c>
      <c r="G97" s="156">
        <v>0.8</v>
      </c>
      <c r="H97" s="156">
        <v>0.5</v>
      </c>
      <c r="J97" s="150">
        <f t="shared" si="83"/>
        <v>1.02</v>
      </c>
      <c r="K97" s="150">
        <f t="shared" si="84"/>
        <v>1.016</v>
      </c>
      <c r="L97" s="150">
        <f t="shared" si="85"/>
        <v>1.012</v>
      </c>
      <c r="M97" s="150">
        <f t="shared" si="86"/>
        <v>1.0109999999999999</v>
      </c>
      <c r="N97" s="150">
        <f t="shared" si="87"/>
        <v>1.008</v>
      </c>
      <c r="O97" s="150">
        <f t="shared" si="88"/>
        <v>1.0049999999999999</v>
      </c>
      <c r="Q97" s="277">
        <v>1.0479996339923445</v>
      </c>
      <c r="R97" s="278">
        <v>1.0430694382563079</v>
      </c>
      <c r="S97" s="278">
        <v>1.0382391390100578</v>
      </c>
      <c r="T97" s="278">
        <v>1.0307974420023602</v>
      </c>
      <c r="U97" s="278">
        <v>1.0269652891891539</v>
      </c>
      <c r="V97" s="278"/>
      <c r="X97" s="150">
        <v>2108</v>
      </c>
      <c r="Y97" s="151">
        <f t="shared" si="71"/>
        <v>5.6909514959757432</v>
      </c>
      <c r="Z97" s="151">
        <f t="shared" si="72"/>
        <v>4.1559257421752003</v>
      </c>
      <c r="AA97" s="151">
        <f t="shared" si="73"/>
        <v>3.0311829084897726</v>
      </c>
      <c r="AB97" s="151">
        <f t="shared" si="74"/>
        <v>2.5906251877652222</v>
      </c>
      <c r="AC97" s="151">
        <f t="shared" si="75"/>
        <v>2.0424653859143573</v>
      </c>
      <c r="AD97" s="151">
        <f t="shared" si="76"/>
        <v>1.6091520281186713</v>
      </c>
      <c r="AG97" s="150">
        <v>2108</v>
      </c>
      <c r="AH97" s="157">
        <v>132.786854777104</v>
      </c>
      <c r="AI97" s="157">
        <v>114.46844940992101</v>
      </c>
      <c r="AJ97" s="157">
        <v>91.214220596315897</v>
      </c>
      <c r="AK97" s="157">
        <v>80.834141102077496</v>
      </c>
      <c r="AL97" s="157">
        <v>69.362284122974899</v>
      </c>
      <c r="AM97" s="157">
        <v>50.837683016569997</v>
      </c>
      <c r="AN97" s="157"/>
      <c r="AO97" s="157"/>
      <c r="AP97" s="157"/>
      <c r="AR97" s="157">
        <f t="shared" si="59"/>
        <v>163.12881422248648</v>
      </c>
      <c r="AS97" s="157">
        <f t="shared" si="60"/>
        <v>140.62463072471868</v>
      </c>
      <c r="AT97" s="157">
        <f t="shared" si="61"/>
        <v>112.05678205935615</v>
      </c>
      <c r="AU97" s="157">
        <f t="shared" si="62"/>
        <v>99.30484164874386</v>
      </c>
      <c r="AV97" s="157">
        <f t="shared" si="63"/>
        <v>85.211651256725929</v>
      </c>
      <c r="AW97" s="157">
        <f t="shared" si="64"/>
        <v>62.454156040012286</v>
      </c>
      <c r="AX97" s="157"/>
      <c r="AY97" s="157"/>
      <c r="AZ97" s="157"/>
      <c r="BB97" s="158">
        <f t="shared" si="65"/>
        <v>928.35816933620856</v>
      </c>
      <c r="BC97" s="158">
        <f t="shared" si="66"/>
        <v>584.42552281273993</v>
      </c>
      <c r="BD97" s="158">
        <f t="shared" si="67"/>
        <v>339.66460255868373</v>
      </c>
      <c r="BE97" s="158">
        <f t="shared" si="68"/>
        <v>257.26162404227273</v>
      </c>
      <c r="BF97" s="158">
        <f t="shared" si="69"/>
        <v>174.04184816846836</v>
      </c>
      <c r="BG97" s="158">
        <f t="shared" si="70"/>
        <v>100.49823185622573</v>
      </c>
      <c r="BI97" s="278">
        <f t="shared" si="77"/>
        <v>55.701533030318664</v>
      </c>
      <c r="BJ97" s="278">
        <f t="shared" si="78"/>
        <v>38.139814998500043</v>
      </c>
      <c r="BK97" s="278">
        <f t="shared" si="79"/>
        <v>26.07305343975597</v>
      </c>
      <c r="BL97" s="278">
        <f t="shared" si="80"/>
        <v>13.772761620007113</v>
      </c>
      <c r="BM97" s="278">
        <f t="shared" si="81"/>
        <v>10.127435220892927</v>
      </c>
      <c r="BN97" s="278"/>
    </row>
    <row r="98" spans="2:66">
      <c r="B98" s="155">
        <f t="shared" si="82"/>
        <v>2109</v>
      </c>
      <c r="C98" s="156">
        <v>2</v>
      </c>
      <c r="D98" s="156">
        <v>1.6</v>
      </c>
      <c r="E98" s="156">
        <v>1.2</v>
      </c>
      <c r="F98" s="156">
        <v>1.1000000000000001</v>
      </c>
      <c r="G98" s="156">
        <v>0.8</v>
      </c>
      <c r="H98" s="156">
        <v>0.5</v>
      </c>
      <c r="J98" s="150">
        <f t="shared" si="83"/>
        <v>1.02</v>
      </c>
      <c r="K98" s="150">
        <f t="shared" si="84"/>
        <v>1.016</v>
      </c>
      <c r="L98" s="150">
        <f t="shared" si="85"/>
        <v>1.012</v>
      </c>
      <c r="M98" s="150">
        <f t="shared" si="86"/>
        <v>1.0109999999999999</v>
      </c>
      <c r="N98" s="150">
        <f t="shared" si="87"/>
        <v>1.008</v>
      </c>
      <c r="O98" s="150">
        <f t="shared" si="88"/>
        <v>1.0049999999999999</v>
      </c>
      <c r="Q98" s="277">
        <v>1.0478764211506495</v>
      </c>
      <c r="R98" s="278">
        <v>1.0429395758460163</v>
      </c>
      <c r="S98" s="278">
        <v>1.0381195743714742</v>
      </c>
      <c r="T98" s="278">
        <v>1.0307250530790935</v>
      </c>
      <c r="U98" s="278">
        <v>1.026905472847135</v>
      </c>
      <c r="V98" s="278"/>
      <c r="X98" s="150">
        <v>2109</v>
      </c>
      <c r="Y98" s="151">
        <f t="shared" si="71"/>
        <v>5.8047705258952584</v>
      </c>
      <c r="Z98" s="151">
        <f t="shared" si="72"/>
        <v>4.2224205540500037</v>
      </c>
      <c r="AA98" s="151">
        <f t="shared" si="73"/>
        <v>3.0675571033916498</v>
      </c>
      <c r="AB98" s="151">
        <f t="shared" si="74"/>
        <v>2.6191220648306395</v>
      </c>
      <c r="AC98" s="151">
        <f t="shared" si="75"/>
        <v>2.0588051090016721</v>
      </c>
      <c r="AD98" s="151">
        <f t="shared" si="76"/>
        <v>1.6171977882592645</v>
      </c>
      <c r="AG98" s="150">
        <v>2109</v>
      </c>
      <c r="AH98" s="157">
        <v>134.86978583243101</v>
      </c>
      <c r="AI98" s="157">
        <v>116.04577056320701</v>
      </c>
      <c r="AJ98" s="157">
        <v>92.205679515840998</v>
      </c>
      <c r="AK98" s="157">
        <v>81.633687502691501</v>
      </c>
      <c r="AL98" s="157">
        <v>69.912778441411206</v>
      </c>
      <c r="AM98" s="157">
        <v>51.040022053451899</v>
      </c>
      <c r="AN98" s="157"/>
      <c r="AO98" s="157"/>
      <c r="AP98" s="157"/>
      <c r="AR98" s="157">
        <f t="shared" si="59"/>
        <v>165.68769758283909</v>
      </c>
      <c r="AS98" s="157">
        <f t="shared" si="60"/>
        <v>142.56237169927152</v>
      </c>
      <c r="AT98" s="157">
        <f t="shared" si="61"/>
        <v>113.27479056000124</v>
      </c>
      <c r="AU98" s="157">
        <f t="shared" si="62"/>
        <v>100.2870853841419</v>
      </c>
      <c r="AV98" s="157">
        <f t="shared" si="63"/>
        <v>85.887934203207877</v>
      </c>
      <c r="AW98" s="157">
        <f t="shared" si="64"/>
        <v>62.702729795395456</v>
      </c>
      <c r="AX98" s="157"/>
      <c r="AY98" s="157"/>
      <c r="AZ98" s="157"/>
      <c r="BB98" s="158">
        <f t="shared" si="65"/>
        <v>961.77906343231143</v>
      </c>
      <c r="BC98" s="158">
        <f t="shared" si="66"/>
        <v>601.95828849712063</v>
      </c>
      <c r="BD98" s="158">
        <f t="shared" si="67"/>
        <v>347.47688841753319</v>
      </c>
      <c r="BE98" s="158">
        <f t="shared" si="68"/>
        <v>262.66411814716037</v>
      </c>
      <c r="BF98" s="158">
        <f t="shared" si="69"/>
        <v>176.82651773916385</v>
      </c>
      <c r="BG98" s="158">
        <f t="shared" si="70"/>
        <v>101.40271594293182</v>
      </c>
      <c r="BI98" s="278">
        <f t="shared" si="77"/>
        <v>58.368323084415017</v>
      </c>
      <c r="BJ98" s="278">
        <f t="shared" si="78"/>
        <v>39.777522477381162</v>
      </c>
      <c r="BK98" s="278">
        <f t="shared" si="79"/>
        <v>27.066947139444167</v>
      </c>
      <c r="BL98" s="278">
        <f t="shared" si="80"/>
        <v>14.195930451827532</v>
      </c>
      <c r="BM98" s="278">
        <f t="shared" si="81"/>
        <v>10.39991865423978</v>
      </c>
      <c r="BN98" s="278"/>
    </row>
    <row r="99" spans="2:66">
      <c r="B99" s="155">
        <f t="shared" si="82"/>
        <v>2110</v>
      </c>
      <c r="C99" s="156">
        <v>2</v>
      </c>
      <c r="D99" s="156">
        <v>1.6</v>
      </c>
      <c r="E99" s="156">
        <v>1.2</v>
      </c>
      <c r="F99" s="156">
        <v>1.1000000000000001</v>
      </c>
      <c r="G99" s="156">
        <v>0.8</v>
      </c>
      <c r="H99" s="156">
        <v>0.5</v>
      </c>
      <c r="J99" s="150">
        <f t="shared" si="83"/>
        <v>1.02</v>
      </c>
      <c r="K99" s="150">
        <f t="shared" si="84"/>
        <v>1.016</v>
      </c>
      <c r="L99" s="150">
        <f t="shared" si="85"/>
        <v>1.012</v>
      </c>
      <c r="M99" s="150">
        <f t="shared" si="86"/>
        <v>1.0109999999999999</v>
      </c>
      <c r="N99" s="150">
        <f t="shared" si="87"/>
        <v>1.008</v>
      </c>
      <c r="O99" s="150">
        <f t="shared" si="88"/>
        <v>1.0049999999999999</v>
      </c>
      <c r="Q99" s="277">
        <v>1.0477343323785728</v>
      </c>
      <c r="R99" s="278">
        <v>1.0427878566812097</v>
      </c>
      <c r="S99" s="278">
        <v>1.0379793520069964</v>
      </c>
      <c r="T99" s="278">
        <v>1.0306422455669855</v>
      </c>
      <c r="U99" s="278">
        <v>1.026837300756231</v>
      </c>
      <c r="V99" s="278"/>
      <c r="X99" s="150">
        <v>2110</v>
      </c>
      <c r="Y99" s="151">
        <f t="shared" si="71"/>
        <v>5.9208659364131639</v>
      </c>
      <c r="Z99" s="151">
        <f t="shared" si="72"/>
        <v>4.2899792829148042</v>
      </c>
      <c r="AA99" s="151">
        <f t="shared" si="73"/>
        <v>3.1043677886323495</v>
      </c>
      <c r="AB99" s="151">
        <f t="shared" si="74"/>
        <v>2.6479324075437765</v>
      </c>
      <c r="AC99" s="151">
        <f t="shared" si="75"/>
        <v>2.0752755498736857</v>
      </c>
      <c r="AD99" s="151">
        <f t="shared" si="76"/>
        <v>1.6252837772005606</v>
      </c>
      <c r="AG99" s="150">
        <v>2110</v>
      </c>
      <c r="AH99" s="157">
        <v>136.985390316077</v>
      </c>
      <c r="AI99" s="157">
        <v>117.644826456795</v>
      </c>
      <c r="AJ99" s="157">
        <v>93.2079151627523</v>
      </c>
      <c r="AK99" s="157">
        <v>82.441142374132497</v>
      </c>
      <c r="AL99" s="157">
        <v>70.467641762374797</v>
      </c>
      <c r="AM99" s="157">
        <v>51.243166419833798</v>
      </c>
      <c r="AN99" s="157"/>
      <c r="AO99" s="157"/>
      <c r="AP99" s="157"/>
      <c r="AR99" s="157">
        <f t="shared" si="59"/>
        <v>168.2867202900209</v>
      </c>
      <c r="AS99" s="157">
        <f t="shared" si="60"/>
        <v>144.52681382898649</v>
      </c>
      <c r="AT99" s="157">
        <f t="shared" si="61"/>
        <v>114.5060382834795</v>
      </c>
      <c r="AU99" s="157">
        <f t="shared" si="62"/>
        <v>101.27904468566646</v>
      </c>
      <c r="AV99" s="157">
        <f t="shared" si="63"/>
        <v>86.569584474661923</v>
      </c>
      <c r="AW99" s="157">
        <f t="shared" si="64"/>
        <v>62.952292899058726</v>
      </c>
      <c r="AX99" s="157"/>
      <c r="AY99" s="157"/>
      <c r="AZ99" s="157"/>
      <c r="BB99" s="158">
        <f t="shared" si="65"/>
        <v>996.40310971587473</v>
      </c>
      <c r="BC99" s="158">
        <f t="shared" si="66"/>
        <v>620.01703715203689</v>
      </c>
      <c r="BD99" s="158">
        <f t="shared" si="67"/>
        <v>355.46885685113642</v>
      </c>
      <c r="BE99" s="158">
        <f t="shared" si="68"/>
        <v>268.18006462825053</v>
      </c>
      <c r="BF99" s="158">
        <f t="shared" si="69"/>
        <v>179.65574202299049</v>
      </c>
      <c r="BG99" s="158">
        <f t="shared" si="70"/>
        <v>102.3153403864182</v>
      </c>
      <c r="BI99" s="278">
        <f t="shared" si="77"/>
        <v>61.154496018906407</v>
      </c>
      <c r="BJ99" s="278">
        <f t="shared" si="78"/>
        <v>41.479517408276941</v>
      </c>
      <c r="BK99" s="278">
        <f t="shared" si="79"/>
        <v>28.094932252607883</v>
      </c>
      <c r="BL99" s="278">
        <f t="shared" si="80"/>
        <v>14.630925638784278</v>
      </c>
      <c r="BM99" s="278">
        <f t="shared" si="81"/>
        <v>10.67902439900395</v>
      </c>
      <c r="BN99" s="278"/>
    </row>
    <row r="100" spans="2:66">
      <c r="B100" s="155">
        <f t="shared" si="82"/>
        <v>2111</v>
      </c>
      <c r="C100" s="156">
        <v>2</v>
      </c>
      <c r="D100" s="156">
        <v>1.6</v>
      </c>
      <c r="E100" s="156">
        <v>1.2</v>
      </c>
      <c r="F100" s="156">
        <v>1.1000000000000001</v>
      </c>
      <c r="G100" s="156">
        <v>0.8</v>
      </c>
      <c r="H100" s="156">
        <v>0.5</v>
      </c>
      <c r="J100" s="150">
        <f t="shared" si="83"/>
        <v>1.02</v>
      </c>
      <c r="K100" s="150">
        <f t="shared" si="84"/>
        <v>1.016</v>
      </c>
      <c r="L100" s="150">
        <f t="shared" si="85"/>
        <v>1.012</v>
      </c>
      <c r="M100" s="150">
        <f t="shared" si="86"/>
        <v>1.0109999999999999</v>
      </c>
      <c r="N100" s="150">
        <f t="shared" si="87"/>
        <v>1.008</v>
      </c>
      <c r="O100" s="150">
        <f t="shared" si="88"/>
        <v>1.0049999999999999</v>
      </c>
      <c r="Q100" s="277">
        <v>1.0475686833797029</v>
      </c>
      <c r="R100" s="278">
        <v>1.042608265006421</v>
      </c>
      <c r="S100" s="278">
        <v>1.037812663896597</v>
      </c>
      <c r="T100" s="278">
        <v>1.0305466251567561</v>
      </c>
      <c r="U100" s="278">
        <v>1.0267589147880427</v>
      </c>
      <c r="V100" s="278"/>
      <c r="X100" s="150">
        <v>2111</v>
      </c>
      <c r="Y100" s="151">
        <f t="shared" si="71"/>
        <v>6.0392832551414273</v>
      </c>
      <c r="Z100" s="151">
        <f t="shared" si="72"/>
        <v>4.3586189514414411</v>
      </c>
      <c r="AA100" s="151">
        <f t="shared" si="73"/>
        <v>3.1416202020959378</v>
      </c>
      <c r="AB100" s="151">
        <f t="shared" si="74"/>
        <v>2.6770596640267579</v>
      </c>
      <c r="AC100" s="151">
        <f t="shared" si="75"/>
        <v>2.0918777542726752</v>
      </c>
      <c r="AD100" s="151">
        <f t="shared" si="76"/>
        <v>1.6334101960865632</v>
      </c>
      <c r="AG100" s="150">
        <v>2111</v>
      </c>
      <c r="AH100" s="157">
        <v>139.13418075240799</v>
      </c>
      <c r="AI100" s="157">
        <v>119.265916585136</v>
      </c>
      <c r="AJ100" s="157">
        <v>94.2210446753909</v>
      </c>
      <c r="AK100" s="157">
        <v>83.256583940642301</v>
      </c>
      <c r="AL100" s="157">
        <v>71.026908760488894</v>
      </c>
      <c r="AM100" s="157">
        <v>51.4471193210073</v>
      </c>
      <c r="AN100" s="157"/>
      <c r="AO100" s="157"/>
      <c r="AP100" s="157"/>
      <c r="AR100" s="157">
        <f t="shared" si="59"/>
        <v>170.92651198084519</v>
      </c>
      <c r="AS100" s="157">
        <f t="shared" si="60"/>
        <v>146.51832504316462</v>
      </c>
      <c r="AT100" s="157">
        <f t="shared" si="61"/>
        <v>115.75066913438687</v>
      </c>
      <c r="AU100" s="157">
        <f t="shared" si="62"/>
        <v>102.28081565189473</v>
      </c>
      <c r="AV100" s="157">
        <f t="shared" si="63"/>
        <v>87.256644668905281</v>
      </c>
      <c r="AW100" s="157">
        <f t="shared" si="64"/>
        <v>63.202849288706759</v>
      </c>
      <c r="AX100" s="157"/>
      <c r="AY100" s="157"/>
      <c r="AZ100" s="157"/>
      <c r="BB100" s="158">
        <f t="shared" si="65"/>
        <v>1032.273621665649</v>
      </c>
      <c r="BC100" s="158">
        <f t="shared" si="66"/>
        <v>638.61754826659444</v>
      </c>
      <c r="BD100" s="158">
        <f t="shared" si="67"/>
        <v>363.64464055871252</v>
      </c>
      <c r="BE100" s="158">
        <f t="shared" si="68"/>
        <v>273.81184598544405</v>
      </c>
      <c r="BF100" s="158">
        <f t="shared" si="69"/>
        <v>182.53023389535838</v>
      </c>
      <c r="BG100" s="158">
        <f t="shared" si="70"/>
        <v>103.23617844989602</v>
      </c>
      <c r="BI100" s="278">
        <f t="shared" si="77"/>
        <v>64.06353487727506</v>
      </c>
      <c r="BJ100" s="278">
        <f t="shared" si="78"/>
        <v>43.246887678347257</v>
      </c>
      <c r="BK100" s="278">
        <f t="shared" si="79"/>
        <v>29.157276483073407</v>
      </c>
      <c r="BL100" s="278">
        <f t="shared" si="80"/>
        <v>15.077851039968595</v>
      </c>
      <c r="BM100" s="278">
        <f t="shared" si="81"/>
        <v>10.964783502916326</v>
      </c>
      <c r="BN100" s="278"/>
    </row>
    <row r="101" spans="2:66">
      <c r="B101" s="155">
        <f t="shared" si="82"/>
        <v>2112</v>
      </c>
      <c r="C101" s="156">
        <v>2</v>
      </c>
      <c r="D101" s="156">
        <v>1.6</v>
      </c>
      <c r="E101" s="156">
        <v>1.2</v>
      </c>
      <c r="F101" s="156">
        <v>1.1000000000000001</v>
      </c>
      <c r="G101" s="156">
        <v>0.8</v>
      </c>
      <c r="H101" s="156">
        <v>0.5</v>
      </c>
      <c r="J101" s="150">
        <f t="shared" si="83"/>
        <v>1.02</v>
      </c>
      <c r="K101" s="150">
        <f t="shared" si="84"/>
        <v>1.016</v>
      </c>
      <c r="L101" s="150">
        <f t="shared" si="85"/>
        <v>1.012</v>
      </c>
      <c r="M101" s="150">
        <f t="shared" si="86"/>
        <v>1.0109999999999999</v>
      </c>
      <c r="N101" s="150">
        <f t="shared" si="87"/>
        <v>1.008</v>
      </c>
      <c r="O101" s="150">
        <f t="shared" si="88"/>
        <v>1.0049999999999999</v>
      </c>
      <c r="Q101" s="277">
        <v>1.0473730360626696</v>
      </c>
      <c r="R101" s="278">
        <v>1.0423922832198651</v>
      </c>
      <c r="S101" s="278">
        <v>1.0376112178981995</v>
      </c>
      <c r="T101" s="278">
        <v>1.0304349574972167</v>
      </c>
      <c r="U101" s="278">
        <v>1.0266678253356565</v>
      </c>
      <c r="V101" s="278"/>
      <c r="X101" s="150">
        <v>2112</v>
      </c>
      <c r="Y101" s="151">
        <f t="shared" si="71"/>
        <v>6.1600689202442558</v>
      </c>
      <c r="Z101" s="151">
        <f t="shared" si="72"/>
        <v>4.4283568546645045</v>
      </c>
      <c r="AA101" s="151">
        <f t="shared" si="73"/>
        <v>3.179319644521089</v>
      </c>
      <c r="AB101" s="151">
        <f t="shared" si="74"/>
        <v>2.7065073203310521</v>
      </c>
      <c r="AC101" s="151">
        <f t="shared" si="75"/>
        <v>2.1086127763068565</v>
      </c>
      <c r="AD101" s="151">
        <f t="shared" si="76"/>
        <v>1.6415772470669958</v>
      </c>
      <c r="AG101" s="150">
        <v>2112</v>
      </c>
      <c r="AH101" s="157">
        <v>141.31667770538701</v>
      </c>
      <c r="AI101" s="157">
        <v>120.909344569577</v>
      </c>
      <c r="AJ101" s="157">
        <v>95.245186465340794</v>
      </c>
      <c r="AK101" s="157">
        <v>84.080091200193593</v>
      </c>
      <c r="AL101" s="157">
        <v>71.590614385572096</v>
      </c>
      <c r="AM101" s="157">
        <v>51.6518839750212</v>
      </c>
      <c r="AN101" s="157"/>
      <c r="AO101" s="157"/>
      <c r="AP101" s="157"/>
      <c r="AR101" s="157">
        <f t="shared" si="59"/>
        <v>173.60771216878013</v>
      </c>
      <c r="AS101" s="157">
        <f t="shared" si="60"/>
        <v>148.53727834100368</v>
      </c>
      <c r="AT101" s="157">
        <f t="shared" si="61"/>
        <v>117.00882858149976</v>
      </c>
      <c r="AU101" s="157">
        <f t="shared" si="62"/>
        <v>103.29249533193317</v>
      </c>
      <c r="AV101" s="157">
        <f t="shared" si="63"/>
        <v>87.949157721833046</v>
      </c>
      <c r="AW101" s="157">
        <f t="shared" si="64"/>
        <v>63.454402917716465</v>
      </c>
      <c r="AX101" s="157"/>
      <c r="AY101" s="157"/>
      <c r="AZ101" s="157"/>
      <c r="BB101" s="158">
        <f t="shared" si="65"/>
        <v>1069.4354720456129</v>
      </c>
      <c r="BC101" s="158">
        <f t="shared" si="66"/>
        <v>657.77607471459305</v>
      </c>
      <c r="BD101" s="158">
        <f t="shared" si="67"/>
        <v>372.00846729156285</v>
      </c>
      <c r="BE101" s="158">
        <f t="shared" si="68"/>
        <v>279.56189475113814</v>
      </c>
      <c r="BF101" s="158">
        <f t="shared" si="69"/>
        <v>185.45071763768399</v>
      </c>
      <c r="BG101" s="158">
        <f t="shared" si="70"/>
        <v>104.16530405594494</v>
      </c>
      <c r="BI101" s="278">
        <f t="shared" si="77"/>
        <v>67.098419025318307</v>
      </c>
      <c r="BJ101" s="278">
        <f t="shared" si="78"/>
        <v>45.080221989185446</v>
      </c>
      <c r="BK101" s="278">
        <f t="shared" si="79"/>
        <v>30.253917162196331</v>
      </c>
      <c r="BL101" s="278">
        <f t="shared" si="80"/>
        <v>15.536744795519404</v>
      </c>
      <c r="BM101" s="278">
        <f t="shared" si="81"/>
        <v>11.257190434215387</v>
      </c>
      <c r="BN101" s="278"/>
    </row>
    <row r="102" spans="2:66">
      <c r="B102" s="155">
        <f t="shared" si="82"/>
        <v>2113</v>
      </c>
      <c r="C102" s="156">
        <v>2</v>
      </c>
      <c r="D102" s="156">
        <v>1.6</v>
      </c>
      <c r="E102" s="156">
        <v>1.2</v>
      </c>
      <c r="F102" s="156">
        <v>1.1000000000000001</v>
      </c>
      <c r="G102" s="156">
        <v>0.8</v>
      </c>
      <c r="H102" s="156">
        <v>0.5</v>
      </c>
      <c r="J102" s="150">
        <f t="shared" si="83"/>
        <v>1.02</v>
      </c>
      <c r="K102" s="150">
        <f t="shared" si="84"/>
        <v>1.016</v>
      </c>
      <c r="L102" s="150">
        <f t="shared" si="85"/>
        <v>1.012</v>
      </c>
      <c r="M102" s="150">
        <f t="shared" si="86"/>
        <v>1.0109999999999999</v>
      </c>
      <c r="N102" s="150">
        <f t="shared" si="87"/>
        <v>1.008</v>
      </c>
      <c r="O102" s="150">
        <f t="shared" si="88"/>
        <v>1.0049999999999999</v>
      </c>
      <c r="Q102" s="277">
        <v>1.0471383397360015</v>
      </c>
      <c r="R102" s="278">
        <v>1.0421274920097208</v>
      </c>
      <c r="S102" s="278">
        <v>1.037362800028111</v>
      </c>
      <c r="T102" s="278">
        <v>1.0303027609534596</v>
      </c>
      <c r="U102" s="278">
        <v>1.026560635361961</v>
      </c>
      <c r="V102" s="278"/>
      <c r="X102" s="150">
        <v>2113</v>
      </c>
      <c r="Y102" s="151">
        <f t="shared" si="71"/>
        <v>6.2832702986491409</v>
      </c>
      <c r="Z102" s="151">
        <f t="shared" si="72"/>
        <v>4.4992105643391369</v>
      </c>
      <c r="AA102" s="151">
        <f t="shared" si="73"/>
        <v>3.2174714802553419</v>
      </c>
      <c r="AB102" s="151">
        <f t="shared" si="74"/>
        <v>2.7362789008546935</v>
      </c>
      <c r="AC102" s="151">
        <f t="shared" si="75"/>
        <v>2.1254816785173114</v>
      </c>
      <c r="AD102" s="151">
        <f t="shared" si="76"/>
        <v>1.6497851333023306</v>
      </c>
      <c r="AG102" s="150">
        <v>2113</v>
      </c>
      <c r="AH102" s="157">
        <v>143.53340990468698</v>
      </c>
      <c r="AI102" s="157">
        <v>122.57541821522101</v>
      </c>
      <c r="AJ102" s="157">
        <v>96.280460231268393</v>
      </c>
      <c r="AK102" s="157">
        <v>84.911743932144105</v>
      </c>
      <c r="AL102" s="157">
        <v>72.158793864822698</v>
      </c>
      <c r="AM102" s="157">
        <v>51.857463612732801</v>
      </c>
      <c r="AN102" s="157"/>
      <c r="AO102" s="157"/>
      <c r="AP102" s="157"/>
      <c r="AR102" s="157">
        <f t="shared" si="59"/>
        <v>176.33097039887835</v>
      </c>
      <c r="AS102" s="157">
        <f t="shared" si="60"/>
        <v>150.58405186145089</v>
      </c>
      <c r="AT102" s="157">
        <f t="shared" si="61"/>
        <v>118.2806636747769</v>
      </c>
      <c r="AU102" s="157">
        <f t="shared" si="62"/>
        <v>104.31418173482078</v>
      </c>
      <c r="AV102" s="157">
        <f t="shared" si="63"/>
        <v>88.647166910101603</v>
      </c>
      <c r="AW102" s="157">
        <f t="shared" si="64"/>
        <v>63.706957755200008</v>
      </c>
      <c r="AX102" s="157"/>
      <c r="AY102" s="157"/>
      <c r="AZ102" s="157"/>
      <c r="BB102" s="158">
        <f t="shared" si="65"/>
        <v>1107.9351490392532</v>
      </c>
      <c r="BC102" s="158">
        <f t="shared" si="66"/>
        <v>677.50935695603232</v>
      </c>
      <c r="BD102" s="158">
        <f t="shared" si="67"/>
        <v>380.56466203926868</v>
      </c>
      <c r="BE102" s="158">
        <f t="shared" si="68"/>
        <v>285.43269454091217</v>
      </c>
      <c r="BF102" s="158">
        <f t="shared" si="69"/>
        <v>188.41792911988702</v>
      </c>
      <c r="BG102" s="158">
        <f t="shared" si="70"/>
        <v>105.10279179244858</v>
      </c>
      <c r="BI102" s="278">
        <f t="shared" si="77"/>
        <v>70.261327097082344</v>
      </c>
      <c r="BJ102" s="278">
        <f t="shared" si="78"/>
        <v>46.979338680831297</v>
      </c>
      <c r="BK102" s="278">
        <f t="shared" si="79"/>
        <v>31.384288219194506</v>
      </c>
      <c r="BL102" s="278">
        <f t="shared" si="80"/>
        <v>16.007551059052936</v>
      </c>
      <c r="BM102" s="278">
        <f t="shared" si="81"/>
        <v>11.556188564538736</v>
      </c>
      <c r="BN102" s="278"/>
    </row>
    <row r="103" spans="2:66">
      <c r="B103" s="155">
        <f t="shared" si="82"/>
        <v>2114</v>
      </c>
      <c r="C103" s="156">
        <v>2</v>
      </c>
      <c r="D103" s="156">
        <v>1.6</v>
      </c>
      <c r="E103" s="156">
        <v>1.2</v>
      </c>
      <c r="F103" s="156">
        <v>1.1000000000000001</v>
      </c>
      <c r="G103" s="156">
        <v>0.8</v>
      </c>
      <c r="H103" s="156">
        <v>0.5</v>
      </c>
      <c r="J103" s="150">
        <f t="shared" si="83"/>
        <v>1.02</v>
      </c>
      <c r="K103" s="150">
        <f t="shared" si="84"/>
        <v>1.016</v>
      </c>
      <c r="L103" s="150">
        <f t="shared" si="85"/>
        <v>1.012</v>
      </c>
      <c r="M103" s="150">
        <f t="shared" si="86"/>
        <v>1.0109999999999999</v>
      </c>
      <c r="N103" s="150">
        <f t="shared" si="87"/>
        <v>1.008</v>
      </c>
      <c r="O103" s="150">
        <f t="shared" si="88"/>
        <v>1.0049999999999999</v>
      </c>
      <c r="Q103" s="277">
        <v>1.0468514629365091</v>
      </c>
      <c r="R103" s="278">
        <v>1.0417950596238701</v>
      </c>
      <c r="S103" s="278">
        <v>1.037048662830967</v>
      </c>
      <c r="T103" s="278">
        <v>1.0301436713643022</v>
      </c>
      <c r="U103" s="278">
        <v>1.0264325887453711</v>
      </c>
      <c r="V103" s="278"/>
      <c r="X103" s="150">
        <v>2114</v>
      </c>
      <c r="Y103" s="151">
        <f t="shared" si="71"/>
        <v>6.4089357046221238</v>
      </c>
      <c r="Z103" s="151">
        <f t="shared" si="72"/>
        <v>4.5711979333685635</v>
      </c>
      <c r="AA103" s="151">
        <f t="shared" si="73"/>
        <v>3.256081138018406</v>
      </c>
      <c r="AB103" s="151">
        <f t="shared" si="74"/>
        <v>2.766377968764095</v>
      </c>
      <c r="AC103" s="151">
        <f t="shared" si="75"/>
        <v>2.1424855319454501</v>
      </c>
      <c r="AD103" s="151">
        <f t="shared" si="76"/>
        <v>1.658034058968842</v>
      </c>
      <c r="AG103" s="150">
        <v>2114</v>
      </c>
      <c r="AH103" s="157">
        <v>145.78491437378</v>
      </c>
      <c r="AI103" s="157">
        <v>124.26444956857999</v>
      </c>
      <c r="AJ103" s="157">
        <v>97.326986972912593</v>
      </c>
      <c r="AK103" s="157">
        <v>85.751622704964504</v>
      </c>
      <c r="AL103" s="157">
        <v>72.731482705019701</v>
      </c>
      <c r="AM103" s="157">
        <v>52.063861477858104</v>
      </c>
      <c r="AN103" s="157"/>
      <c r="AO103" s="157"/>
      <c r="AP103" s="157"/>
      <c r="AR103" s="157">
        <f t="shared" si="59"/>
        <v>179.09694640513516</v>
      </c>
      <c r="AS103" s="157">
        <f t="shared" si="60"/>
        <v>152.65902895402948</v>
      </c>
      <c r="AT103" s="157">
        <f t="shared" si="61"/>
        <v>119.56632306254619</v>
      </c>
      <c r="AU103" s="157">
        <f t="shared" si="62"/>
        <v>105.34597383902273</v>
      </c>
      <c r="AV103" s="157">
        <f t="shared" si="63"/>
        <v>89.350715853832568</v>
      </c>
      <c r="AW103" s="157">
        <f t="shared" si="64"/>
        <v>63.960517786066468</v>
      </c>
      <c r="AX103" s="157"/>
      <c r="AY103" s="157"/>
      <c r="AZ103" s="157"/>
      <c r="BB103" s="158">
        <f t="shared" si="65"/>
        <v>1147.8208144046657</v>
      </c>
      <c r="BC103" s="158">
        <f t="shared" si="66"/>
        <v>697.83463766471129</v>
      </c>
      <c r="BD103" s="158">
        <f t="shared" si="67"/>
        <v>389.31764926617177</v>
      </c>
      <c r="BE103" s="158">
        <f t="shared" si="68"/>
        <v>291.42678112627118</v>
      </c>
      <c r="BF103" s="158">
        <f t="shared" si="69"/>
        <v>191.43261598580523</v>
      </c>
      <c r="BG103" s="158">
        <f t="shared" si="70"/>
        <v>106.0487169185806</v>
      </c>
      <c r="BI103" s="278">
        <f t="shared" si="77"/>
        <v>73.553173059441235</v>
      </c>
      <c r="BJ103" s="278">
        <f t="shared" si="78"/>
        <v>48.942842942086628</v>
      </c>
      <c r="BK103" s="278">
        <f t="shared" si="79"/>
        <v>32.54703413161733</v>
      </c>
      <c r="BL103" s="278">
        <f t="shared" si="80"/>
        <v>16.490077417524315</v>
      </c>
      <c r="BM103" s="278">
        <f t="shared" si="81"/>
        <v>11.86164854432915</v>
      </c>
      <c r="BN103" s="278"/>
    </row>
    <row r="104" spans="2:66">
      <c r="B104" s="155">
        <f t="shared" si="82"/>
        <v>2115</v>
      </c>
      <c r="C104" s="156">
        <v>2</v>
      </c>
      <c r="D104" s="156">
        <v>1.6</v>
      </c>
      <c r="E104" s="156">
        <v>1.2</v>
      </c>
      <c r="F104" s="156">
        <v>1.1000000000000001</v>
      </c>
      <c r="G104" s="156">
        <v>0.8</v>
      </c>
      <c r="H104" s="156">
        <v>0.5</v>
      </c>
      <c r="J104" s="150">
        <f t="shared" si="83"/>
        <v>1.02</v>
      </c>
      <c r="K104" s="150">
        <f t="shared" si="84"/>
        <v>1.016</v>
      </c>
      <c r="L104" s="150">
        <f t="shared" si="85"/>
        <v>1.012</v>
      </c>
      <c r="M104" s="150">
        <f t="shared" si="86"/>
        <v>1.0109999999999999</v>
      </c>
      <c r="N104" s="150">
        <f t="shared" si="87"/>
        <v>1.008</v>
      </c>
      <c r="O104" s="150">
        <f t="shared" si="88"/>
        <v>1.0049999999999999</v>
      </c>
      <c r="Q104" s="277">
        <v>1.0464925763189259</v>
      </c>
      <c r="R104" s="278">
        <v>1.0413649700496688</v>
      </c>
      <c r="S104" s="278">
        <v>1.0366384762964529</v>
      </c>
      <c r="T104" s="278">
        <v>1.0299483264242264</v>
      </c>
      <c r="U104" s="278">
        <v>1.0262767914307771</v>
      </c>
      <c r="V104" s="278"/>
      <c r="X104" s="150">
        <v>2115</v>
      </c>
      <c r="Y104" s="151">
        <f t="shared" si="71"/>
        <v>6.537114418714566</v>
      </c>
      <c r="Z104" s="151">
        <f t="shared" si="72"/>
        <v>4.6443371003024607</v>
      </c>
      <c r="AA104" s="151">
        <f t="shared" si="73"/>
        <v>3.295154111674627</v>
      </c>
      <c r="AB104" s="151">
        <f t="shared" si="74"/>
        <v>2.7968081264204998</v>
      </c>
      <c r="AC104" s="151">
        <f t="shared" si="75"/>
        <v>2.1596254162010138</v>
      </c>
      <c r="AD104" s="151">
        <f t="shared" si="76"/>
        <v>1.6663242292636862</v>
      </c>
      <c r="AG104" s="150">
        <v>2115</v>
      </c>
      <c r="AH104" s="157">
        <v>148.07173656003502</v>
      </c>
      <c r="AI104" s="157">
        <v>125.97675497602201</v>
      </c>
      <c r="AJ104" s="157">
        <v>98.384889005226896</v>
      </c>
      <c r="AK104" s="157">
        <v>86.599808884044293</v>
      </c>
      <c r="AL104" s="157">
        <v>73.308716694742103</v>
      </c>
      <c r="AM104" s="157">
        <v>52.271080827023702</v>
      </c>
      <c r="AN104" s="157"/>
      <c r="AO104" s="157"/>
      <c r="AP104" s="157"/>
      <c r="AR104" s="157">
        <f t="shared" si="59"/>
        <v>181.9063102703133</v>
      </c>
      <c r="AS104" s="157">
        <f>AI104/$AR$5</f>
        <v>154.7625982506413</v>
      </c>
      <c r="AT104" s="157">
        <f t="shared" si="61"/>
        <v>120.86595700887825</v>
      </c>
      <c r="AU104" s="157">
        <f t="shared" si="62"/>
        <v>106.38797160202002</v>
      </c>
      <c r="AV104" s="157">
        <f t="shared" si="63"/>
        <v>90.059848519339198</v>
      </c>
      <c r="AW104" s="157">
        <f t="shared" si="64"/>
        <v>64.215087011085629</v>
      </c>
      <c r="AX104" s="157"/>
      <c r="AY104" s="157"/>
      <c r="AZ104" s="157"/>
      <c r="BB104" s="158">
        <f t="shared" si="65"/>
        <v>1189.1423637232306</v>
      </c>
      <c r="BC104" s="158">
        <f t="shared" si="66"/>
        <v>718.76967679465815</v>
      </c>
      <c r="BD104" s="158">
        <f t="shared" si="67"/>
        <v>398.27195519929387</v>
      </c>
      <c r="BE104" s="158">
        <f t="shared" si="68"/>
        <v>297.54674352992294</v>
      </c>
      <c r="BF104" s="158">
        <f t="shared" si="69"/>
        <v>194.49553784157817</v>
      </c>
      <c r="BG104" s="158">
        <f t="shared" si="70"/>
        <v>107.00315537084781</v>
      </c>
      <c r="BI104" s="278">
        <f t="shared" si="77"/>
        <v>76.972849571406471</v>
      </c>
      <c r="BJ104" s="278">
        <f t="shared" si="78"/>
        <v>50.967362174531686</v>
      </c>
      <c r="BK104" s="278">
        <f t="shared" si="79"/>
        <v>33.739507870168438</v>
      </c>
      <c r="BL104" s="278">
        <f t="shared" si="80"/>
        <v>16.983927638785097</v>
      </c>
      <c r="BM104" s="278">
        <f t="shared" si="81"/>
        <v>12.173334609153667</v>
      </c>
      <c r="BN104" s="278"/>
    </row>
    <row r="105" spans="2:66">
      <c r="Q105" s="275"/>
      <c r="R105" s="274"/>
      <c r="S105" s="274"/>
    </row>
    <row r="106" spans="2:66">
      <c r="R106" s="274"/>
      <c r="S106" s="274"/>
    </row>
    <row r="107" spans="2:66">
      <c r="R107" s="274"/>
      <c r="S107" s="274"/>
    </row>
  </sheetData>
  <mergeCells count="1">
    <mergeCell ref="A1:B1"/>
  </mergeCells>
  <phoneticPr fontId="29"/>
  <hyperlinks>
    <hyperlink ref="A1" location="目次!A1" display="目次!A1"/>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Q79"/>
  <sheetViews>
    <sheetView showGridLines="0" showRowColHeaders="0" zoomScaleNormal="100" workbookViewId="0">
      <pane xSplit="1" ySplit="13" topLeftCell="B14" activePane="bottomRight" state="frozen"/>
      <selection pane="topRight"/>
      <selection pane="bottomLeft"/>
      <selection pane="bottomRight"/>
    </sheetView>
  </sheetViews>
  <sheetFormatPr defaultRowHeight="13.5"/>
  <cols>
    <col min="1" max="1" width="9" style="6"/>
    <col min="2" max="26" width="6.25" style="6" customWidth="1"/>
    <col min="27" max="27" width="6.25" style="17" customWidth="1"/>
    <col min="28" max="67" width="6.25" style="6" customWidth="1"/>
    <col min="68" max="16384" width="9" style="6"/>
  </cols>
  <sheetData>
    <row r="1" spans="1:95" ht="25.5">
      <c r="A1" s="358" t="s">
        <v>170</v>
      </c>
      <c r="B1" s="360"/>
      <c r="C1" s="360"/>
      <c r="D1" s="360"/>
      <c r="E1" s="360"/>
      <c r="F1" s="360"/>
      <c r="G1" s="360"/>
      <c r="H1" s="360"/>
      <c r="I1" s="360"/>
      <c r="J1" s="360" t="s">
        <v>3</v>
      </c>
      <c r="K1" s="360"/>
      <c r="L1" s="360"/>
      <c r="M1" s="360"/>
      <c r="N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row>
    <row r="2" spans="1:95" ht="24">
      <c r="B2" s="359"/>
      <c r="C2" s="359"/>
      <c r="D2" s="359"/>
      <c r="E2" s="359"/>
      <c r="F2" s="359"/>
      <c r="G2" s="359"/>
      <c r="H2" s="359"/>
      <c r="I2" s="359"/>
      <c r="J2" s="359"/>
      <c r="K2" s="359" t="s">
        <v>6</v>
      </c>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row>
    <row r="3" spans="1:95" ht="24">
      <c r="B3" s="4" t="s">
        <v>5</v>
      </c>
      <c r="C3" s="7"/>
      <c r="D3" s="7"/>
      <c r="E3" s="7"/>
      <c r="F3" s="7"/>
      <c r="G3" s="7"/>
      <c r="H3" s="7"/>
      <c r="I3" s="7"/>
      <c r="J3" s="7"/>
      <c r="K3" s="7"/>
      <c r="L3" s="7"/>
      <c r="M3" s="7"/>
      <c r="N3" s="7"/>
      <c r="O3" s="7"/>
      <c r="P3" s="7"/>
      <c r="Q3" s="7"/>
      <c r="R3" s="7"/>
      <c r="S3" s="7"/>
      <c r="T3" s="7"/>
      <c r="U3" s="7"/>
      <c r="V3" s="7"/>
      <c r="W3" s="7"/>
      <c r="X3" s="7"/>
      <c r="Y3" s="7"/>
      <c r="Z3" s="7"/>
      <c r="AA3" s="16"/>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row>
    <row r="4" spans="1:95" ht="30" customHeight="1">
      <c r="B4" s="7"/>
      <c r="C4" s="7"/>
      <c r="D4" s="7"/>
      <c r="E4" s="7"/>
      <c r="F4" s="7"/>
      <c r="G4" s="7"/>
      <c r="H4" s="7"/>
      <c r="I4" s="7"/>
      <c r="J4" s="7"/>
      <c r="K4" s="7"/>
      <c r="L4" s="7"/>
      <c r="M4" s="7"/>
      <c r="N4" s="7"/>
      <c r="O4" s="7"/>
      <c r="P4" s="7"/>
      <c r="Q4" s="7"/>
      <c r="R4" s="7"/>
      <c r="S4" s="7"/>
      <c r="T4" s="7"/>
      <c r="U4" s="7"/>
      <c r="V4" s="7"/>
      <c r="W4" s="7"/>
      <c r="X4" s="7"/>
      <c r="Y4" s="7"/>
      <c r="Z4" s="7"/>
      <c r="AA4" s="16"/>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row>
    <row r="5" spans="1:95" ht="37.5" customHeight="1">
      <c r="A5" s="7"/>
      <c r="B5" s="7"/>
      <c r="C5" s="7"/>
      <c r="D5" s="7"/>
      <c r="E5" s="7"/>
      <c r="F5" s="7"/>
      <c r="G5" s="7"/>
      <c r="H5" s="7"/>
      <c r="I5" s="7"/>
      <c r="J5" s="7"/>
      <c r="K5" s="7"/>
      <c r="L5" s="7"/>
      <c r="M5" s="7"/>
      <c r="N5" s="7"/>
      <c r="O5" s="7"/>
      <c r="P5" s="7"/>
      <c r="Q5" s="7"/>
      <c r="R5" s="7"/>
      <c r="S5" s="7"/>
      <c r="T5" s="7"/>
      <c r="U5" s="7"/>
      <c r="V5" s="7"/>
      <c r="W5" s="7"/>
      <c r="X5" s="7"/>
      <c r="Y5" s="7"/>
      <c r="Z5" s="7"/>
      <c r="AA5" s="16"/>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row>
    <row r="6" spans="1:95" ht="24">
      <c r="A6" s="7"/>
      <c r="B6" s="7"/>
      <c r="C6" s="7"/>
      <c r="D6" s="7"/>
      <c r="E6" s="7"/>
      <c r="F6" s="7"/>
      <c r="G6" s="7"/>
      <c r="H6" s="7"/>
      <c r="I6" s="7"/>
      <c r="J6" s="7"/>
      <c r="K6" s="7"/>
      <c r="L6" s="7"/>
      <c r="M6" s="7"/>
      <c r="N6" s="7"/>
      <c r="O6" s="7"/>
      <c r="P6" s="7"/>
      <c r="Q6" s="7"/>
      <c r="R6" s="7"/>
      <c r="S6" s="7"/>
      <c r="T6" s="7"/>
      <c r="U6" s="7"/>
      <c r="V6" s="7"/>
      <c r="W6" s="7"/>
      <c r="X6" s="7"/>
      <c r="Y6" s="7"/>
      <c r="Z6" s="7"/>
      <c r="AA6" s="16"/>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row>
    <row r="8" spans="1:95">
      <c r="A8" s="6" t="s">
        <v>1</v>
      </c>
      <c r="B8" s="6">
        <v>2019</v>
      </c>
      <c r="C8" s="6">
        <v>2020</v>
      </c>
      <c r="D8" s="6">
        <v>2021</v>
      </c>
      <c r="E8" s="6">
        <v>2022</v>
      </c>
      <c r="F8" s="6">
        <v>2023</v>
      </c>
      <c r="G8" s="6">
        <v>2024</v>
      </c>
      <c r="H8" s="6">
        <v>2025</v>
      </c>
      <c r="I8" s="6">
        <v>2026</v>
      </c>
      <c r="J8" s="6">
        <v>2027</v>
      </c>
      <c r="K8" s="6">
        <v>2028</v>
      </c>
      <c r="L8" s="6">
        <v>2029</v>
      </c>
      <c r="M8" s="6">
        <v>2030</v>
      </c>
      <c r="N8" s="6">
        <v>2031</v>
      </c>
      <c r="O8" s="6">
        <v>2032</v>
      </c>
      <c r="P8" s="6">
        <v>2033</v>
      </c>
      <c r="Q8" s="6">
        <v>2034</v>
      </c>
      <c r="R8" s="6">
        <v>2035</v>
      </c>
      <c r="S8" s="6">
        <v>2036</v>
      </c>
      <c r="T8" s="6">
        <v>2037</v>
      </c>
      <c r="U8" s="6">
        <v>2038</v>
      </c>
      <c r="V8" s="6">
        <v>2039</v>
      </c>
      <c r="W8" s="6">
        <v>2040</v>
      </c>
      <c r="X8" s="6">
        <v>2041</v>
      </c>
      <c r="Y8" s="6">
        <v>2042</v>
      </c>
      <c r="Z8" s="6">
        <v>2043</v>
      </c>
      <c r="AA8" s="17">
        <v>2044</v>
      </c>
      <c r="AB8" s="6">
        <v>2045</v>
      </c>
      <c r="AC8" s="6">
        <v>2046</v>
      </c>
      <c r="AD8" s="6">
        <v>2047</v>
      </c>
      <c r="AE8" s="6">
        <v>2048</v>
      </c>
      <c r="AF8" s="6">
        <v>2049</v>
      </c>
      <c r="AG8" s="6">
        <v>2050</v>
      </c>
      <c r="AH8" s="6">
        <v>2051</v>
      </c>
      <c r="AI8" s="6">
        <v>2052</v>
      </c>
      <c r="AJ8" s="6">
        <v>2053</v>
      </c>
      <c r="AK8" s="6">
        <v>2054</v>
      </c>
      <c r="AL8" s="6">
        <v>2055</v>
      </c>
      <c r="AM8" s="6">
        <v>2056</v>
      </c>
      <c r="AN8" s="6">
        <v>2057</v>
      </c>
      <c r="AO8" s="6">
        <v>2058</v>
      </c>
      <c r="AP8" s="6">
        <v>2059</v>
      </c>
      <c r="AQ8" s="6">
        <v>2060</v>
      </c>
      <c r="AR8" s="6">
        <v>2061</v>
      </c>
      <c r="AS8" s="6">
        <v>2062</v>
      </c>
      <c r="AT8" s="6">
        <v>2063</v>
      </c>
      <c r="AU8" s="6">
        <v>2064</v>
      </c>
      <c r="AV8" s="6">
        <v>2065</v>
      </c>
      <c r="AW8" s="6">
        <v>2066</v>
      </c>
      <c r="AX8" s="6">
        <v>2067</v>
      </c>
      <c r="AY8" s="6">
        <v>2068</v>
      </c>
      <c r="AZ8" s="6">
        <v>2069</v>
      </c>
      <c r="BA8" s="6">
        <v>2070</v>
      </c>
      <c r="BB8" s="6">
        <v>2071</v>
      </c>
      <c r="BC8" s="6">
        <v>2072</v>
      </c>
      <c r="BD8" s="6">
        <v>2073</v>
      </c>
      <c r="BE8" s="6">
        <v>2074</v>
      </c>
      <c r="BF8" s="6">
        <v>2075</v>
      </c>
      <c r="BG8" s="6">
        <v>2076</v>
      </c>
      <c r="BH8" s="6">
        <v>2077</v>
      </c>
      <c r="BI8" s="6">
        <v>2078</v>
      </c>
      <c r="BJ8" s="6">
        <v>2079</v>
      </c>
      <c r="BK8" s="6">
        <v>2080</v>
      </c>
      <c r="BL8" s="6">
        <v>2081</v>
      </c>
      <c r="BM8" s="6">
        <v>2082</v>
      </c>
      <c r="BN8" s="6">
        <v>2083</v>
      </c>
      <c r="BO8" s="6">
        <v>2084</v>
      </c>
    </row>
    <row r="9" spans="1:95" hidden="1">
      <c r="BL9" s="5">
        <f>MIN(BL14:BL1700)</f>
        <v>9.2999183025766019</v>
      </c>
      <c r="BM9" s="5">
        <f>MIN(BM14:BM1700)</f>
        <v>9.4457993739895745</v>
      </c>
      <c r="BN9" s="5">
        <f>MIN(BN14:BN1700)</f>
        <v>9.593968775934508</v>
      </c>
      <c r="BO9" s="5">
        <f>MIN(BO14:BO1700)</f>
        <v>9.7444624037923031</v>
      </c>
    </row>
    <row r="10" spans="1:95" hidden="1">
      <c r="B10" s="6">
        <f>MIN(B14:B1700)/B11</f>
        <v>0.18197697854615488</v>
      </c>
      <c r="C10" s="6">
        <f t="shared" ref="C10:K10" si="0">MIN(C14:C1700)/C11</f>
        <v>0.18078370873228913</v>
      </c>
      <c r="D10" s="6">
        <f t="shared" si="0"/>
        <v>0.17977766080663699</v>
      </c>
      <c r="E10" s="6">
        <f t="shared" si="0"/>
        <v>0.17835000337208867</v>
      </c>
      <c r="F10" s="6">
        <f t="shared" si="0"/>
        <v>0.17585732094250317</v>
      </c>
      <c r="G10" s="6">
        <f t="shared" si="0"/>
        <v>0.17248804630334405</v>
      </c>
      <c r="H10" s="6">
        <f t="shared" si="0"/>
        <v>0.16895675523540304</v>
      </c>
      <c r="I10" s="6">
        <f t="shared" si="0"/>
        <v>0.16523791369561133</v>
      </c>
      <c r="J10" s="6">
        <f t="shared" si="0"/>
        <v>0.16165980500868499</v>
      </c>
      <c r="K10" s="6">
        <f t="shared" si="0"/>
        <v>0.15809513377499754</v>
      </c>
      <c r="L10" s="6">
        <f t="shared" ref="L10:AQ10" si="1">MIN(L14:L1700)/L11</f>
        <v>0.15457707033492002</v>
      </c>
      <c r="M10" s="6">
        <f t="shared" si="1"/>
        <v>0.15065356861935542</v>
      </c>
      <c r="N10" s="6">
        <f t="shared" si="1"/>
        <v>0.1467267682035652</v>
      </c>
      <c r="O10" s="6">
        <f t="shared" si="1"/>
        <v>0.14263498985918141</v>
      </c>
      <c r="P10" s="6">
        <f t="shared" si="1"/>
        <v>0.13854788168206283</v>
      </c>
      <c r="Q10" s="6">
        <f t="shared" si="1"/>
        <v>0.13444524547371331</v>
      </c>
      <c r="R10" s="6">
        <f t="shared" si="1"/>
        <v>0.13030997344579931</v>
      </c>
      <c r="S10" s="6">
        <f t="shared" si="1"/>
        <v>0.12619008970531434</v>
      </c>
      <c r="T10" s="6">
        <f t="shared" si="1"/>
        <v>0.12215240193788594</v>
      </c>
      <c r="U10" s="6">
        <f t="shared" si="1"/>
        <v>0.11978976282975663</v>
      </c>
      <c r="V10" s="6">
        <f t="shared" si="1"/>
        <v>0.11786850617903803</v>
      </c>
      <c r="W10" s="6">
        <f t="shared" si="1"/>
        <v>0.11598947665719166</v>
      </c>
      <c r="X10" s="6">
        <f t="shared" si="1"/>
        <v>0.11411794240180208</v>
      </c>
      <c r="Y10" s="6">
        <f t="shared" si="1"/>
        <v>0.11224347634681048</v>
      </c>
      <c r="Z10" s="6">
        <f t="shared" si="1"/>
        <v>0.1103889421192078</v>
      </c>
      <c r="AA10" s="17">
        <f t="shared" si="1"/>
        <v>0.10854369923225915</v>
      </c>
      <c r="AB10" s="6">
        <f t="shared" si="1"/>
        <v>0.10670831619372699</v>
      </c>
      <c r="AC10" s="6">
        <f t="shared" si="1"/>
        <v>0.1066185587864892</v>
      </c>
      <c r="AD10" s="6">
        <f t="shared" si="1"/>
        <v>0.10661855878648965</v>
      </c>
      <c r="AE10" s="6">
        <f t="shared" si="1"/>
        <v>0.10661855878648922</v>
      </c>
      <c r="AF10" s="6">
        <f t="shared" si="1"/>
        <v>0.10661855878648931</v>
      </c>
      <c r="AG10" s="6">
        <f t="shared" si="1"/>
        <v>0.10661855878648922</v>
      </c>
      <c r="AH10" s="6">
        <f t="shared" si="1"/>
        <v>0.10661855878648922</v>
      </c>
      <c r="AI10" s="6">
        <f t="shared" si="1"/>
        <v>0.10661855878648939</v>
      </c>
      <c r="AJ10" s="6">
        <f t="shared" si="1"/>
        <v>0.10661855878648901</v>
      </c>
      <c r="AK10" s="6">
        <f t="shared" si="1"/>
        <v>0.10661855878648958</v>
      </c>
      <c r="AL10" s="6">
        <f t="shared" si="1"/>
        <v>0.10661855878648911</v>
      </c>
      <c r="AM10" s="6">
        <f t="shared" si="1"/>
        <v>0.10661855878648951</v>
      </c>
      <c r="AN10" s="6">
        <f t="shared" si="1"/>
        <v>0.10661855878648913</v>
      </c>
      <c r="AO10" s="6">
        <f t="shared" si="1"/>
        <v>0.1066185587864889</v>
      </c>
      <c r="AP10" s="6">
        <f t="shared" si="1"/>
        <v>0.10661855878648974</v>
      </c>
      <c r="AQ10" s="6">
        <f t="shared" si="1"/>
        <v>0.10661855878648925</v>
      </c>
      <c r="AR10" s="6">
        <f t="shared" ref="AR10:BO10" si="2">MIN(AR14:AR1700)/AR11</f>
        <v>0.10661855878648954</v>
      </c>
      <c r="AS10" s="6">
        <f t="shared" si="2"/>
        <v>0.10661855878648947</v>
      </c>
      <c r="AT10" s="6">
        <f t="shared" si="2"/>
        <v>0.10661855878648961</v>
      </c>
      <c r="AU10" s="6">
        <f t="shared" si="2"/>
        <v>0.10661855878648931</v>
      </c>
      <c r="AV10" s="6">
        <f t="shared" si="2"/>
        <v>0.10661855878648926</v>
      </c>
      <c r="AW10" s="6">
        <f t="shared" si="2"/>
        <v>0.10661855878648933</v>
      </c>
      <c r="AX10" s="6">
        <f t="shared" si="2"/>
        <v>0.10661855878648901</v>
      </c>
      <c r="AY10" s="6">
        <f t="shared" si="2"/>
        <v>0.10661855878648913</v>
      </c>
      <c r="AZ10" s="6">
        <f t="shared" si="2"/>
        <v>0.10661855878648935</v>
      </c>
      <c r="BA10" s="6">
        <f t="shared" si="2"/>
        <v>0.10661855878648949</v>
      </c>
      <c r="BB10" s="6">
        <f t="shared" si="2"/>
        <v>0.10661855878648963</v>
      </c>
      <c r="BC10" s="6">
        <f t="shared" si="2"/>
        <v>0.10661855878648933</v>
      </c>
      <c r="BD10" s="6">
        <f t="shared" si="2"/>
        <v>0.10661855878648914</v>
      </c>
      <c r="BE10" s="6">
        <f t="shared" si="2"/>
        <v>0.10661855878648947</v>
      </c>
      <c r="BF10" s="6">
        <f t="shared" si="2"/>
        <v>0.10661855878648949</v>
      </c>
      <c r="BG10" s="6">
        <f t="shared" si="2"/>
        <v>0.10661855878648914</v>
      </c>
      <c r="BH10" s="6">
        <f t="shared" si="2"/>
        <v>0.10661855878648943</v>
      </c>
      <c r="BI10" s="6">
        <f t="shared" si="2"/>
        <v>0.10661855878648925</v>
      </c>
      <c r="BJ10" s="6">
        <f t="shared" si="2"/>
        <v>0.10661855878648933</v>
      </c>
      <c r="BK10" s="6">
        <f t="shared" si="2"/>
        <v>0.10661855878648908</v>
      </c>
      <c r="BL10" s="6">
        <f t="shared" si="2"/>
        <v>0.1066185587864894</v>
      </c>
      <c r="BM10" s="6">
        <f t="shared" si="2"/>
        <v>0.10661855878648936</v>
      </c>
      <c r="BN10" s="6">
        <f t="shared" si="2"/>
        <v>0.10661855878648949</v>
      </c>
      <c r="BO10" s="6">
        <f t="shared" si="2"/>
        <v>0.10661855878648926</v>
      </c>
      <c r="CQ10" s="6">
        <v>2014</v>
      </c>
    </row>
    <row r="11" spans="1:95" s="15" customFormat="1" hidden="1">
      <c r="A11" s="13"/>
      <c r="B11" s="14">
        <v>35.723199999999999</v>
      </c>
      <c r="C11" s="14">
        <v>35.826169880317977</v>
      </c>
      <c r="D11" s="14">
        <v>35.929645502534541</v>
      </c>
      <c r="E11" s="14">
        <v>36.033484624710944</v>
      </c>
      <c r="F11" s="14">
        <v>36.279400162984338</v>
      </c>
      <c r="G11" s="14">
        <v>36.669038852455984</v>
      </c>
      <c r="H11" s="14">
        <v>37.097851904907181</v>
      </c>
      <c r="I11" s="14">
        <v>37.568362383384148</v>
      </c>
      <c r="J11" s="14">
        <v>38.008397881598299</v>
      </c>
      <c r="K11" s="14">
        <v>38.453940170973347</v>
      </c>
      <c r="L11" s="14">
        <v>38.905059170399845</v>
      </c>
      <c r="M11" s="14">
        <v>39.476138832533316</v>
      </c>
      <c r="N11" s="14">
        <v>40.05595987743002</v>
      </c>
      <c r="O11" s="14">
        <v>40.684288659821085</v>
      </c>
      <c r="P11" s="14">
        <v>41.322473579975224</v>
      </c>
      <c r="Q11" s="14">
        <v>41.97066924397479</v>
      </c>
      <c r="R11" s="14">
        <v>42.629032683095957</v>
      </c>
      <c r="S11" s="14">
        <v>43.297723391850447</v>
      </c>
      <c r="T11" s="14">
        <v>43.976903366624555</v>
      </c>
      <c r="U11" s="14">
        <v>44.666737144924532</v>
      </c>
      <c r="V11" s="14">
        <v>45.367391845237037</v>
      </c>
      <c r="W11" s="14">
        <v>46.079037207515277</v>
      </c>
      <c r="X11" s="14">
        <v>46.801845634299838</v>
      </c>
      <c r="Y11" s="14">
        <v>47.535992232484944</v>
      </c>
      <c r="Z11" s="14">
        <v>48.281654855739596</v>
      </c>
      <c r="AA11" s="18">
        <v>49.039014147594365</v>
      </c>
      <c r="AB11" s="14">
        <v>49.808253585203715</v>
      </c>
      <c r="AC11" s="14">
        <v>50.589559523795096</v>
      </c>
      <c r="AD11" s="14">
        <v>51.38312124181541</v>
      </c>
      <c r="AE11" s="14">
        <v>52.189130986785081</v>
      </c>
      <c r="AF11" s="14">
        <v>53.007784021871942</v>
      </c>
      <c r="AG11" s="14">
        <v>53.83927867319543</v>
      </c>
      <c r="AH11" s="14">
        <v>54.683816377873008</v>
      </c>
      <c r="AI11" s="14">
        <v>55.541601732819991</v>
      </c>
      <c r="AJ11" s="14">
        <v>56.412842544315431</v>
      </c>
      <c r="AK11" s="14">
        <v>57.297749878343531</v>
      </c>
      <c r="AL11" s="14">
        <v>58.196538111729545</v>
      </c>
      <c r="AM11" s="14">
        <v>59.10942498407033</v>
      </c>
      <c r="AN11" s="14">
        <v>60.03663165048723</v>
      </c>
      <c r="AO11" s="14">
        <v>60.978382735200853</v>
      </c>
      <c r="AP11" s="14">
        <v>61.934906385948729</v>
      </c>
      <c r="AQ11" s="14">
        <v>62.906434329258033</v>
      </c>
      <c r="AR11" s="14">
        <v>63.893201926579572</v>
      </c>
      <c r="AS11" s="14">
        <v>64.89544823131024</v>
      </c>
      <c r="AT11" s="14">
        <v>65.913416046703261</v>
      </c>
      <c r="AU11" s="14">
        <v>66.947351984690954</v>
      </c>
      <c r="AV11" s="14">
        <v>67.997506525627244</v>
      </c>
      <c r="AW11" s="14">
        <v>69.06413407897044</v>
      </c>
      <c r="AX11" s="14">
        <v>70.147493044915208</v>
      </c>
      <c r="AY11" s="14">
        <v>71.247845876992244</v>
      </c>
      <c r="AZ11" s="14">
        <v>72.365459145650718</v>
      </c>
      <c r="BA11" s="14">
        <v>73.500603602837344</v>
      </c>
      <c r="BB11" s="14">
        <v>74.653554247587692</v>
      </c>
      <c r="BC11" s="14">
        <v>75.824590392648062</v>
      </c>
      <c r="BD11" s="14">
        <v>77.013995732140728</v>
      </c>
      <c r="BE11" s="14">
        <v>78.222058410291638</v>
      </c>
      <c r="BF11" s="14">
        <v>79.449071091237471</v>
      </c>
      <c r="BG11" s="14">
        <v>80.695331029923778</v>
      </c>
      <c r="BH11" s="14">
        <v>81.961140144118446</v>
      </c>
      <c r="BI11" s="14">
        <v>83.246805087555686</v>
      </c>
      <c r="BJ11" s="14">
        <v>84.552637324223255</v>
      </c>
      <c r="BK11" s="14">
        <v>85.878953203819009</v>
      </c>
      <c r="BL11" s="14">
        <v>87.226074038388504</v>
      </c>
      <c r="BM11" s="14">
        <v>88.594326180167243</v>
      </c>
      <c r="BN11" s="14">
        <v>89.98404110064034</v>
      </c>
      <c r="BO11" s="14">
        <v>91.395555470846645</v>
      </c>
    </row>
    <row r="12" spans="1:95" hidden="1">
      <c r="B12" s="8">
        <f>MAX(B14:B1700)/B11</f>
        <v>0.18197697854615488</v>
      </c>
      <c r="C12" s="8">
        <f>MAX(C14:C1700)/C11</f>
        <v>0.18150181681066907</v>
      </c>
      <c r="D12" s="8">
        <f>MAX(D14:D1700)/D11</f>
        <v>0.1812080098599646</v>
      </c>
      <c r="E12" s="8">
        <f>MAX(E14:E1700)/E11</f>
        <v>0.18048095009184598</v>
      </c>
      <c r="F12" s="8">
        <f>MAX(F14:F1700)/F11</f>
        <v>0.17936249651517716</v>
      </c>
      <c r="G12" s="8">
        <f t="shared" ref="G12:BN12" si="3">MAX(G14:G1700)/G11</f>
        <v>0.17800188951880211</v>
      </c>
      <c r="H12" s="8">
        <f t="shared" si="3"/>
        <v>0.17657992152738763</v>
      </c>
      <c r="I12" s="8">
        <f t="shared" si="3"/>
        <v>0.17506358948519565</v>
      </c>
      <c r="J12" s="8">
        <f t="shared" si="3"/>
        <v>0.17345560034205068</v>
      </c>
      <c r="K12" s="8">
        <f t="shared" si="3"/>
        <v>0.17179278804332743</v>
      </c>
      <c r="L12" s="8">
        <f t="shared" si="3"/>
        <v>0.17011070610168172</v>
      </c>
      <c r="M12" s="8">
        <f t="shared" si="3"/>
        <v>0.16839360034279577</v>
      </c>
      <c r="N12" s="8">
        <f t="shared" si="3"/>
        <v>0.16657702232154795</v>
      </c>
      <c r="O12" s="8">
        <f t="shared" si="3"/>
        <v>0.16447178349283986</v>
      </c>
      <c r="P12" s="8">
        <f t="shared" si="3"/>
        <v>0.1622649797679945</v>
      </c>
      <c r="Q12" s="8">
        <f t="shared" si="3"/>
        <v>0.15993000174255284</v>
      </c>
      <c r="R12" s="8">
        <f t="shared" si="3"/>
        <v>0.15744241163866185</v>
      </c>
      <c r="S12" s="8">
        <f t="shared" si="3"/>
        <v>0.15485631124093815</v>
      </c>
      <c r="T12" s="8">
        <f t="shared" si="3"/>
        <v>0.15225278855662006</v>
      </c>
      <c r="U12" s="8">
        <f t="shared" si="3"/>
        <v>0.1497372035371958</v>
      </c>
      <c r="V12" s="8">
        <f t="shared" si="3"/>
        <v>0.14733563272379754</v>
      </c>
      <c r="W12" s="8">
        <f t="shared" si="3"/>
        <v>0.14498684582148955</v>
      </c>
      <c r="X12" s="8">
        <f t="shared" si="3"/>
        <v>0.14264742800225261</v>
      </c>
      <c r="Y12" s="8">
        <f t="shared" si="3"/>
        <v>0.14030434543351308</v>
      </c>
      <c r="Z12" s="8">
        <f t="shared" si="3"/>
        <v>0.13798617764900972</v>
      </c>
      <c r="AA12" s="19">
        <f t="shared" si="3"/>
        <v>0.13567962404032391</v>
      </c>
      <c r="AB12" s="8">
        <f t="shared" si="3"/>
        <v>0.13338539524215873</v>
      </c>
      <c r="AC12" s="8">
        <f t="shared" si="3"/>
        <v>0.13327319848311148</v>
      </c>
      <c r="AD12" s="8">
        <f t="shared" si="3"/>
        <v>0.13327319848311209</v>
      </c>
      <c r="AE12" s="8">
        <f t="shared" si="3"/>
        <v>0.13327319848311153</v>
      </c>
      <c r="AF12" s="8">
        <f t="shared" si="3"/>
        <v>0.13327319848311162</v>
      </c>
      <c r="AG12" s="8">
        <f t="shared" si="3"/>
        <v>0.13327319848311153</v>
      </c>
      <c r="AH12" s="8">
        <f t="shared" si="3"/>
        <v>0.13327319848311153</v>
      </c>
      <c r="AI12" s="8">
        <f t="shared" si="3"/>
        <v>0.13327319848311173</v>
      </c>
      <c r="AJ12" s="8">
        <f t="shared" si="3"/>
        <v>0.13327319848311125</v>
      </c>
      <c r="AK12" s="8">
        <f t="shared" si="3"/>
        <v>0.13327319848311198</v>
      </c>
      <c r="AL12" s="8">
        <f t="shared" si="3"/>
        <v>0.13327319848311137</v>
      </c>
      <c r="AM12" s="8">
        <f t="shared" si="3"/>
        <v>0.13327319848311189</v>
      </c>
      <c r="AN12" s="8">
        <f t="shared" si="3"/>
        <v>0.13327319848311139</v>
      </c>
      <c r="AO12" s="8">
        <f t="shared" si="3"/>
        <v>0.13327319848311112</v>
      </c>
      <c r="AP12" s="8">
        <f t="shared" si="3"/>
        <v>0.13327319848311217</v>
      </c>
      <c r="AQ12" s="8">
        <f t="shared" si="3"/>
        <v>0.13327319848311156</v>
      </c>
      <c r="AR12" s="8">
        <f t="shared" si="3"/>
        <v>0.13327319848311189</v>
      </c>
      <c r="AS12" s="8">
        <f t="shared" si="3"/>
        <v>0.13327319848311184</v>
      </c>
      <c r="AT12" s="8">
        <f t="shared" si="3"/>
        <v>0.133273198483112</v>
      </c>
      <c r="AU12" s="8">
        <f t="shared" si="3"/>
        <v>0.13327319848311164</v>
      </c>
      <c r="AV12" s="8">
        <f t="shared" si="3"/>
        <v>0.13327319848311156</v>
      </c>
      <c r="AW12" s="8">
        <f t="shared" si="3"/>
        <v>0.13327319848311164</v>
      </c>
      <c r="AX12" s="8">
        <f t="shared" si="3"/>
        <v>0.13327319848311123</v>
      </c>
      <c r="AY12" s="8">
        <f t="shared" si="3"/>
        <v>0.13327319848311139</v>
      </c>
      <c r="AZ12" s="8">
        <f t="shared" si="3"/>
        <v>0.13327319848311167</v>
      </c>
      <c r="BA12" s="8">
        <f t="shared" si="3"/>
        <v>0.13327319848311187</v>
      </c>
      <c r="BB12" s="8">
        <f t="shared" si="3"/>
        <v>0.13327319848311203</v>
      </c>
      <c r="BC12" s="8">
        <f t="shared" si="3"/>
        <v>0.13327319848311167</v>
      </c>
      <c r="BD12" s="8">
        <f t="shared" si="3"/>
        <v>0.13327319848311142</v>
      </c>
      <c r="BE12" s="8">
        <f t="shared" si="3"/>
        <v>0.13327319848311184</v>
      </c>
      <c r="BF12" s="8">
        <f t="shared" si="3"/>
        <v>0.13327319848311184</v>
      </c>
      <c r="BG12" s="8">
        <f t="shared" si="3"/>
        <v>0.13327319848311142</v>
      </c>
      <c r="BH12" s="8">
        <f t="shared" si="3"/>
        <v>0.13327319848311181</v>
      </c>
      <c r="BI12" s="8">
        <f t="shared" si="3"/>
        <v>0.13327319848311156</v>
      </c>
      <c r="BJ12" s="8">
        <f t="shared" si="3"/>
        <v>0.13327319848311164</v>
      </c>
      <c r="BK12" s="8">
        <f t="shared" si="3"/>
        <v>0.13327319848311134</v>
      </c>
      <c r="BL12" s="8">
        <f t="shared" si="3"/>
        <v>0.13327319848311175</v>
      </c>
      <c r="BM12" s="8">
        <f t="shared" si="3"/>
        <v>0.13327319848311167</v>
      </c>
      <c r="BN12" s="8">
        <f t="shared" si="3"/>
        <v>0.13327319848311184</v>
      </c>
      <c r="BO12" s="8">
        <f>MAX(BO14:BO1700)/BO11</f>
        <v>0.13327319848311159</v>
      </c>
    </row>
    <row r="13" spans="1:95" ht="17.25" hidden="1" customHeight="1">
      <c r="A13" s="3"/>
      <c r="B13" s="5">
        <f t="shared" ref="B13:N13" si="4">MIN(B14:B2700)/MAX(B14:B2700)</f>
        <v>1</v>
      </c>
      <c r="C13" s="5">
        <f t="shared" si="4"/>
        <v>0.99604352126607631</v>
      </c>
      <c r="D13" s="5">
        <f t="shared" si="4"/>
        <v>0.99210659035197746</v>
      </c>
      <c r="E13" s="5">
        <f t="shared" si="4"/>
        <v>0.98819295488707881</v>
      </c>
      <c r="F13" s="5">
        <f t="shared" si="4"/>
        <v>0.98045758929109572</v>
      </c>
      <c r="G13" s="5">
        <f t="shared" si="4"/>
        <v>0.96902368154425889</v>
      </c>
      <c r="H13" s="5">
        <f t="shared" si="4"/>
        <v>0.95682880462260123</v>
      </c>
      <c r="I13" s="5">
        <f t="shared" si="4"/>
        <v>0.94387367573989311</v>
      </c>
      <c r="J13" s="5">
        <f t="shared" si="4"/>
        <v>0.93199530421557641</v>
      </c>
      <c r="K13" s="5">
        <f t="shared" si="4"/>
        <v>0.9202664184897259</v>
      </c>
      <c r="L13" s="5">
        <f t="shared" si="4"/>
        <v>0.90868513732770795</v>
      </c>
      <c r="M13" s="5">
        <f t="shared" si="4"/>
        <v>0.89465139003306959</v>
      </c>
      <c r="N13" s="5">
        <f t="shared" si="4"/>
        <v>0.88083438014838988</v>
      </c>
      <c r="O13" s="5">
        <f>MIN(O14:O2700)/MAX(O14:O2700)</f>
        <v>0.86723076037775748</v>
      </c>
      <c r="P13" s="5">
        <f t="shared" ref="P13:W13" si="5">MIN(P14:P2700)/MAX(P14:P2700)</f>
        <v>0.85383723512095933</v>
      </c>
      <c r="Q13" s="5">
        <f t="shared" si="5"/>
        <v>0.84065055967507851</v>
      </c>
      <c r="R13" s="5">
        <f t="shared" si="5"/>
        <v>0.82766753944843752</v>
      </c>
      <c r="S13" s="5">
        <f t="shared" si="5"/>
        <v>0.81488502918668548</v>
      </c>
      <c r="T13" s="5">
        <f t="shared" si="5"/>
        <v>0.80229993221082896</v>
      </c>
      <c r="U13" s="5">
        <f t="shared" si="5"/>
        <v>0.79999999999999993</v>
      </c>
      <c r="V13" s="5">
        <f t="shared" si="5"/>
        <v>0.79999999999999993</v>
      </c>
      <c r="W13" s="5">
        <f t="shared" si="5"/>
        <v>0.80000000000000016</v>
      </c>
      <c r="X13" s="5">
        <f t="shared" ref="X13:BO13" si="6">MIN(X14:X2700)/MAX(X14:X2700)</f>
        <v>0.79999999999999993</v>
      </c>
      <c r="Y13" s="5">
        <f t="shared" si="6"/>
        <v>0.80000000000000016</v>
      </c>
      <c r="Z13" s="5">
        <f t="shared" si="6"/>
        <v>0.80000000000000016</v>
      </c>
      <c r="AA13" s="5">
        <f t="shared" si="6"/>
        <v>0.80000000000000016</v>
      </c>
      <c r="AB13" s="5">
        <f t="shared" si="6"/>
        <v>0.80000000000000016</v>
      </c>
      <c r="AC13" s="5">
        <f t="shared" si="6"/>
        <v>0.8</v>
      </c>
      <c r="AD13" s="5">
        <f t="shared" si="6"/>
        <v>0.79999999999999993</v>
      </c>
      <c r="AE13" s="5">
        <f t="shared" si="6"/>
        <v>0.8</v>
      </c>
      <c r="AF13" s="5">
        <f t="shared" si="6"/>
        <v>0.8</v>
      </c>
      <c r="AG13" s="5">
        <f t="shared" si="6"/>
        <v>0.8</v>
      </c>
      <c r="AH13" s="5">
        <f t="shared" si="6"/>
        <v>0.79999999999999993</v>
      </c>
      <c r="AI13" s="5">
        <f t="shared" si="6"/>
        <v>0.8</v>
      </c>
      <c r="AJ13" s="5">
        <f t="shared" si="6"/>
        <v>0.80000000000000016</v>
      </c>
      <c r="AK13" s="5">
        <f t="shared" si="6"/>
        <v>0.8</v>
      </c>
      <c r="AL13" s="5">
        <f t="shared" si="6"/>
        <v>0.8</v>
      </c>
      <c r="AM13" s="5">
        <f t="shared" si="6"/>
        <v>0.79999999999999993</v>
      </c>
      <c r="AN13" s="5">
        <f t="shared" si="6"/>
        <v>0.8</v>
      </c>
      <c r="AO13" s="5">
        <f t="shared" si="6"/>
        <v>0.8</v>
      </c>
      <c r="AP13" s="5">
        <f t="shared" si="6"/>
        <v>0.79999999999999993</v>
      </c>
      <c r="AQ13" s="5">
        <f t="shared" si="6"/>
        <v>0.8</v>
      </c>
      <c r="AR13" s="5">
        <f t="shared" si="6"/>
        <v>0.80000000000000016</v>
      </c>
      <c r="AS13" s="5">
        <f t="shared" si="6"/>
        <v>0.79999999999999993</v>
      </c>
      <c r="AT13" s="5">
        <f t="shared" si="6"/>
        <v>0.80000000000000016</v>
      </c>
      <c r="AU13" s="5">
        <f t="shared" si="6"/>
        <v>0.8</v>
      </c>
      <c r="AV13" s="5">
        <f t="shared" si="6"/>
        <v>0.8</v>
      </c>
      <c r="AW13" s="5">
        <f t="shared" si="6"/>
        <v>0.80000000000000016</v>
      </c>
      <c r="AX13" s="5">
        <f t="shared" si="6"/>
        <v>0.80000000000000016</v>
      </c>
      <c r="AY13" s="5">
        <f t="shared" si="6"/>
        <v>0.8</v>
      </c>
      <c r="AZ13" s="5">
        <f t="shared" si="6"/>
        <v>0.8</v>
      </c>
      <c r="BA13" s="5">
        <f t="shared" si="6"/>
        <v>0.79999999999999993</v>
      </c>
      <c r="BB13" s="5">
        <f t="shared" si="6"/>
        <v>0.8</v>
      </c>
      <c r="BC13" s="5">
        <f t="shared" si="6"/>
        <v>0.80000000000000016</v>
      </c>
      <c r="BD13" s="5">
        <f t="shared" si="6"/>
        <v>0.80000000000000016</v>
      </c>
      <c r="BE13" s="5">
        <f t="shared" si="6"/>
        <v>0.8</v>
      </c>
      <c r="BF13" s="5">
        <f t="shared" si="6"/>
        <v>0.80000000000000016</v>
      </c>
      <c r="BG13" s="5">
        <f t="shared" si="6"/>
        <v>0.8</v>
      </c>
      <c r="BH13" s="5">
        <f t="shared" si="6"/>
        <v>0.79999999999999982</v>
      </c>
      <c r="BI13" s="5">
        <f t="shared" si="6"/>
        <v>0.8</v>
      </c>
      <c r="BJ13" s="5">
        <f t="shared" si="6"/>
        <v>0.80000000000000016</v>
      </c>
      <c r="BK13" s="5">
        <f t="shared" si="6"/>
        <v>0.8</v>
      </c>
      <c r="BL13" s="5">
        <f t="shared" si="6"/>
        <v>0.8</v>
      </c>
      <c r="BM13" s="5">
        <f t="shared" si="6"/>
        <v>0.80000000000000016</v>
      </c>
      <c r="BN13" s="5">
        <f t="shared" si="6"/>
        <v>0.8</v>
      </c>
      <c r="BO13" s="5">
        <f t="shared" si="6"/>
        <v>0.79999999999999993</v>
      </c>
    </row>
    <row r="14" spans="1:95" ht="17.25" customHeight="1">
      <c r="A14" s="1">
        <v>65</v>
      </c>
      <c r="B14" s="5">
        <v>6.5007999999999999</v>
      </c>
      <c r="C14" s="5">
        <v>6.4767878606369154</v>
      </c>
      <c r="D14" s="5">
        <v>6.4593476220573649</v>
      </c>
      <c r="E14" s="5">
        <v>6.4265721043253023</v>
      </c>
      <c r="F14" s="5">
        <v>6.3799981180634386</v>
      </c>
      <c r="G14" s="5">
        <v>6.3249708714815496</v>
      </c>
      <c r="H14" s="5">
        <v>6.2679326840566327</v>
      </c>
      <c r="I14" s="5">
        <v>6.2077178211910811</v>
      </c>
      <c r="J14" s="5">
        <v>6.144430190231696</v>
      </c>
      <c r="K14" s="5">
        <v>6.0793808155057834</v>
      </c>
      <c r="L14" s="5">
        <v>6.0138300677671221</v>
      </c>
      <c r="M14" s="5">
        <v>5.9472211904342585</v>
      </c>
      <c r="N14" s="5">
        <v>5.8772815401069822</v>
      </c>
      <c r="O14" s="5">
        <v>5.8030031004215896</v>
      </c>
      <c r="P14" s="5">
        <v>5.725141180368575</v>
      </c>
      <c r="Q14" s="5">
        <v>5.6427569292022204</v>
      </c>
      <c r="R14" s="5">
        <v>5.5549881169543447</v>
      </c>
      <c r="S14" s="5">
        <v>5.4637435988534948</v>
      </c>
      <c r="T14" s="5">
        <v>5.371884376023492</v>
      </c>
      <c r="U14" s="5">
        <v>5.3506178489695904</v>
      </c>
      <c r="V14" s="5">
        <v>5.3473867060371614</v>
      </c>
      <c r="W14" s="5">
        <v>5.3446834105669589</v>
      </c>
      <c r="X14" s="5">
        <v>5.340930324393061</v>
      </c>
      <c r="Y14" s="5">
        <v>5.3356050197690905</v>
      </c>
      <c r="Z14" s="5">
        <v>5.3297608032898065</v>
      </c>
      <c r="AA14" s="11">
        <v>5.3228760022829844</v>
      </c>
      <c r="AB14" s="5">
        <v>5.3149548726272542</v>
      </c>
      <c r="AC14" s="5">
        <v>5.3937859260703416</v>
      </c>
      <c r="AD14" s="5">
        <v>5.4783943327538216</v>
      </c>
      <c r="AE14" s="5">
        <v>5.5643299301303317</v>
      </c>
      <c r="AF14" s="5">
        <v>5.6516135368774822</v>
      </c>
      <c r="AG14" s="5">
        <v>5.7402662982402628</v>
      </c>
      <c r="AH14" s="5">
        <v>5.8303096911538352</v>
      </c>
      <c r="AI14" s="5">
        <v>5.9217655294464491</v>
      </c>
      <c r="AJ14" s="5">
        <v>6.0146559691240435</v>
      </c>
      <c r="AK14" s="5">
        <v>6.1090035137377461</v>
      </c>
      <c r="AL14" s="5" t="s">
        <v>7</v>
      </c>
      <c r="AM14" s="5" t="s">
        <v>7</v>
      </c>
      <c r="AN14" s="5" t="s">
        <v>7</v>
      </c>
      <c r="AO14" s="5" t="s">
        <v>7</v>
      </c>
      <c r="AP14" s="5" t="s">
        <v>7</v>
      </c>
      <c r="AQ14" s="5" t="s">
        <v>7</v>
      </c>
      <c r="AR14" s="5" t="s">
        <v>7</v>
      </c>
      <c r="AS14" s="5" t="s">
        <v>7</v>
      </c>
      <c r="AT14" s="5" t="s">
        <v>7</v>
      </c>
      <c r="AU14" s="5" t="s">
        <v>7</v>
      </c>
      <c r="AV14" s="5" t="s">
        <v>7</v>
      </c>
      <c r="AW14" s="5" t="s">
        <v>7</v>
      </c>
      <c r="AX14" s="5" t="s">
        <v>7</v>
      </c>
      <c r="AY14" s="5" t="s">
        <v>7</v>
      </c>
      <c r="AZ14" s="5" t="s">
        <v>7</v>
      </c>
      <c r="BA14" s="5" t="s">
        <v>7</v>
      </c>
      <c r="BB14" s="5" t="s">
        <v>7</v>
      </c>
      <c r="BC14" s="5" t="s">
        <v>7</v>
      </c>
      <c r="BD14" s="5" t="s">
        <v>7</v>
      </c>
      <c r="BE14" s="5" t="s">
        <v>7</v>
      </c>
      <c r="BF14" s="5" t="s">
        <v>7</v>
      </c>
      <c r="BG14" s="5" t="s">
        <v>7</v>
      </c>
      <c r="BH14" s="5" t="s">
        <v>7</v>
      </c>
      <c r="BI14" s="5" t="s">
        <v>7</v>
      </c>
      <c r="BJ14" s="5" t="s">
        <v>7</v>
      </c>
      <c r="BK14" s="5" t="s">
        <v>7</v>
      </c>
      <c r="BL14" s="5" t="s">
        <v>7</v>
      </c>
      <c r="BM14" s="5" t="s">
        <v>7</v>
      </c>
      <c r="BN14" s="5" t="s">
        <v>7</v>
      </c>
      <c r="BO14" s="5" t="s">
        <v>7</v>
      </c>
    </row>
    <row r="15" spans="1:95" ht="17.25" customHeight="1">
      <c r="A15" s="1">
        <v>64</v>
      </c>
      <c r="B15" s="5" t="s">
        <v>7</v>
      </c>
      <c r="C15" s="5">
        <v>6.5025149226453829</v>
      </c>
      <c r="D15" s="5">
        <v>6.4850054080436692</v>
      </c>
      <c r="E15" s="5">
        <v>6.4520996995758306</v>
      </c>
      <c r="F15" s="5">
        <v>6.4053407123754882</v>
      </c>
      <c r="G15" s="5">
        <v>6.3500948868598091</v>
      </c>
      <c r="H15" s="5">
        <v>6.2928301326526688</v>
      </c>
      <c r="I15" s="5">
        <v>6.232376084631742</v>
      </c>
      <c r="J15" s="5">
        <v>6.1688370628840374</v>
      </c>
      <c r="K15" s="5">
        <v>6.1035292993806642</v>
      </c>
      <c r="L15" s="5">
        <v>6.0377181713133492</v>
      </c>
      <c r="M15" s="5">
        <v>5.9708447105551317</v>
      </c>
      <c r="N15" s="5">
        <v>5.9006272463238751</v>
      </c>
      <c r="O15" s="5">
        <v>5.8260537582186798</v>
      </c>
      <c r="P15" s="5">
        <v>5.7478825554643631</v>
      </c>
      <c r="Q15" s="5">
        <v>5.6651710580173082</v>
      </c>
      <c r="R15" s="5">
        <v>5.5770536109640778</v>
      </c>
      <c r="S15" s="5">
        <v>5.485446651877723</v>
      </c>
      <c r="T15" s="5">
        <v>5.3932225463353873</v>
      </c>
      <c r="U15" s="5">
        <v>5.3506178489695904</v>
      </c>
      <c r="V15" s="5">
        <v>5.3473867060371614</v>
      </c>
      <c r="W15" s="5">
        <v>5.3446834105669589</v>
      </c>
      <c r="X15" s="5">
        <v>5.340930324393061</v>
      </c>
      <c r="Y15" s="5">
        <v>5.3356050197690905</v>
      </c>
      <c r="Z15" s="5">
        <v>5.3297608032898065</v>
      </c>
      <c r="AA15" s="11">
        <v>5.3228760022829844</v>
      </c>
      <c r="AB15" s="5">
        <v>5.3149548726272542</v>
      </c>
      <c r="AC15" s="5">
        <v>5.3937859260703416</v>
      </c>
      <c r="AD15" s="5">
        <v>5.4783943327538216</v>
      </c>
      <c r="AE15" s="5">
        <v>5.5643299301303317</v>
      </c>
      <c r="AF15" s="5">
        <v>5.6516135368774822</v>
      </c>
      <c r="AG15" s="5">
        <v>5.7402662982402628</v>
      </c>
      <c r="AH15" s="5">
        <v>5.8303096911538352</v>
      </c>
      <c r="AI15" s="5">
        <v>5.9217655294464491</v>
      </c>
      <c r="AJ15" s="5">
        <v>6.0146559691240435</v>
      </c>
      <c r="AK15" s="5">
        <v>6.1090035137377461</v>
      </c>
      <c r="AL15" s="5">
        <v>6.2048310198355905</v>
      </c>
      <c r="AM15" s="5" t="s">
        <v>7</v>
      </c>
      <c r="AN15" s="5" t="s">
        <v>7</v>
      </c>
      <c r="AO15" s="5" t="s">
        <v>7</v>
      </c>
      <c r="AP15" s="5" t="s">
        <v>7</v>
      </c>
      <c r="AQ15" s="5" t="s">
        <v>7</v>
      </c>
      <c r="AR15" s="5" t="s">
        <v>7</v>
      </c>
      <c r="AS15" s="5" t="s">
        <v>7</v>
      </c>
      <c r="AT15" s="5" t="s">
        <v>7</v>
      </c>
      <c r="AU15" s="5" t="s">
        <v>7</v>
      </c>
      <c r="AV15" s="5" t="s">
        <v>7</v>
      </c>
      <c r="AW15" s="5" t="s">
        <v>7</v>
      </c>
      <c r="AX15" s="5" t="s">
        <v>7</v>
      </c>
      <c r="AY15" s="5" t="s">
        <v>7</v>
      </c>
      <c r="AZ15" s="5" t="s">
        <v>7</v>
      </c>
      <c r="BA15" s="5" t="s">
        <v>7</v>
      </c>
      <c r="BB15" s="5" t="s">
        <v>7</v>
      </c>
      <c r="BC15" s="5" t="s">
        <v>7</v>
      </c>
      <c r="BD15" s="5" t="s">
        <v>7</v>
      </c>
      <c r="BE15" s="5" t="s">
        <v>7</v>
      </c>
      <c r="BF15" s="5" t="s">
        <v>7</v>
      </c>
      <c r="BG15" s="5" t="s">
        <v>7</v>
      </c>
      <c r="BH15" s="5" t="s">
        <v>7</v>
      </c>
      <c r="BI15" s="5" t="s">
        <v>7</v>
      </c>
      <c r="BJ15" s="5" t="s">
        <v>7</v>
      </c>
      <c r="BK15" s="5" t="s">
        <v>7</v>
      </c>
      <c r="BL15" s="5" t="s">
        <v>7</v>
      </c>
      <c r="BM15" s="5" t="s">
        <v>7</v>
      </c>
      <c r="BN15" s="5" t="s">
        <v>7</v>
      </c>
      <c r="BO15" s="5" t="s">
        <v>7</v>
      </c>
    </row>
    <row r="16" spans="1:95" ht="17.25" customHeight="1">
      <c r="A16" s="1">
        <v>63</v>
      </c>
      <c r="B16" s="5" t="s">
        <v>7</v>
      </c>
      <c r="C16" s="5" t="s">
        <v>7</v>
      </c>
      <c r="D16" s="5">
        <v>6.5107395564883115</v>
      </c>
      <c r="E16" s="5">
        <v>6.4777032698122667</v>
      </c>
      <c r="F16" s="5">
        <v>6.4307587310754144</v>
      </c>
      <c r="G16" s="5">
        <v>6.3752936760934018</v>
      </c>
      <c r="H16" s="5">
        <v>6.3178016807981381</v>
      </c>
      <c r="I16" s="5">
        <v>6.2571077357612541</v>
      </c>
      <c r="J16" s="5">
        <v>6.1933165750383603</v>
      </c>
      <c r="K16" s="5">
        <v>6.1277496537433063</v>
      </c>
      <c r="L16" s="5">
        <v>6.0616773704058833</v>
      </c>
      <c r="M16" s="5">
        <v>5.9945385387716419</v>
      </c>
      <c r="N16" s="5">
        <v>5.9240424338093085</v>
      </c>
      <c r="O16" s="5">
        <v>5.849173019164013</v>
      </c>
      <c r="P16" s="5">
        <v>5.7706916132241632</v>
      </c>
      <c r="Q16" s="5">
        <v>5.6876518955491431</v>
      </c>
      <c r="R16" s="5">
        <v>5.5991847760869717</v>
      </c>
      <c r="S16" s="5">
        <v>5.5072142973217026</v>
      </c>
      <c r="T16" s="5">
        <v>5.4146242231065793</v>
      </c>
      <c r="U16" s="5">
        <v>5.3506178489695904</v>
      </c>
      <c r="V16" s="5">
        <v>5.3473867060371614</v>
      </c>
      <c r="W16" s="5">
        <v>5.3446834105669589</v>
      </c>
      <c r="X16" s="5">
        <v>5.340930324393061</v>
      </c>
      <c r="Y16" s="5">
        <v>5.3356050197690905</v>
      </c>
      <c r="Z16" s="5">
        <v>5.3297608032898065</v>
      </c>
      <c r="AA16" s="11">
        <v>5.3228760022829844</v>
      </c>
      <c r="AB16" s="5">
        <v>5.3149548726272542</v>
      </c>
      <c r="AC16" s="5">
        <v>5.3937859260703416</v>
      </c>
      <c r="AD16" s="5">
        <v>5.4783943327538216</v>
      </c>
      <c r="AE16" s="5">
        <v>5.5643299301303317</v>
      </c>
      <c r="AF16" s="5">
        <v>5.6516135368774822</v>
      </c>
      <c r="AG16" s="5">
        <v>5.7402662982402628</v>
      </c>
      <c r="AH16" s="5">
        <v>5.8303096911538352</v>
      </c>
      <c r="AI16" s="5">
        <v>5.9217655294464491</v>
      </c>
      <c r="AJ16" s="5">
        <v>6.0146559691240435</v>
      </c>
      <c r="AK16" s="5">
        <v>6.1090035137377461</v>
      </c>
      <c r="AL16" s="5">
        <v>6.2048310198355905</v>
      </c>
      <c r="AM16" s="5">
        <v>6.3021617024996948</v>
      </c>
      <c r="AN16" s="5" t="s">
        <v>7</v>
      </c>
      <c r="AO16" s="5" t="s">
        <v>7</v>
      </c>
      <c r="AP16" s="5" t="s">
        <v>7</v>
      </c>
      <c r="AQ16" s="5" t="s">
        <v>7</v>
      </c>
      <c r="AR16" s="5" t="s">
        <v>7</v>
      </c>
      <c r="AS16" s="5" t="s">
        <v>7</v>
      </c>
      <c r="AT16" s="5" t="s">
        <v>7</v>
      </c>
      <c r="AU16" s="5" t="s">
        <v>7</v>
      </c>
      <c r="AV16" s="5" t="s">
        <v>7</v>
      </c>
      <c r="AW16" s="5" t="s">
        <v>7</v>
      </c>
      <c r="AX16" s="5" t="s">
        <v>7</v>
      </c>
      <c r="AY16" s="5" t="s">
        <v>7</v>
      </c>
      <c r="AZ16" s="5" t="s">
        <v>7</v>
      </c>
      <c r="BA16" s="5" t="s">
        <v>7</v>
      </c>
      <c r="BB16" s="5" t="s">
        <v>7</v>
      </c>
      <c r="BC16" s="5" t="s">
        <v>7</v>
      </c>
      <c r="BD16" s="5" t="s">
        <v>7</v>
      </c>
      <c r="BE16" s="5" t="s">
        <v>7</v>
      </c>
      <c r="BF16" s="5" t="s">
        <v>7</v>
      </c>
      <c r="BG16" s="5" t="s">
        <v>7</v>
      </c>
      <c r="BH16" s="5" t="s">
        <v>7</v>
      </c>
      <c r="BI16" s="5" t="s">
        <v>7</v>
      </c>
      <c r="BJ16" s="5" t="s">
        <v>7</v>
      </c>
      <c r="BK16" s="5" t="s">
        <v>7</v>
      </c>
      <c r="BL16" s="5" t="s">
        <v>7</v>
      </c>
      <c r="BM16" s="5" t="s">
        <v>7</v>
      </c>
      <c r="BN16" s="5" t="s">
        <v>7</v>
      </c>
      <c r="BO16" s="5" t="s">
        <v>7</v>
      </c>
    </row>
    <row r="17" spans="1:67" ht="17.25" customHeight="1">
      <c r="A17" s="1">
        <v>62</v>
      </c>
      <c r="B17" s="5" t="s">
        <v>7</v>
      </c>
      <c r="C17" s="5" t="s">
        <v>7</v>
      </c>
      <c r="D17" s="5" t="s">
        <v>7</v>
      </c>
      <c r="E17" s="5">
        <v>6.5033575401877552</v>
      </c>
      <c r="F17" s="5">
        <v>6.4562270824856096</v>
      </c>
      <c r="G17" s="5">
        <v>6.4005423639195094</v>
      </c>
      <c r="H17" s="5">
        <v>6.3428226775537686</v>
      </c>
      <c r="I17" s="5">
        <v>6.2818883604573337</v>
      </c>
      <c r="J17" s="5">
        <v>6.217844561474152</v>
      </c>
      <c r="K17" s="5">
        <v>6.1520179692036709</v>
      </c>
      <c r="L17" s="5">
        <v>6.0856840134569898</v>
      </c>
      <c r="M17" s="5">
        <v>6.0182792854598404</v>
      </c>
      <c r="N17" s="5">
        <v>5.9475039880026062</v>
      </c>
      <c r="O17" s="5">
        <v>5.8723380608240623</v>
      </c>
      <c r="P17" s="5">
        <v>5.7935458374349462</v>
      </c>
      <c r="Q17" s="5">
        <v>5.7101772495909167</v>
      </c>
      <c r="R17" s="5">
        <v>5.6213597652991911</v>
      </c>
      <c r="S17" s="5">
        <v>5.5290250470140601</v>
      </c>
      <c r="T17" s="5">
        <v>5.4360682794357098</v>
      </c>
      <c r="U17" s="5">
        <v>5.3506178489695904</v>
      </c>
      <c r="V17" s="5">
        <v>5.3473867060371614</v>
      </c>
      <c r="W17" s="5">
        <v>5.3446834105669589</v>
      </c>
      <c r="X17" s="5">
        <v>5.340930324393061</v>
      </c>
      <c r="Y17" s="5">
        <v>5.3356050197690905</v>
      </c>
      <c r="Z17" s="5">
        <v>5.3297608032898065</v>
      </c>
      <c r="AA17" s="11">
        <v>5.3228760022829844</v>
      </c>
      <c r="AB17" s="5">
        <v>5.3149548726272542</v>
      </c>
      <c r="AC17" s="5">
        <v>5.3937859260703416</v>
      </c>
      <c r="AD17" s="5">
        <v>5.4783943327538216</v>
      </c>
      <c r="AE17" s="5">
        <v>5.5643299301303317</v>
      </c>
      <c r="AF17" s="5">
        <v>5.6516135368774822</v>
      </c>
      <c r="AG17" s="5">
        <v>5.7402662982402628</v>
      </c>
      <c r="AH17" s="5">
        <v>5.8303096911538352</v>
      </c>
      <c r="AI17" s="5">
        <v>5.9217655294464491</v>
      </c>
      <c r="AJ17" s="5">
        <v>6.0146559691240435</v>
      </c>
      <c r="AK17" s="5">
        <v>6.1090035137377461</v>
      </c>
      <c r="AL17" s="5">
        <v>6.2048310198355905</v>
      </c>
      <c r="AM17" s="5">
        <v>6.3021617024996948</v>
      </c>
      <c r="AN17" s="5">
        <v>6.4010191409702664</v>
      </c>
      <c r="AO17" s="5" t="s">
        <v>7</v>
      </c>
      <c r="AP17" s="5" t="s">
        <v>7</v>
      </c>
      <c r="AQ17" s="5" t="s">
        <v>7</v>
      </c>
      <c r="AR17" s="5" t="s">
        <v>7</v>
      </c>
      <c r="AS17" s="5" t="s">
        <v>7</v>
      </c>
      <c r="AT17" s="5" t="s">
        <v>7</v>
      </c>
      <c r="AU17" s="5" t="s">
        <v>7</v>
      </c>
      <c r="AV17" s="5" t="s">
        <v>7</v>
      </c>
      <c r="AW17" s="5" t="s">
        <v>7</v>
      </c>
      <c r="AX17" s="5" t="s">
        <v>7</v>
      </c>
      <c r="AY17" s="5" t="s">
        <v>7</v>
      </c>
      <c r="AZ17" s="5" t="s">
        <v>7</v>
      </c>
      <c r="BA17" s="5" t="s">
        <v>7</v>
      </c>
      <c r="BB17" s="5" t="s">
        <v>7</v>
      </c>
      <c r="BC17" s="5" t="s">
        <v>7</v>
      </c>
      <c r="BD17" s="5" t="s">
        <v>7</v>
      </c>
      <c r="BE17" s="5" t="s">
        <v>7</v>
      </c>
      <c r="BF17" s="5" t="s">
        <v>7</v>
      </c>
      <c r="BG17" s="5" t="s">
        <v>7</v>
      </c>
      <c r="BH17" s="5" t="s">
        <v>7</v>
      </c>
      <c r="BI17" s="5" t="s">
        <v>7</v>
      </c>
      <c r="BJ17" s="5" t="s">
        <v>7</v>
      </c>
      <c r="BK17" s="5" t="s">
        <v>7</v>
      </c>
      <c r="BL17" s="5" t="s">
        <v>7</v>
      </c>
      <c r="BM17" s="5" t="s">
        <v>7</v>
      </c>
      <c r="BN17" s="5" t="s">
        <v>7</v>
      </c>
      <c r="BO17" s="5" t="s">
        <v>7</v>
      </c>
    </row>
    <row r="18" spans="1:67" ht="17.25" customHeight="1">
      <c r="A18" s="1">
        <v>61</v>
      </c>
      <c r="B18" s="5" t="s">
        <v>7</v>
      </c>
      <c r="C18" s="5" t="s">
        <v>7</v>
      </c>
      <c r="D18" s="5" t="s">
        <v>7</v>
      </c>
      <c r="E18" s="5" t="s">
        <v>7</v>
      </c>
      <c r="F18" s="5">
        <v>6.5071637853059965</v>
      </c>
      <c r="G18" s="5">
        <v>6.4510397395717227</v>
      </c>
      <c r="H18" s="5">
        <v>6.3928646710650296</v>
      </c>
      <c r="I18" s="5">
        <v>6.331449609849491</v>
      </c>
      <c r="J18" s="5">
        <v>6.2669005343457309</v>
      </c>
      <c r="K18" s="5">
        <v>6.2005546001243994</v>
      </c>
      <c r="L18" s="5">
        <v>6.1336972995592047</v>
      </c>
      <c r="M18" s="5">
        <v>6.06576077883624</v>
      </c>
      <c r="N18" s="5">
        <v>5.994427096389205</v>
      </c>
      <c r="O18" s="5">
        <v>5.9186681441441635</v>
      </c>
      <c r="P18" s="5">
        <v>5.839254285856514</v>
      </c>
      <c r="Q18" s="5">
        <v>5.7552279576744647</v>
      </c>
      <c r="R18" s="5">
        <v>5.6657097437236343</v>
      </c>
      <c r="S18" s="5">
        <v>5.5726465463987775</v>
      </c>
      <c r="T18" s="5">
        <v>5.4789563920939708</v>
      </c>
      <c r="U18" s="5">
        <v>5.3884307554031956</v>
      </c>
      <c r="V18" s="5">
        <v>5.3473867060371614</v>
      </c>
      <c r="W18" s="5">
        <v>5.3446834105669589</v>
      </c>
      <c r="X18" s="5">
        <v>5.340930324393061</v>
      </c>
      <c r="Y18" s="5">
        <v>5.3356050197690905</v>
      </c>
      <c r="Z18" s="5">
        <v>5.3297608032898065</v>
      </c>
      <c r="AA18" s="11">
        <v>5.3228760022829844</v>
      </c>
      <c r="AB18" s="5">
        <v>5.3149548726272542</v>
      </c>
      <c r="AC18" s="5">
        <v>5.3937859260703416</v>
      </c>
      <c r="AD18" s="5">
        <v>5.4783943327538216</v>
      </c>
      <c r="AE18" s="5">
        <v>5.5643299301303317</v>
      </c>
      <c r="AF18" s="5">
        <v>5.6516135368774822</v>
      </c>
      <c r="AG18" s="5">
        <v>5.7402662982402628</v>
      </c>
      <c r="AH18" s="5">
        <v>5.8303096911538352</v>
      </c>
      <c r="AI18" s="5">
        <v>5.9217655294464491</v>
      </c>
      <c r="AJ18" s="5">
        <v>6.0146559691240435</v>
      </c>
      <c r="AK18" s="5">
        <v>6.1090035137377461</v>
      </c>
      <c r="AL18" s="5">
        <v>6.2048310198355905</v>
      </c>
      <c r="AM18" s="5">
        <v>6.3021617024996948</v>
      </c>
      <c r="AN18" s="5">
        <v>6.4010191409702664</v>
      </c>
      <c r="AO18" s="5">
        <v>6.5014272843580319</v>
      </c>
      <c r="AP18" s="5" t="s">
        <v>7</v>
      </c>
      <c r="AQ18" s="5" t="s">
        <v>7</v>
      </c>
      <c r="AR18" s="5" t="s">
        <v>7</v>
      </c>
      <c r="AS18" s="5" t="s">
        <v>7</v>
      </c>
      <c r="AT18" s="5" t="s">
        <v>7</v>
      </c>
      <c r="AU18" s="5" t="s">
        <v>7</v>
      </c>
      <c r="AV18" s="5" t="s">
        <v>7</v>
      </c>
      <c r="AW18" s="5" t="s">
        <v>7</v>
      </c>
      <c r="AX18" s="5" t="s">
        <v>7</v>
      </c>
      <c r="AY18" s="5" t="s">
        <v>7</v>
      </c>
      <c r="AZ18" s="5" t="s">
        <v>7</v>
      </c>
      <c r="BA18" s="5" t="s">
        <v>7</v>
      </c>
      <c r="BB18" s="5" t="s">
        <v>7</v>
      </c>
      <c r="BC18" s="5" t="s">
        <v>7</v>
      </c>
      <c r="BD18" s="5" t="s">
        <v>7</v>
      </c>
      <c r="BE18" s="5" t="s">
        <v>7</v>
      </c>
      <c r="BF18" s="5" t="s">
        <v>7</v>
      </c>
      <c r="BG18" s="5" t="s">
        <v>7</v>
      </c>
      <c r="BH18" s="5" t="s">
        <v>7</v>
      </c>
      <c r="BI18" s="5" t="s">
        <v>7</v>
      </c>
      <c r="BJ18" s="5" t="s">
        <v>7</v>
      </c>
      <c r="BK18" s="5" t="s">
        <v>7</v>
      </c>
      <c r="BL18" s="5" t="s">
        <v>7</v>
      </c>
      <c r="BM18" s="5" t="s">
        <v>7</v>
      </c>
      <c r="BN18" s="5" t="s">
        <v>7</v>
      </c>
      <c r="BO18" s="5" t="s">
        <v>7</v>
      </c>
    </row>
    <row r="19" spans="1:67" ht="17.25" customHeight="1">
      <c r="A19" s="1">
        <v>60</v>
      </c>
      <c r="B19" s="5" t="s">
        <v>7</v>
      </c>
      <c r="C19" s="5" t="s">
        <v>7</v>
      </c>
      <c r="D19" s="5" t="s">
        <v>7</v>
      </c>
      <c r="E19" s="5" t="s">
        <v>7</v>
      </c>
      <c r="F19" s="5" t="s">
        <v>7</v>
      </c>
      <c r="G19" s="5">
        <v>6.5271582025755324</v>
      </c>
      <c r="H19" s="5">
        <v>6.4682967025820357</v>
      </c>
      <c r="I19" s="5">
        <v>6.4061569798772284</v>
      </c>
      <c r="J19" s="5">
        <v>6.3408462633645737</v>
      </c>
      <c r="K19" s="5">
        <v>6.2737174862615737</v>
      </c>
      <c r="L19" s="5">
        <v>6.2060713089935451</v>
      </c>
      <c r="M19" s="5">
        <v>6.1373331774065916</v>
      </c>
      <c r="N19" s="5">
        <v>6.0651577995914501</v>
      </c>
      <c r="O19" s="5">
        <v>5.9885049364054641</v>
      </c>
      <c r="P19" s="5">
        <v>5.9081540414418541</v>
      </c>
      <c r="Q19" s="5">
        <v>5.8231362521603103</v>
      </c>
      <c r="R19" s="5">
        <v>5.732561776097965</v>
      </c>
      <c r="S19" s="5">
        <v>5.6384004879492178</v>
      </c>
      <c r="T19" s="5">
        <v>5.5436048450980397</v>
      </c>
      <c r="U19" s="5">
        <v>5.4520110593017703</v>
      </c>
      <c r="V19" s="5">
        <v>5.3645685912641623</v>
      </c>
      <c r="W19" s="5">
        <v>5.3446834105669589</v>
      </c>
      <c r="X19" s="5">
        <v>5.340930324393061</v>
      </c>
      <c r="Y19" s="5">
        <v>5.3356050197690905</v>
      </c>
      <c r="Z19" s="5">
        <v>5.3297608032898065</v>
      </c>
      <c r="AA19" s="11">
        <v>5.3228760022829844</v>
      </c>
      <c r="AB19" s="5">
        <v>5.3149548726272542</v>
      </c>
      <c r="AC19" s="5">
        <v>5.3937859260703416</v>
      </c>
      <c r="AD19" s="5">
        <v>5.4783943327538216</v>
      </c>
      <c r="AE19" s="5">
        <v>5.5643299301303317</v>
      </c>
      <c r="AF19" s="5">
        <v>5.6516135368774822</v>
      </c>
      <c r="AG19" s="5">
        <v>5.7402662982402628</v>
      </c>
      <c r="AH19" s="5">
        <v>5.8303096911538352</v>
      </c>
      <c r="AI19" s="5">
        <v>5.9217655294464491</v>
      </c>
      <c r="AJ19" s="5">
        <v>6.0146559691240435</v>
      </c>
      <c r="AK19" s="5">
        <v>6.1090035137377461</v>
      </c>
      <c r="AL19" s="5">
        <v>6.2048310198355905</v>
      </c>
      <c r="AM19" s="5">
        <v>6.3021617024996948</v>
      </c>
      <c r="AN19" s="5">
        <v>6.4010191409702664</v>
      </c>
      <c r="AO19" s="5">
        <v>6.5014272843580319</v>
      </c>
      <c r="AP19" s="5">
        <v>6.6034104574460128</v>
      </c>
      <c r="AQ19" s="5" t="s">
        <v>7</v>
      </c>
      <c r="AR19" s="5" t="s">
        <v>7</v>
      </c>
      <c r="AS19" s="5" t="s">
        <v>7</v>
      </c>
      <c r="AT19" s="5" t="s">
        <v>7</v>
      </c>
      <c r="AU19" s="5" t="s">
        <v>7</v>
      </c>
      <c r="AV19" s="5" t="s">
        <v>7</v>
      </c>
      <c r="AW19" s="5" t="s">
        <v>7</v>
      </c>
      <c r="AX19" s="5" t="s">
        <v>7</v>
      </c>
      <c r="AY19" s="5" t="s">
        <v>7</v>
      </c>
      <c r="AZ19" s="5" t="s">
        <v>7</v>
      </c>
      <c r="BA19" s="5" t="s">
        <v>7</v>
      </c>
      <c r="BB19" s="5" t="s">
        <v>7</v>
      </c>
      <c r="BC19" s="5" t="s">
        <v>7</v>
      </c>
      <c r="BD19" s="5" t="s">
        <v>7</v>
      </c>
      <c r="BE19" s="5" t="s">
        <v>7</v>
      </c>
      <c r="BF19" s="5" t="s">
        <v>7</v>
      </c>
      <c r="BG19" s="5" t="s">
        <v>7</v>
      </c>
      <c r="BH19" s="5" t="s">
        <v>7</v>
      </c>
      <c r="BI19" s="5" t="s">
        <v>7</v>
      </c>
      <c r="BJ19" s="5" t="s">
        <v>7</v>
      </c>
      <c r="BK19" s="5" t="s">
        <v>7</v>
      </c>
      <c r="BL19" s="5" t="s">
        <v>7</v>
      </c>
      <c r="BM19" s="5" t="s">
        <v>7</v>
      </c>
      <c r="BN19" s="5" t="s">
        <v>7</v>
      </c>
      <c r="BO19" s="5" t="s">
        <v>7</v>
      </c>
    </row>
    <row r="20" spans="1:67" ht="17.25" customHeight="1">
      <c r="A20" s="1">
        <v>59</v>
      </c>
      <c r="B20" s="5" t="s">
        <v>7</v>
      </c>
      <c r="C20" s="5" t="s">
        <v>7</v>
      </c>
      <c r="D20" s="5" t="s">
        <v>7</v>
      </c>
      <c r="E20" s="5" t="s">
        <v>7</v>
      </c>
      <c r="F20" s="5" t="s">
        <v>7</v>
      </c>
      <c r="G20" s="5" t="s">
        <v>7</v>
      </c>
      <c r="H20" s="5">
        <v>6.5507357782031574</v>
      </c>
      <c r="I20" s="5">
        <v>6.487804078640349</v>
      </c>
      <c r="J20" s="5">
        <v>6.421660970642729</v>
      </c>
      <c r="K20" s="5">
        <v>6.3536766306942996</v>
      </c>
      <c r="L20" s="5">
        <v>6.2851682962650131</v>
      </c>
      <c r="M20" s="5">
        <v>6.2155540904519508</v>
      </c>
      <c r="N20" s="5">
        <v>6.1424588303705381</v>
      </c>
      <c r="O20" s="5">
        <v>6.0648290189282594</v>
      </c>
      <c r="P20" s="5">
        <v>5.9834540439307995</v>
      </c>
      <c r="Q20" s="5">
        <v>5.8973526945897863</v>
      </c>
      <c r="R20" s="5">
        <v>5.8056238379501766</v>
      </c>
      <c r="S20" s="5">
        <v>5.7102624549524741</v>
      </c>
      <c r="T20" s="5">
        <v>5.6142586323394683</v>
      </c>
      <c r="U20" s="5">
        <v>5.5214974747634411</v>
      </c>
      <c r="V20" s="5">
        <v>5.4329405438979039</v>
      </c>
      <c r="W20" s="5">
        <v>5.3463299979314138</v>
      </c>
      <c r="X20" s="5">
        <v>5.340930324393061</v>
      </c>
      <c r="Y20" s="5">
        <v>5.3356050197690905</v>
      </c>
      <c r="Z20" s="5">
        <v>5.3297608032898065</v>
      </c>
      <c r="AA20" s="11">
        <v>5.3228760022829844</v>
      </c>
      <c r="AB20" s="5">
        <v>5.3149548726272542</v>
      </c>
      <c r="AC20" s="5">
        <v>5.3937859260703416</v>
      </c>
      <c r="AD20" s="5">
        <v>5.4783943327538216</v>
      </c>
      <c r="AE20" s="5">
        <v>5.5643299301303317</v>
      </c>
      <c r="AF20" s="5">
        <v>5.6516135368774822</v>
      </c>
      <c r="AG20" s="5">
        <v>5.7402662982402628</v>
      </c>
      <c r="AH20" s="5">
        <v>5.8303096911538352</v>
      </c>
      <c r="AI20" s="5">
        <v>5.9217655294464491</v>
      </c>
      <c r="AJ20" s="5">
        <v>6.0146559691240435</v>
      </c>
      <c r="AK20" s="5">
        <v>6.1090035137377461</v>
      </c>
      <c r="AL20" s="5">
        <v>6.2048310198355905</v>
      </c>
      <c r="AM20" s="5">
        <v>6.3021617024996948</v>
      </c>
      <c r="AN20" s="5">
        <v>6.4010191409702664</v>
      </c>
      <c r="AO20" s="5">
        <v>6.5014272843580319</v>
      </c>
      <c r="AP20" s="5">
        <v>6.6034104574460128</v>
      </c>
      <c r="AQ20" s="5">
        <v>6.7069933665824228</v>
      </c>
      <c r="AR20" s="5" t="s">
        <v>7</v>
      </c>
      <c r="AS20" s="5" t="s">
        <v>7</v>
      </c>
      <c r="AT20" s="5" t="s">
        <v>7</v>
      </c>
      <c r="AU20" s="5" t="s">
        <v>7</v>
      </c>
      <c r="AV20" s="5" t="s">
        <v>7</v>
      </c>
      <c r="AW20" s="5" t="s">
        <v>7</v>
      </c>
      <c r="AX20" s="5" t="s">
        <v>7</v>
      </c>
      <c r="AY20" s="5" t="s">
        <v>7</v>
      </c>
      <c r="AZ20" s="5" t="s">
        <v>7</v>
      </c>
      <c r="BA20" s="5" t="s">
        <v>7</v>
      </c>
      <c r="BB20" s="5" t="s">
        <v>7</v>
      </c>
      <c r="BC20" s="5" t="s">
        <v>7</v>
      </c>
      <c r="BD20" s="5" t="s">
        <v>7</v>
      </c>
      <c r="BE20" s="5" t="s">
        <v>7</v>
      </c>
      <c r="BF20" s="5" t="s">
        <v>7</v>
      </c>
      <c r="BG20" s="5" t="s">
        <v>7</v>
      </c>
      <c r="BH20" s="5" t="s">
        <v>7</v>
      </c>
      <c r="BI20" s="5" t="s">
        <v>7</v>
      </c>
      <c r="BJ20" s="5" t="s">
        <v>7</v>
      </c>
      <c r="BK20" s="5" t="s">
        <v>7</v>
      </c>
      <c r="BL20" s="5" t="s">
        <v>7</v>
      </c>
      <c r="BM20" s="5" t="s">
        <v>7</v>
      </c>
      <c r="BN20" s="5" t="s">
        <v>7</v>
      </c>
      <c r="BO20" s="5" t="s">
        <v>7</v>
      </c>
    </row>
    <row r="21" spans="1:67" ht="17.25" customHeight="1">
      <c r="A21" s="1">
        <v>58</v>
      </c>
      <c r="B21" s="5" t="s">
        <v>7</v>
      </c>
      <c r="C21" s="5" t="s">
        <v>7</v>
      </c>
      <c r="D21" s="5" t="s">
        <v>7</v>
      </c>
      <c r="E21" s="5" t="s">
        <v>7</v>
      </c>
      <c r="F21" s="5" t="s">
        <v>7</v>
      </c>
      <c r="G21" s="5" t="s">
        <v>7</v>
      </c>
      <c r="H21" s="5" t="s">
        <v>7</v>
      </c>
      <c r="I21" s="5">
        <v>6.5768523699158292</v>
      </c>
      <c r="J21" s="5">
        <v>6.5098014153378498</v>
      </c>
      <c r="K21" s="5">
        <v>6.4408839569979701</v>
      </c>
      <c r="L21" s="5">
        <v>6.371435312096124</v>
      </c>
      <c r="M21" s="5">
        <v>6.3008656171836668</v>
      </c>
      <c r="N21" s="5">
        <v>6.2267670888266275</v>
      </c>
      <c r="O21" s="5">
        <v>6.1480717701684746</v>
      </c>
      <c r="P21" s="5">
        <v>6.0655798837494803</v>
      </c>
      <c r="Q21" s="5">
        <v>5.978296751182218</v>
      </c>
      <c r="R21" s="5">
        <v>5.8853088710201025</v>
      </c>
      <c r="S21" s="5">
        <v>5.7886386062949802</v>
      </c>
      <c r="T21" s="5">
        <v>5.6913170841559131</v>
      </c>
      <c r="U21" s="5">
        <v>5.5972827342209985</v>
      </c>
      <c r="V21" s="5">
        <v>5.5075103160690722</v>
      </c>
      <c r="W21" s="5">
        <v>5.4197109979030413</v>
      </c>
      <c r="X21" s="5">
        <v>5.340930324393061</v>
      </c>
      <c r="Y21" s="5">
        <v>5.3356050197690905</v>
      </c>
      <c r="Z21" s="5">
        <v>5.3297608032898065</v>
      </c>
      <c r="AA21" s="11">
        <v>5.3228760022829844</v>
      </c>
      <c r="AB21" s="5">
        <v>5.3149548726272542</v>
      </c>
      <c r="AC21" s="5">
        <v>5.3937859260703416</v>
      </c>
      <c r="AD21" s="5">
        <v>5.4783943327538216</v>
      </c>
      <c r="AE21" s="5">
        <v>5.5643299301303317</v>
      </c>
      <c r="AF21" s="5">
        <v>5.6516135368774822</v>
      </c>
      <c r="AG21" s="5">
        <v>5.7402662982402628</v>
      </c>
      <c r="AH21" s="5">
        <v>5.8303096911538352</v>
      </c>
      <c r="AI21" s="5">
        <v>5.9217655294464491</v>
      </c>
      <c r="AJ21" s="5">
        <v>6.0146559691240435</v>
      </c>
      <c r="AK21" s="5">
        <v>6.1090035137377461</v>
      </c>
      <c r="AL21" s="5">
        <v>6.2048310198355905</v>
      </c>
      <c r="AM21" s="5">
        <v>6.3021617024996948</v>
      </c>
      <c r="AN21" s="5">
        <v>6.4010191409702664</v>
      </c>
      <c r="AO21" s="5">
        <v>6.5014272843580319</v>
      </c>
      <c r="AP21" s="5">
        <v>6.6034104574460128</v>
      </c>
      <c r="AQ21" s="5">
        <v>6.7069933665824228</v>
      </c>
      <c r="AR21" s="5">
        <v>6.8122011056660705</v>
      </c>
      <c r="AS21" s="5" t="s">
        <v>7</v>
      </c>
      <c r="AT21" s="5" t="s">
        <v>7</v>
      </c>
      <c r="AU21" s="5" t="s">
        <v>7</v>
      </c>
      <c r="AV21" s="5" t="s">
        <v>7</v>
      </c>
      <c r="AW21" s="5" t="s">
        <v>7</v>
      </c>
      <c r="AX21" s="5" t="s">
        <v>7</v>
      </c>
      <c r="AY21" s="5" t="s">
        <v>7</v>
      </c>
      <c r="AZ21" s="5" t="s">
        <v>7</v>
      </c>
      <c r="BA21" s="5" t="s">
        <v>7</v>
      </c>
      <c r="BB21" s="5" t="s">
        <v>7</v>
      </c>
      <c r="BC21" s="5" t="s">
        <v>7</v>
      </c>
      <c r="BD21" s="5" t="s">
        <v>7</v>
      </c>
      <c r="BE21" s="5" t="s">
        <v>7</v>
      </c>
      <c r="BF21" s="5" t="s">
        <v>7</v>
      </c>
      <c r="BG21" s="5" t="s">
        <v>7</v>
      </c>
      <c r="BH21" s="5" t="s">
        <v>7</v>
      </c>
      <c r="BI21" s="5" t="s">
        <v>7</v>
      </c>
      <c r="BJ21" s="5" t="s">
        <v>7</v>
      </c>
      <c r="BK21" s="5" t="s">
        <v>7</v>
      </c>
      <c r="BL21" s="5" t="s">
        <v>7</v>
      </c>
      <c r="BM21" s="5" t="s">
        <v>7</v>
      </c>
      <c r="BN21" s="5" t="s">
        <v>7</v>
      </c>
      <c r="BO21" s="5" t="s">
        <v>7</v>
      </c>
    </row>
    <row r="22" spans="1:67" ht="17.25" customHeight="1">
      <c r="A22" s="1">
        <v>57</v>
      </c>
      <c r="B22" s="5" t="s">
        <v>7</v>
      </c>
      <c r="C22" s="5" t="s">
        <v>7</v>
      </c>
      <c r="D22" s="5" t="s">
        <v>7</v>
      </c>
      <c r="E22" s="5" t="s">
        <v>7</v>
      </c>
      <c r="F22" s="5" t="s">
        <v>7</v>
      </c>
      <c r="G22" s="5" t="s">
        <v>7</v>
      </c>
      <c r="H22" s="5" t="s">
        <v>7</v>
      </c>
      <c r="I22" s="5" t="s">
        <v>7</v>
      </c>
      <c r="J22" s="5">
        <v>6.5927694725921606</v>
      </c>
      <c r="K22" s="5">
        <v>6.5229736544891272</v>
      </c>
      <c r="L22" s="5">
        <v>6.4526398797993156</v>
      </c>
      <c r="M22" s="5">
        <v>6.3811707672066023</v>
      </c>
      <c r="N22" s="5">
        <v>6.3061278458410897</v>
      </c>
      <c r="O22" s="5">
        <v>6.2264295476314118</v>
      </c>
      <c r="P22" s="5">
        <v>6.1428862940325661</v>
      </c>
      <c r="Q22" s="5">
        <v>6.0544907293835646</v>
      </c>
      <c r="R22" s="5">
        <v>5.9603177095723243</v>
      </c>
      <c r="S22" s="5">
        <v>5.8624153728458017</v>
      </c>
      <c r="T22" s="5">
        <v>5.7638534783657471</v>
      </c>
      <c r="U22" s="5">
        <v>5.6686206514218593</v>
      </c>
      <c r="V22" s="5">
        <v>5.5777040749993674</v>
      </c>
      <c r="W22" s="5">
        <v>5.4887857459155356</v>
      </c>
      <c r="X22" s="5">
        <v>5.4002221034194573</v>
      </c>
      <c r="Y22" s="5">
        <v>5.3356050197690905</v>
      </c>
      <c r="Z22" s="5">
        <v>5.3297608032898065</v>
      </c>
      <c r="AA22" s="11">
        <v>5.3228760022829844</v>
      </c>
      <c r="AB22" s="5">
        <v>5.3149548726272542</v>
      </c>
      <c r="AC22" s="5">
        <v>5.3937859260703416</v>
      </c>
      <c r="AD22" s="5">
        <v>5.4783943327538216</v>
      </c>
      <c r="AE22" s="5">
        <v>5.5643299301303317</v>
      </c>
      <c r="AF22" s="5">
        <v>5.6516135368774822</v>
      </c>
      <c r="AG22" s="5">
        <v>5.7402662982402628</v>
      </c>
      <c r="AH22" s="5">
        <v>5.8303096911538352</v>
      </c>
      <c r="AI22" s="5">
        <v>5.9217655294464491</v>
      </c>
      <c r="AJ22" s="5">
        <v>6.0146559691240435</v>
      </c>
      <c r="AK22" s="5">
        <v>6.1090035137377461</v>
      </c>
      <c r="AL22" s="5">
        <v>6.2048310198355905</v>
      </c>
      <c r="AM22" s="5">
        <v>6.3021617024996948</v>
      </c>
      <c r="AN22" s="5">
        <v>6.4010191409702664</v>
      </c>
      <c r="AO22" s="5">
        <v>6.5014272843580319</v>
      </c>
      <c r="AP22" s="5">
        <v>6.6034104574460128</v>
      </c>
      <c r="AQ22" s="5">
        <v>6.7069933665824228</v>
      </c>
      <c r="AR22" s="5">
        <v>6.8122011056660705</v>
      </c>
      <c r="AS22" s="5">
        <v>6.9190591622255351</v>
      </c>
      <c r="AT22" s="5" t="s">
        <v>7</v>
      </c>
      <c r="AU22" s="5" t="s">
        <v>7</v>
      </c>
      <c r="AV22" s="5" t="s">
        <v>7</v>
      </c>
      <c r="AW22" s="5" t="s">
        <v>7</v>
      </c>
      <c r="AX22" s="5" t="s">
        <v>7</v>
      </c>
      <c r="AY22" s="5" t="s">
        <v>7</v>
      </c>
      <c r="AZ22" s="5" t="s">
        <v>7</v>
      </c>
      <c r="BA22" s="5" t="s">
        <v>7</v>
      </c>
      <c r="BB22" s="5" t="s">
        <v>7</v>
      </c>
      <c r="BC22" s="5" t="s">
        <v>7</v>
      </c>
      <c r="BD22" s="5" t="s">
        <v>7</v>
      </c>
      <c r="BE22" s="5" t="s">
        <v>7</v>
      </c>
      <c r="BF22" s="5" t="s">
        <v>7</v>
      </c>
      <c r="BG22" s="5" t="s">
        <v>7</v>
      </c>
      <c r="BH22" s="5" t="s">
        <v>7</v>
      </c>
      <c r="BI22" s="5" t="s">
        <v>7</v>
      </c>
      <c r="BJ22" s="5" t="s">
        <v>7</v>
      </c>
      <c r="BK22" s="5" t="s">
        <v>7</v>
      </c>
      <c r="BL22" s="5" t="s">
        <v>7</v>
      </c>
      <c r="BM22" s="5" t="s">
        <v>7</v>
      </c>
      <c r="BN22" s="5" t="s">
        <v>7</v>
      </c>
      <c r="BO22" s="5" t="s">
        <v>7</v>
      </c>
    </row>
    <row r="23" spans="1:67" ht="17.25" customHeight="1">
      <c r="A23" s="1">
        <v>56</v>
      </c>
      <c r="B23" s="5" t="s">
        <v>7</v>
      </c>
      <c r="C23" s="5" t="s">
        <v>7</v>
      </c>
      <c r="D23" s="5" t="s">
        <v>7</v>
      </c>
      <c r="E23" s="5" t="s">
        <v>7</v>
      </c>
      <c r="F23" s="5" t="s">
        <v>7</v>
      </c>
      <c r="G23" s="5" t="s">
        <v>7</v>
      </c>
      <c r="H23" s="5" t="s">
        <v>7</v>
      </c>
      <c r="I23" s="5" t="s">
        <v>7</v>
      </c>
      <c r="J23" s="5" t="s">
        <v>7</v>
      </c>
      <c r="K23" s="5">
        <v>6.6061095932228184</v>
      </c>
      <c r="L23" s="5">
        <v>6.5348794076791172</v>
      </c>
      <c r="M23" s="5">
        <v>6.4624994142396339</v>
      </c>
      <c r="N23" s="5">
        <v>6.386500063484168</v>
      </c>
      <c r="O23" s="5">
        <v>6.3057860026502484</v>
      </c>
      <c r="P23" s="5">
        <v>6.2211779820937725</v>
      </c>
      <c r="Q23" s="5">
        <v>6.1316558073070864</v>
      </c>
      <c r="R23" s="5">
        <v>6.0362825431257034</v>
      </c>
      <c r="S23" s="5">
        <v>5.9371324315193341</v>
      </c>
      <c r="T23" s="5">
        <v>5.8373143560312002</v>
      </c>
      <c r="U23" s="5">
        <v>5.7408677773713608</v>
      </c>
      <c r="V23" s="5">
        <v>5.6487924602689752</v>
      </c>
      <c r="W23" s="5">
        <v>5.5587408583634854</v>
      </c>
      <c r="X23" s="5">
        <v>5.4690484635610845</v>
      </c>
      <c r="Y23" s="5">
        <v>5.3792155636481596</v>
      </c>
      <c r="Z23" s="5">
        <v>5.3297608032898065</v>
      </c>
      <c r="AA23" s="11">
        <v>5.3228760022829844</v>
      </c>
      <c r="AB23" s="5">
        <v>5.3149548726272542</v>
      </c>
      <c r="AC23" s="5">
        <v>5.3937859260703416</v>
      </c>
      <c r="AD23" s="5">
        <v>5.4783943327538216</v>
      </c>
      <c r="AE23" s="5">
        <v>5.5643299301303317</v>
      </c>
      <c r="AF23" s="5">
        <v>5.6516135368774822</v>
      </c>
      <c r="AG23" s="5">
        <v>5.7402662982402628</v>
      </c>
      <c r="AH23" s="5">
        <v>5.8303096911538352</v>
      </c>
      <c r="AI23" s="5">
        <v>5.9217655294464491</v>
      </c>
      <c r="AJ23" s="5">
        <v>6.0146559691240435</v>
      </c>
      <c r="AK23" s="5">
        <v>6.1090035137377461</v>
      </c>
      <c r="AL23" s="5">
        <v>6.2048310198355905</v>
      </c>
      <c r="AM23" s="5">
        <v>6.3021617024996948</v>
      </c>
      <c r="AN23" s="5">
        <v>6.4010191409702664</v>
      </c>
      <c r="AO23" s="5">
        <v>6.5014272843580319</v>
      </c>
      <c r="AP23" s="5">
        <v>6.6034104574460128</v>
      </c>
      <c r="AQ23" s="5">
        <v>6.7069933665824228</v>
      </c>
      <c r="AR23" s="5">
        <v>6.8122011056660705</v>
      </c>
      <c r="AS23" s="5">
        <v>6.9190591622255351</v>
      </c>
      <c r="AT23" s="5">
        <v>7.0275934235937791</v>
      </c>
      <c r="AU23" s="5" t="s">
        <v>7</v>
      </c>
      <c r="AV23" s="5" t="s">
        <v>7</v>
      </c>
      <c r="AW23" s="5" t="s">
        <v>7</v>
      </c>
      <c r="AX23" s="5" t="s">
        <v>7</v>
      </c>
      <c r="AY23" s="5" t="s">
        <v>7</v>
      </c>
      <c r="AZ23" s="5" t="s">
        <v>7</v>
      </c>
      <c r="BA23" s="5" t="s">
        <v>7</v>
      </c>
      <c r="BB23" s="5" t="s">
        <v>7</v>
      </c>
      <c r="BC23" s="5" t="s">
        <v>7</v>
      </c>
      <c r="BD23" s="5" t="s">
        <v>7</v>
      </c>
      <c r="BE23" s="5" t="s">
        <v>7</v>
      </c>
      <c r="BF23" s="5" t="s">
        <v>7</v>
      </c>
      <c r="BG23" s="5" t="s">
        <v>7</v>
      </c>
      <c r="BH23" s="5" t="s">
        <v>7</v>
      </c>
      <c r="BI23" s="5" t="s">
        <v>7</v>
      </c>
      <c r="BJ23" s="5" t="s">
        <v>7</v>
      </c>
      <c r="BK23" s="5" t="s">
        <v>7</v>
      </c>
      <c r="BL23" s="5" t="s">
        <v>7</v>
      </c>
      <c r="BM23" s="5" t="s">
        <v>7</v>
      </c>
      <c r="BN23" s="5" t="s">
        <v>7</v>
      </c>
      <c r="BO23" s="5" t="s">
        <v>7</v>
      </c>
    </row>
    <row r="24" spans="1:67" ht="17.25" customHeight="1">
      <c r="A24" s="1">
        <v>55</v>
      </c>
      <c r="B24" s="5" t="s">
        <v>7</v>
      </c>
      <c r="C24" s="5" t="s">
        <v>7</v>
      </c>
      <c r="D24" s="5" t="s">
        <v>7</v>
      </c>
      <c r="E24" s="5" t="s">
        <v>7</v>
      </c>
      <c r="F24" s="5" t="s">
        <v>7</v>
      </c>
      <c r="G24" s="5" t="s">
        <v>7</v>
      </c>
      <c r="H24" s="5" t="s">
        <v>7</v>
      </c>
      <c r="I24" s="5" t="s">
        <v>7</v>
      </c>
      <c r="J24" s="5" t="s">
        <v>7</v>
      </c>
      <c r="K24" s="5" t="s">
        <v>7</v>
      </c>
      <c r="L24" s="5">
        <v>6.6181670864044255</v>
      </c>
      <c r="M24" s="5">
        <v>6.5448646028524777</v>
      </c>
      <c r="N24" s="5">
        <v>6.4678966329207173</v>
      </c>
      <c r="O24" s="5">
        <v>6.3861538634683273</v>
      </c>
      <c r="P24" s="5">
        <v>6.3004675053949546</v>
      </c>
      <c r="Q24" s="5">
        <v>6.2098043617139291</v>
      </c>
      <c r="R24" s="5">
        <v>6.1132155559302346</v>
      </c>
      <c r="S24" s="5">
        <v>6.0128017664308437</v>
      </c>
      <c r="T24" s="5">
        <v>5.911711499784527</v>
      </c>
      <c r="U24" s="5">
        <v>5.814035700024121</v>
      </c>
      <c r="V24" s="5">
        <v>5.7207868739782741</v>
      </c>
      <c r="W24" s="5">
        <v>5.6295875555779107</v>
      </c>
      <c r="X24" s="5">
        <v>5.5387520224103817</v>
      </c>
      <c r="Y24" s="5">
        <v>5.4477741933809209</v>
      </c>
      <c r="Z24" s="5">
        <v>5.3577637621763587</v>
      </c>
      <c r="AA24" s="11">
        <v>5.3228760022829844</v>
      </c>
      <c r="AB24" s="5">
        <v>5.3149548726272542</v>
      </c>
      <c r="AC24" s="5">
        <v>5.3937859260703416</v>
      </c>
      <c r="AD24" s="5">
        <v>5.4783943327538216</v>
      </c>
      <c r="AE24" s="5">
        <v>5.5643299301303317</v>
      </c>
      <c r="AF24" s="5">
        <v>5.6516135368774822</v>
      </c>
      <c r="AG24" s="5">
        <v>5.7402662982402628</v>
      </c>
      <c r="AH24" s="5">
        <v>5.8303096911538352</v>
      </c>
      <c r="AI24" s="5">
        <v>5.9217655294464491</v>
      </c>
      <c r="AJ24" s="5">
        <v>6.0146559691240435</v>
      </c>
      <c r="AK24" s="5">
        <v>6.1090035137377461</v>
      </c>
      <c r="AL24" s="5">
        <v>6.2048310198355905</v>
      </c>
      <c r="AM24" s="5">
        <v>6.3021617024996948</v>
      </c>
      <c r="AN24" s="5">
        <v>6.4010191409702664</v>
      </c>
      <c r="AO24" s="5">
        <v>6.5014272843580319</v>
      </c>
      <c r="AP24" s="5">
        <v>6.6034104574460128</v>
      </c>
      <c r="AQ24" s="5">
        <v>6.7069933665824228</v>
      </c>
      <c r="AR24" s="5">
        <v>6.8122011056660705</v>
      </c>
      <c r="AS24" s="5">
        <v>6.9190591622255351</v>
      </c>
      <c r="AT24" s="5">
        <v>7.0275934235937791</v>
      </c>
      <c r="AU24" s="5">
        <v>7.1378301831795641</v>
      </c>
      <c r="AV24" s="5" t="s">
        <v>7</v>
      </c>
      <c r="AW24" s="5" t="s">
        <v>7</v>
      </c>
      <c r="AX24" s="5" t="s">
        <v>7</v>
      </c>
      <c r="AY24" s="5" t="s">
        <v>7</v>
      </c>
      <c r="AZ24" s="5" t="s">
        <v>7</v>
      </c>
      <c r="BA24" s="5" t="s">
        <v>7</v>
      </c>
      <c r="BB24" s="5" t="s">
        <v>7</v>
      </c>
      <c r="BC24" s="5" t="s">
        <v>7</v>
      </c>
      <c r="BD24" s="5" t="s">
        <v>7</v>
      </c>
      <c r="BE24" s="5" t="s">
        <v>7</v>
      </c>
      <c r="BF24" s="5" t="s">
        <v>7</v>
      </c>
      <c r="BG24" s="5" t="s">
        <v>7</v>
      </c>
      <c r="BH24" s="5" t="s">
        <v>7</v>
      </c>
      <c r="BI24" s="5" t="s">
        <v>7</v>
      </c>
      <c r="BJ24" s="5" t="s">
        <v>7</v>
      </c>
      <c r="BK24" s="5" t="s">
        <v>7</v>
      </c>
      <c r="BL24" s="5" t="s">
        <v>7</v>
      </c>
      <c r="BM24" s="5" t="s">
        <v>7</v>
      </c>
      <c r="BN24" s="5" t="s">
        <v>7</v>
      </c>
      <c r="BO24" s="5" t="s">
        <v>7</v>
      </c>
    </row>
    <row r="25" spans="1:67" ht="17.25" customHeight="1">
      <c r="A25" s="1">
        <v>54</v>
      </c>
      <c r="B25" s="5" t="s">
        <v>7</v>
      </c>
      <c r="C25" s="5" t="s">
        <v>7</v>
      </c>
      <c r="D25" s="5" t="s">
        <v>7</v>
      </c>
      <c r="E25" s="5" t="s">
        <v>7</v>
      </c>
      <c r="F25" s="5" t="s">
        <v>7</v>
      </c>
      <c r="G25" s="5" t="s">
        <v>7</v>
      </c>
      <c r="H25" s="5" t="s">
        <v>7</v>
      </c>
      <c r="I25" s="5" t="s">
        <v>7</v>
      </c>
      <c r="J25" s="5" t="s">
        <v>7</v>
      </c>
      <c r="K25" s="5" t="s">
        <v>7</v>
      </c>
      <c r="L25" s="5" t="s">
        <v>7</v>
      </c>
      <c r="M25" s="5">
        <v>6.6475291456423351</v>
      </c>
      <c r="N25" s="5">
        <v>6.569353835005761</v>
      </c>
      <c r="O25" s="5">
        <v>6.4863288260325502</v>
      </c>
      <c r="P25" s="5">
        <v>6.3992983682246924</v>
      </c>
      <c r="Q25" s="5">
        <v>6.3072130575839642</v>
      </c>
      <c r="R25" s="5">
        <v>6.2091091332781714</v>
      </c>
      <c r="S25" s="5">
        <v>6.1071202255121237</v>
      </c>
      <c r="T25" s="5">
        <v>6.0044442291929236</v>
      </c>
      <c r="U25" s="5">
        <v>5.9052362600245107</v>
      </c>
      <c r="V25" s="5">
        <v>5.810524707295591</v>
      </c>
      <c r="W25" s="5">
        <v>5.7178948113516936</v>
      </c>
      <c r="X25" s="5">
        <v>5.625634407075653</v>
      </c>
      <c r="Y25" s="5">
        <v>5.5332294748457294</v>
      </c>
      <c r="Z25" s="5">
        <v>5.4418071153085465</v>
      </c>
      <c r="AA25" s="11">
        <v>5.3508427879140097</v>
      </c>
      <c r="AB25" s="5">
        <v>5.3149548726272542</v>
      </c>
      <c r="AC25" s="5">
        <v>5.3937859260703416</v>
      </c>
      <c r="AD25" s="5">
        <v>5.4783943327538216</v>
      </c>
      <c r="AE25" s="5">
        <v>5.5643299301303317</v>
      </c>
      <c r="AF25" s="5">
        <v>5.6516135368774822</v>
      </c>
      <c r="AG25" s="5">
        <v>5.7402662982402628</v>
      </c>
      <c r="AH25" s="5">
        <v>5.8303096911538352</v>
      </c>
      <c r="AI25" s="5">
        <v>5.9217655294464491</v>
      </c>
      <c r="AJ25" s="5">
        <v>6.0146559691240435</v>
      </c>
      <c r="AK25" s="5">
        <v>6.1090035137377461</v>
      </c>
      <c r="AL25" s="5">
        <v>6.2048310198355905</v>
      </c>
      <c r="AM25" s="5">
        <v>6.3021617024996948</v>
      </c>
      <c r="AN25" s="5">
        <v>6.4010191409702664</v>
      </c>
      <c r="AO25" s="5">
        <v>6.5014272843580319</v>
      </c>
      <c r="AP25" s="5">
        <v>6.6034104574460128</v>
      </c>
      <c r="AQ25" s="5">
        <v>6.7069933665824228</v>
      </c>
      <c r="AR25" s="5">
        <v>6.8122011056660705</v>
      </c>
      <c r="AS25" s="5">
        <v>6.9190591622255351</v>
      </c>
      <c r="AT25" s="5">
        <v>7.0275934235937791</v>
      </c>
      <c r="AU25" s="5">
        <v>7.1378301831795641</v>
      </c>
      <c r="AV25" s="5">
        <v>7.2497961468372756</v>
      </c>
      <c r="AW25" s="5" t="s">
        <v>7</v>
      </c>
      <c r="AX25" s="5" t="s">
        <v>7</v>
      </c>
      <c r="AY25" s="5" t="s">
        <v>7</v>
      </c>
      <c r="AZ25" s="5" t="s">
        <v>7</v>
      </c>
      <c r="BA25" s="5" t="s">
        <v>7</v>
      </c>
      <c r="BB25" s="5" t="s">
        <v>7</v>
      </c>
      <c r="BC25" s="5" t="s">
        <v>7</v>
      </c>
      <c r="BD25" s="5" t="s">
        <v>7</v>
      </c>
      <c r="BE25" s="5" t="s">
        <v>7</v>
      </c>
      <c r="BF25" s="5" t="s">
        <v>7</v>
      </c>
      <c r="BG25" s="5" t="s">
        <v>7</v>
      </c>
      <c r="BH25" s="5" t="s">
        <v>7</v>
      </c>
      <c r="BI25" s="5" t="s">
        <v>7</v>
      </c>
      <c r="BJ25" s="5" t="s">
        <v>7</v>
      </c>
      <c r="BK25" s="5" t="s">
        <v>7</v>
      </c>
      <c r="BL25" s="5" t="s">
        <v>7</v>
      </c>
      <c r="BM25" s="5" t="s">
        <v>7</v>
      </c>
      <c r="BN25" s="5" t="s">
        <v>7</v>
      </c>
      <c r="BO25" s="5" t="s">
        <v>7</v>
      </c>
    </row>
    <row r="26" spans="1:67" ht="17.25" customHeight="1">
      <c r="A26" s="1">
        <v>53</v>
      </c>
      <c r="B26" s="5" t="s">
        <v>7</v>
      </c>
      <c r="C26" s="5" t="s">
        <v>7</v>
      </c>
      <c r="D26" s="5" t="s">
        <v>7</v>
      </c>
      <c r="E26" s="5" t="s">
        <v>7</v>
      </c>
      <c r="F26" s="5" t="s">
        <v>7</v>
      </c>
      <c r="G26" s="5" t="s">
        <v>7</v>
      </c>
      <c r="H26" s="5" t="s">
        <v>7</v>
      </c>
      <c r="I26" s="5" t="s">
        <v>7</v>
      </c>
      <c r="J26" s="5" t="s">
        <v>7</v>
      </c>
      <c r="K26" s="5" t="s">
        <v>7</v>
      </c>
      <c r="L26" s="5" t="s">
        <v>7</v>
      </c>
      <c r="M26" s="5" t="s">
        <v>7</v>
      </c>
      <c r="N26" s="5">
        <v>6.6724025226136892</v>
      </c>
      <c r="O26" s="5">
        <v>6.588075160558545</v>
      </c>
      <c r="P26" s="5">
        <v>6.499679519098799</v>
      </c>
      <c r="Q26" s="5">
        <v>6.4061497329970409</v>
      </c>
      <c r="R26" s="5">
        <v>6.3065069236040978</v>
      </c>
      <c r="S26" s="5">
        <v>6.202918189833877</v>
      </c>
      <c r="T26" s="5">
        <v>6.0986315896508465</v>
      </c>
      <c r="U26" s="5">
        <v>5.997867417044497</v>
      </c>
      <c r="V26" s="5">
        <v>5.9016701929002231</v>
      </c>
      <c r="W26" s="5">
        <v>5.8075872789807343</v>
      </c>
      <c r="X26" s="5">
        <v>5.7138796526768356</v>
      </c>
      <c r="Y26" s="5">
        <v>5.6200252313138943</v>
      </c>
      <c r="Z26" s="5">
        <v>5.5271687955486772</v>
      </c>
      <c r="AA26" s="11">
        <v>5.4347775767440307</v>
      </c>
      <c r="AB26" s="5">
        <v>5.3428800400550829</v>
      </c>
      <c r="AC26" s="5">
        <v>5.3937859260703416</v>
      </c>
      <c r="AD26" s="5">
        <v>5.4783943327538216</v>
      </c>
      <c r="AE26" s="5">
        <v>5.5643299301303317</v>
      </c>
      <c r="AF26" s="5">
        <v>5.6516135368774822</v>
      </c>
      <c r="AG26" s="5">
        <v>5.7402662982402628</v>
      </c>
      <c r="AH26" s="5">
        <v>5.8303096911538352</v>
      </c>
      <c r="AI26" s="5">
        <v>5.9217655294464491</v>
      </c>
      <c r="AJ26" s="5">
        <v>6.0146559691240435</v>
      </c>
      <c r="AK26" s="5">
        <v>6.1090035137377461</v>
      </c>
      <c r="AL26" s="5">
        <v>6.2048310198355905</v>
      </c>
      <c r="AM26" s="5">
        <v>6.3021617024996948</v>
      </c>
      <c r="AN26" s="5">
        <v>6.4010191409702664</v>
      </c>
      <c r="AO26" s="5">
        <v>6.5014272843580319</v>
      </c>
      <c r="AP26" s="5">
        <v>6.6034104574460128</v>
      </c>
      <c r="AQ26" s="5">
        <v>6.7069933665824228</v>
      </c>
      <c r="AR26" s="5">
        <v>6.8122011056660705</v>
      </c>
      <c r="AS26" s="5">
        <v>6.9190591622255351</v>
      </c>
      <c r="AT26" s="5">
        <v>7.0275934235937791</v>
      </c>
      <c r="AU26" s="5">
        <v>7.1378301831795641</v>
      </c>
      <c r="AV26" s="5">
        <v>7.2497961468372756</v>
      </c>
      <c r="AW26" s="5">
        <v>7.3635184393366915</v>
      </c>
      <c r="AX26" s="5" t="s">
        <v>7</v>
      </c>
      <c r="AY26" s="5" t="s">
        <v>7</v>
      </c>
      <c r="AZ26" s="5" t="s">
        <v>7</v>
      </c>
      <c r="BA26" s="5" t="s">
        <v>7</v>
      </c>
      <c r="BB26" s="5" t="s">
        <v>7</v>
      </c>
      <c r="BC26" s="5" t="s">
        <v>7</v>
      </c>
      <c r="BD26" s="5" t="s">
        <v>7</v>
      </c>
      <c r="BE26" s="5" t="s">
        <v>7</v>
      </c>
      <c r="BF26" s="5" t="s">
        <v>7</v>
      </c>
      <c r="BG26" s="5" t="s">
        <v>7</v>
      </c>
      <c r="BH26" s="5" t="s">
        <v>7</v>
      </c>
      <c r="BI26" s="5" t="s">
        <v>7</v>
      </c>
      <c r="BJ26" s="5" t="s">
        <v>7</v>
      </c>
      <c r="BK26" s="5" t="s">
        <v>7</v>
      </c>
      <c r="BL26" s="5" t="s">
        <v>7</v>
      </c>
      <c r="BM26" s="5" t="s">
        <v>7</v>
      </c>
      <c r="BN26" s="5" t="s">
        <v>7</v>
      </c>
      <c r="BO26" s="5" t="s">
        <v>7</v>
      </c>
    </row>
    <row r="27" spans="1:67" ht="17.25" customHeight="1">
      <c r="A27" s="1">
        <v>52</v>
      </c>
      <c r="B27" s="5" t="s">
        <v>7</v>
      </c>
      <c r="C27" s="5" t="s">
        <v>7</v>
      </c>
      <c r="D27" s="5" t="s">
        <v>7</v>
      </c>
      <c r="E27" s="5" t="s">
        <v>7</v>
      </c>
      <c r="F27" s="5" t="s">
        <v>7</v>
      </c>
      <c r="G27" s="5" t="s">
        <v>7</v>
      </c>
      <c r="H27" s="5" t="s">
        <v>7</v>
      </c>
      <c r="I27" s="5" t="s">
        <v>7</v>
      </c>
      <c r="J27" s="5" t="s">
        <v>7</v>
      </c>
      <c r="K27" s="5" t="s">
        <v>7</v>
      </c>
      <c r="L27" s="5" t="s">
        <v>7</v>
      </c>
      <c r="M27" s="5" t="s">
        <v>7</v>
      </c>
      <c r="N27" s="5" t="s">
        <v>7</v>
      </c>
      <c r="O27" s="5">
        <v>6.6914175160182934</v>
      </c>
      <c r="P27" s="5">
        <v>6.601635276261141</v>
      </c>
      <c r="Q27" s="5">
        <v>6.506638356259745</v>
      </c>
      <c r="R27" s="5">
        <v>6.4054325224057376</v>
      </c>
      <c r="S27" s="5">
        <v>6.3002188673214725</v>
      </c>
      <c r="T27" s="5">
        <v>6.1942963989002768</v>
      </c>
      <c r="U27" s="5">
        <v>6.0919516118216706</v>
      </c>
      <c r="V27" s="5">
        <v>5.994245411612388</v>
      </c>
      <c r="W27" s="5">
        <v>5.8986866872784747</v>
      </c>
      <c r="X27" s="5">
        <v>5.8035091374247108</v>
      </c>
      <c r="Y27" s="5">
        <v>5.7081824898443108</v>
      </c>
      <c r="Z27" s="5">
        <v>5.6138694825376785</v>
      </c>
      <c r="AA27" s="11">
        <v>5.5200289897125669</v>
      </c>
      <c r="AB27" s="5">
        <v>5.4266899230363403</v>
      </c>
      <c r="AC27" s="5">
        <v>5.4221252777045716</v>
      </c>
      <c r="AD27" s="5">
        <v>5.4783943327538216</v>
      </c>
      <c r="AE27" s="5">
        <v>5.5643299301303317</v>
      </c>
      <c r="AF27" s="5">
        <v>5.6516135368774822</v>
      </c>
      <c r="AG27" s="5">
        <v>5.7402662982402628</v>
      </c>
      <c r="AH27" s="5">
        <v>5.8303096911538352</v>
      </c>
      <c r="AI27" s="5">
        <v>5.9217655294464491</v>
      </c>
      <c r="AJ27" s="5">
        <v>6.0146559691240435</v>
      </c>
      <c r="AK27" s="5">
        <v>6.1090035137377461</v>
      </c>
      <c r="AL27" s="5">
        <v>6.2048310198355905</v>
      </c>
      <c r="AM27" s="5">
        <v>6.3021617024996948</v>
      </c>
      <c r="AN27" s="5">
        <v>6.4010191409702664</v>
      </c>
      <c r="AO27" s="5">
        <v>6.5014272843580319</v>
      </c>
      <c r="AP27" s="5">
        <v>6.6034104574460128</v>
      </c>
      <c r="AQ27" s="5">
        <v>6.7069933665824228</v>
      </c>
      <c r="AR27" s="5">
        <v>6.8122011056660705</v>
      </c>
      <c r="AS27" s="5">
        <v>6.9190591622255351</v>
      </c>
      <c r="AT27" s="5">
        <v>7.0275934235937791</v>
      </c>
      <c r="AU27" s="5">
        <v>7.1378301831795641</v>
      </c>
      <c r="AV27" s="5">
        <v>7.2497961468372756</v>
      </c>
      <c r="AW27" s="5">
        <v>7.3635184393366915</v>
      </c>
      <c r="AX27" s="5">
        <v>7.479024610934121</v>
      </c>
      <c r="AY27" s="5" t="s">
        <v>7</v>
      </c>
      <c r="AZ27" s="5" t="s">
        <v>7</v>
      </c>
      <c r="BA27" s="5" t="s">
        <v>7</v>
      </c>
      <c r="BB27" s="5" t="s">
        <v>7</v>
      </c>
      <c r="BC27" s="5" t="s">
        <v>7</v>
      </c>
      <c r="BD27" s="5" t="s">
        <v>7</v>
      </c>
      <c r="BE27" s="5" t="s">
        <v>7</v>
      </c>
      <c r="BF27" s="5" t="s">
        <v>7</v>
      </c>
      <c r="BG27" s="5" t="s">
        <v>7</v>
      </c>
      <c r="BH27" s="5" t="s">
        <v>7</v>
      </c>
      <c r="BI27" s="5" t="s">
        <v>7</v>
      </c>
      <c r="BJ27" s="5" t="s">
        <v>7</v>
      </c>
      <c r="BK27" s="5" t="s">
        <v>7</v>
      </c>
      <c r="BL27" s="5" t="s">
        <v>7</v>
      </c>
      <c r="BM27" s="5" t="s">
        <v>7</v>
      </c>
      <c r="BN27" s="5" t="s">
        <v>7</v>
      </c>
      <c r="BO27" s="5" t="s">
        <v>7</v>
      </c>
    </row>
    <row r="28" spans="1:67" ht="17.25" customHeight="1">
      <c r="A28" s="1">
        <v>51</v>
      </c>
      <c r="B28" s="5" t="s">
        <v>7</v>
      </c>
      <c r="C28" s="5" t="s">
        <v>7</v>
      </c>
      <c r="D28" s="5" t="s">
        <v>7</v>
      </c>
      <c r="E28" s="5" t="s">
        <v>7</v>
      </c>
      <c r="F28" s="5" t="s">
        <v>7</v>
      </c>
      <c r="G28" s="5" t="s">
        <v>7</v>
      </c>
      <c r="H28" s="5" t="s">
        <v>7</v>
      </c>
      <c r="I28" s="5" t="s">
        <v>7</v>
      </c>
      <c r="J28" s="5" t="s">
        <v>7</v>
      </c>
      <c r="K28" s="5" t="s">
        <v>7</v>
      </c>
      <c r="L28" s="5" t="s">
        <v>7</v>
      </c>
      <c r="M28" s="5" t="s">
        <v>7</v>
      </c>
      <c r="N28" s="5" t="s">
        <v>7</v>
      </c>
      <c r="O28" s="5" t="s">
        <v>7</v>
      </c>
      <c r="P28" s="5">
        <v>6.7051903394181673</v>
      </c>
      <c r="Q28" s="5">
        <v>6.6087032716520451</v>
      </c>
      <c r="R28" s="5">
        <v>6.5059098953062096</v>
      </c>
      <c r="S28" s="5">
        <v>6.3990458299461137</v>
      </c>
      <c r="T28" s="5">
        <v>6.2914618326085074</v>
      </c>
      <c r="U28" s="5">
        <v>6.18751163710514</v>
      </c>
      <c r="V28" s="5">
        <v>6.0882727906180643</v>
      </c>
      <c r="W28" s="5">
        <v>5.9912151059024428</v>
      </c>
      <c r="X28" s="5">
        <v>5.8945445748745025</v>
      </c>
      <c r="Y28" s="5">
        <v>5.797722607332056</v>
      </c>
      <c r="Z28" s="5">
        <v>5.7019301803029681</v>
      </c>
      <c r="AA28" s="11">
        <v>5.6066176797472664</v>
      </c>
      <c r="AB28" s="5">
        <v>5.5118144708486678</v>
      </c>
      <c r="AC28" s="5">
        <v>5.5071782232371849</v>
      </c>
      <c r="AD28" s="5">
        <v>5.5071782232371849</v>
      </c>
      <c r="AE28" s="5">
        <v>5.5643299301303317</v>
      </c>
      <c r="AF28" s="5">
        <v>5.6516135368774822</v>
      </c>
      <c r="AG28" s="5">
        <v>5.7402662982402628</v>
      </c>
      <c r="AH28" s="5">
        <v>5.8303096911538352</v>
      </c>
      <c r="AI28" s="5">
        <v>5.9217655294464491</v>
      </c>
      <c r="AJ28" s="5">
        <v>6.0146559691240435</v>
      </c>
      <c r="AK28" s="5">
        <v>6.1090035137377461</v>
      </c>
      <c r="AL28" s="5">
        <v>6.2048310198355905</v>
      </c>
      <c r="AM28" s="5">
        <v>6.3021617024996948</v>
      </c>
      <c r="AN28" s="5">
        <v>6.4010191409702664</v>
      </c>
      <c r="AO28" s="5">
        <v>6.5014272843580319</v>
      </c>
      <c r="AP28" s="5">
        <v>6.6034104574460128</v>
      </c>
      <c r="AQ28" s="5">
        <v>6.7069933665824228</v>
      </c>
      <c r="AR28" s="5">
        <v>6.8122011056660705</v>
      </c>
      <c r="AS28" s="5">
        <v>6.9190591622255351</v>
      </c>
      <c r="AT28" s="5">
        <v>7.0275934235937791</v>
      </c>
      <c r="AU28" s="5">
        <v>7.1378301831795641</v>
      </c>
      <c r="AV28" s="5">
        <v>7.2497961468372756</v>
      </c>
      <c r="AW28" s="5">
        <v>7.3635184393366915</v>
      </c>
      <c r="AX28" s="5">
        <v>7.479024610934121</v>
      </c>
      <c r="AY28" s="5">
        <v>7.5963426440468149</v>
      </c>
      <c r="AZ28" s="5" t="s">
        <v>7</v>
      </c>
      <c r="BA28" s="5" t="s">
        <v>7</v>
      </c>
      <c r="BB28" s="5" t="s">
        <v>7</v>
      </c>
      <c r="BC28" s="5" t="s">
        <v>7</v>
      </c>
      <c r="BD28" s="5" t="s">
        <v>7</v>
      </c>
      <c r="BE28" s="5" t="s">
        <v>7</v>
      </c>
      <c r="BF28" s="5" t="s">
        <v>7</v>
      </c>
      <c r="BG28" s="5" t="s">
        <v>7</v>
      </c>
      <c r="BH28" s="5" t="s">
        <v>7</v>
      </c>
      <c r="BI28" s="5" t="s">
        <v>7</v>
      </c>
      <c r="BJ28" s="5" t="s">
        <v>7</v>
      </c>
      <c r="BK28" s="5" t="s">
        <v>7</v>
      </c>
      <c r="BL28" s="5" t="s">
        <v>7</v>
      </c>
      <c r="BM28" s="5" t="s">
        <v>7</v>
      </c>
      <c r="BN28" s="5" t="s">
        <v>7</v>
      </c>
      <c r="BO28" s="5" t="s">
        <v>7</v>
      </c>
    </row>
    <row r="29" spans="1:67" ht="17.25" customHeight="1">
      <c r="A29" s="1">
        <v>50</v>
      </c>
      <c r="B29" s="5" t="s">
        <v>7</v>
      </c>
      <c r="C29" s="5" t="s">
        <v>7</v>
      </c>
      <c r="D29" s="5" t="s">
        <v>7</v>
      </c>
      <c r="E29" s="5" t="s">
        <v>7</v>
      </c>
      <c r="F29" s="5" t="s">
        <v>7</v>
      </c>
      <c r="G29" s="5" t="s">
        <v>7</v>
      </c>
      <c r="H29" s="5" t="s">
        <v>7</v>
      </c>
      <c r="I29" s="5" t="s">
        <v>7</v>
      </c>
      <c r="J29" s="5" t="s">
        <v>7</v>
      </c>
      <c r="K29" s="5" t="s">
        <v>7</v>
      </c>
      <c r="L29" s="5" t="s">
        <v>7</v>
      </c>
      <c r="M29" s="5" t="s">
        <v>7</v>
      </c>
      <c r="N29" s="5" t="s">
        <v>7</v>
      </c>
      <c r="O29" s="5" t="s">
        <v>7</v>
      </c>
      <c r="P29" s="5" t="s">
        <v>7</v>
      </c>
      <c r="Q29" s="5">
        <v>6.7123692053249968</v>
      </c>
      <c r="R29" s="5">
        <v>6.6079633838600103</v>
      </c>
      <c r="S29" s="5">
        <v>6.4994230194354419</v>
      </c>
      <c r="T29" s="5">
        <v>6.3901514299827369</v>
      </c>
      <c r="U29" s="5">
        <v>6.2845706431773554</v>
      </c>
      <c r="V29" s="5">
        <v>6.1837751089022479</v>
      </c>
      <c r="W29" s="5">
        <v>6.0851949507008918</v>
      </c>
      <c r="X29" s="5">
        <v>5.9870080191862387</v>
      </c>
      <c r="Y29" s="5">
        <v>5.8886672756823435</v>
      </c>
      <c r="Z29" s="5">
        <v>5.791372222346916</v>
      </c>
      <c r="AA29" s="11">
        <v>5.6945646237432825</v>
      </c>
      <c r="AB29" s="5">
        <v>5.5982743056854911</v>
      </c>
      <c r="AC29" s="5">
        <v>5.5935653326212789</v>
      </c>
      <c r="AD29" s="5">
        <v>5.5935653326212789</v>
      </c>
      <c r="AE29" s="5">
        <v>5.5935653326212789</v>
      </c>
      <c r="AF29" s="5">
        <v>5.6516135368774822</v>
      </c>
      <c r="AG29" s="5">
        <v>5.7402662982402628</v>
      </c>
      <c r="AH29" s="5">
        <v>5.8303096911538352</v>
      </c>
      <c r="AI29" s="5">
        <v>5.9217655294464491</v>
      </c>
      <c r="AJ29" s="5">
        <v>6.0146559691240435</v>
      </c>
      <c r="AK29" s="5">
        <v>6.1090035137377461</v>
      </c>
      <c r="AL29" s="5">
        <v>6.2048310198355905</v>
      </c>
      <c r="AM29" s="5">
        <v>6.3021617024996948</v>
      </c>
      <c r="AN29" s="5">
        <v>6.4010191409702664</v>
      </c>
      <c r="AO29" s="5">
        <v>6.5014272843580319</v>
      </c>
      <c r="AP29" s="5">
        <v>6.6034104574460128</v>
      </c>
      <c r="AQ29" s="5">
        <v>6.7069933665824228</v>
      </c>
      <c r="AR29" s="5">
        <v>6.8122011056660705</v>
      </c>
      <c r="AS29" s="5">
        <v>6.9190591622255351</v>
      </c>
      <c r="AT29" s="5">
        <v>7.0275934235937791</v>
      </c>
      <c r="AU29" s="5">
        <v>7.1378301831795641</v>
      </c>
      <c r="AV29" s="5">
        <v>7.2497961468372756</v>
      </c>
      <c r="AW29" s="5">
        <v>7.3635184393366915</v>
      </c>
      <c r="AX29" s="5">
        <v>7.479024610934121</v>
      </c>
      <c r="AY29" s="5">
        <v>7.5963426440468149</v>
      </c>
      <c r="AZ29" s="5">
        <v>7.7155009600318545</v>
      </c>
      <c r="BA29" s="5" t="s">
        <v>7</v>
      </c>
      <c r="BB29" s="5" t="s">
        <v>7</v>
      </c>
      <c r="BC29" s="5" t="s">
        <v>7</v>
      </c>
      <c r="BD29" s="5" t="s">
        <v>7</v>
      </c>
      <c r="BE29" s="5" t="s">
        <v>7</v>
      </c>
      <c r="BF29" s="5" t="s">
        <v>7</v>
      </c>
      <c r="BG29" s="5" t="s">
        <v>7</v>
      </c>
      <c r="BH29" s="5" t="s">
        <v>7</v>
      </c>
      <c r="BI29" s="5" t="s">
        <v>7</v>
      </c>
      <c r="BJ29" s="5" t="s">
        <v>7</v>
      </c>
      <c r="BK29" s="5" t="s">
        <v>7</v>
      </c>
      <c r="BL29" s="5" t="s">
        <v>7</v>
      </c>
      <c r="BM29" s="5" t="s">
        <v>7</v>
      </c>
      <c r="BN29" s="5" t="s">
        <v>7</v>
      </c>
      <c r="BO29" s="5" t="s">
        <v>7</v>
      </c>
    </row>
    <row r="30" spans="1:67" ht="17.25" customHeight="1">
      <c r="A30" s="1">
        <v>49</v>
      </c>
      <c r="B30" s="5" t="s">
        <v>7</v>
      </c>
      <c r="C30" s="5" t="s">
        <v>7</v>
      </c>
      <c r="D30" s="5" t="s">
        <v>7</v>
      </c>
      <c r="E30" s="5" t="s">
        <v>7</v>
      </c>
      <c r="F30" s="5" t="s">
        <v>7</v>
      </c>
      <c r="G30" s="5" t="s">
        <v>7</v>
      </c>
      <c r="H30" s="5" t="s">
        <v>7</v>
      </c>
      <c r="I30" s="5" t="s">
        <v>7</v>
      </c>
      <c r="J30" s="5" t="s">
        <v>7</v>
      </c>
      <c r="K30" s="5" t="s">
        <v>7</v>
      </c>
      <c r="L30" s="5" t="s">
        <v>7</v>
      </c>
      <c r="M30" s="5" t="s">
        <v>7</v>
      </c>
      <c r="N30" s="5" t="s">
        <v>7</v>
      </c>
      <c r="O30" s="5" t="s">
        <v>7</v>
      </c>
      <c r="P30" s="5" t="s">
        <v>7</v>
      </c>
      <c r="Q30" s="5" t="s">
        <v>7</v>
      </c>
      <c r="R30" s="5">
        <v>6.7116177114499633</v>
      </c>
      <c r="S30" s="5">
        <v>6.601374753073638</v>
      </c>
      <c r="T30" s="5">
        <v>6.4903890994726545</v>
      </c>
      <c r="U30" s="5">
        <v>6.3831521434624836</v>
      </c>
      <c r="V30" s="5">
        <v>6.2807755027673737</v>
      </c>
      <c r="W30" s="5">
        <v>6.1806489891432514</v>
      </c>
      <c r="X30" s="5">
        <v>6.0809218704675843</v>
      </c>
      <c r="Y30" s="5">
        <v>5.9810385270655884</v>
      </c>
      <c r="Z30" s="5">
        <v>5.8822172768150951</v>
      </c>
      <c r="AA30" s="11">
        <v>5.7838911276451306</v>
      </c>
      <c r="AB30" s="5">
        <v>5.6860903732256487</v>
      </c>
      <c r="AC30" s="5">
        <v>5.6813075339172903</v>
      </c>
      <c r="AD30" s="5">
        <v>5.6813075339172912</v>
      </c>
      <c r="AE30" s="5">
        <v>5.6813075339172912</v>
      </c>
      <c r="AF30" s="5">
        <v>5.6813075339172912</v>
      </c>
      <c r="AG30" s="5">
        <v>5.7402662982402628</v>
      </c>
      <c r="AH30" s="5">
        <v>5.8303096911538352</v>
      </c>
      <c r="AI30" s="5">
        <v>5.9217655294464491</v>
      </c>
      <c r="AJ30" s="5">
        <v>6.0146559691240435</v>
      </c>
      <c r="AK30" s="5">
        <v>6.1090035137377461</v>
      </c>
      <c r="AL30" s="5">
        <v>6.2048310198355905</v>
      </c>
      <c r="AM30" s="5">
        <v>6.3021617024996948</v>
      </c>
      <c r="AN30" s="5">
        <v>6.4010191409702664</v>
      </c>
      <c r="AO30" s="5">
        <v>6.5014272843580319</v>
      </c>
      <c r="AP30" s="5">
        <v>6.6034104574460128</v>
      </c>
      <c r="AQ30" s="5">
        <v>6.7069933665824228</v>
      </c>
      <c r="AR30" s="5">
        <v>6.8122011056660705</v>
      </c>
      <c r="AS30" s="5">
        <v>6.9190591622255351</v>
      </c>
      <c r="AT30" s="5">
        <v>7.0275934235937791</v>
      </c>
      <c r="AU30" s="5">
        <v>7.1378301831795641</v>
      </c>
      <c r="AV30" s="5">
        <v>7.2497961468372756</v>
      </c>
      <c r="AW30" s="5">
        <v>7.3635184393366915</v>
      </c>
      <c r="AX30" s="5">
        <v>7.479024610934121</v>
      </c>
      <c r="AY30" s="5">
        <v>7.5963426440468149</v>
      </c>
      <c r="AZ30" s="5">
        <v>7.7155009600318545</v>
      </c>
      <c r="BA30" s="5">
        <v>7.8365284260715748</v>
      </c>
      <c r="BB30" s="5" t="s">
        <v>7</v>
      </c>
      <c r="BC30" s="5" t="s">
        <v>7</v>
      </c>
      <c r="BD30" s="5" t="s">
        <v>7</v>
      </c>
      <c r="BE30" s="5" t="s">
        <v>7</v>
      </c>
      <c r="BF30" s="5" t="s">
        <v>7</v>
      </c>
      <c r="BG30" s="5" t="s">
        <v>7</v>
      </c>
      <c r="BH30" s="5" t="s">
        <v>7</v>
      </c>
      <c r="BI30" s="5" t="s">
        <v>7</v>
      </c>
      <c r="BJ30" s="5" t="s">
        <v>7</v>
      </c>
      <c r="BK30" s="5" t="s">
        <v>7</v>
      </c>
      <c r="BL30" s="5" t="s">
        <v>7</v>
      </c>
      <c r="BM30" s="5" t="s">
        <v>7</v>
      </c>
      <c r="BN30" s="5" t="s">
        <v>7</v>
      </c>
      <c r="BO30" s="5" t="s">
        <v>7</v>
      </c>
    </row>
    <row r="31" spans="1:67" ht="17.25" customHeight="1">
      <c r="A31" s="1">
        <v>48</v>
      </c>
      <c r="B31" s="5" t="s">
        <v>7</v>
      </c>
      <c r="C31" s="5" t="s">
        <v>7</v>
      </c>
      <c r="D31" s="5" t="s">
        <v>7</v>
      </c>
      <c r="E31" s="5" t="s">
        <v>7</v>
      </c>
      <c r="F31" s="5" t="s">
        <v>7</v>
      </c>
      <c r="G31" s="5" t="s">
        <v>7</v>
      </c>
      <c r="H31" s="5" t="s">
        <v>7</v>
      </c>
      <c r="I31" s="5" t="s">
        <v>7</v>
      </c>
      <c r="J31" s="5" t="s">
        <v>7</v>
      </c>
      <c r="K31" s="5" t="s">
        <v>7</v>
      </c>
      <c r="L31" s="5" t="s">
        <v>7</v>
      </c>
      <c r="M31" s="5" t="s">
        <v>7</v>
      </c>
      <c r="N31" s="5" t="s">
        <v>7</v>
      </c>
      <c r="O31" s="5" t="s">
        <v>7</v>
      </c>
      <c r="P31" s="5" t="s">
        <v>7</v>
      </c>
      <c r="Q31" s="5" t="s">
        <v>7</v>
      </c>
      <c r="R31" s="5" t="s">
        <v>7</v>
      </c>
      <c r="S31" s="5">
        <v>6.7049257295924409</v>
      </c>
      <c r="T31" s="5">
        <v>6.5921991245624243</v>
      </c>
      <c r="U31" s="5">
        <v>6.483280020222681</v>
      </c>
      <c r="V31" s="5">
        <v>6.3792974714382371</v>
      </c>
      <c r="W31" s="5">
        <v>6.2776003458356975</v>
      </c>
      <c r="X31" s="5">
        <v>6.1763088802004109</v>
      </c>
      <c r="Y31" s="5">
        <v>6.0748587392548545</v>
      </c>
      <c r="Z31" s="5">
        <v>5.9744873517455304</v>
      </c>
      <c r="AA31" s="11">
        <v>5.8746188316081929</v>
      </c>
      <c r="AB31" s="5">
        <v>5.7752839477076208</v>
      </c>
      <c r="AC31" s="5">
        <v>5.7704260834689363</v>
      </c>
      <c r="AD31" s="5">
        <v>5.7704260834689372</v>
      </c>
      <c r="AE31" s="5">
        <v>5.7704260834689372</v>
      </c>
      <c r="AF31" s="5">
        <v>5.7704260834689372</v>
      </c>
      <c r="AG31" s="5">
        <v>5.7704260834689372</v>
      </c>
      <c r="AH31" s="5">
        <v>5.8303096911538352</v>
      </c>
      <c r="AI31" s="5">
        <v>5.9217655294464491</v>
      </c>
      <c r="AJ31" s="5">
        <v>6.0146559691240435</v>
      </c>
      <c r="AK31" s="5">
        <v>6.1090035137377461</v>
      </c>
      <c r="AL31" s="5">
        <v>6.2048310198355905</v>
      </c>
      <c r="AM31" s="5">
        <v>6.3021617024996948</v>
      </c>
      <c r="AN31" s="5">
        <v>6.4010191409702664</v>
      </c>
      <c r="AO31" s="5">
        <v>6.5014272843580319</v>
      </c>
      <c r="AP31" s="5">
        <v>6.6034104574460128</v>
      </c>
      <c r="AQ31" s="5">
        <v>6.7069933665824228</v>
      </c>
      <c r="AR31" s="5">
        <v>6.8122011056660705</v>
      </c>
      <c r="AS31" s="5">
        <v>6.9190591622255351</v>
      </c>
      <c r="AT31" s="5">
        <v>7.0275934235937791</v>
      </c>
      <c r="AU31" s="5">
        <v>7.1378301831795641</v>
      </c>
      <c r="AV31" s="5">
        <v>7.2497961468372756</v>
      </c>
      <c r="AW31" s="5">
        <v>7.3635184393366915</v>
      </c>
      <c r="AX31" s="5">
        <v>7.479024610934121</v>
      </c>
      <c r="AY31" s="5">
        <v>7.5963426440468149</v>
      </c>
      <c r="AZ31" s="5">
        <v>7.7155009600318545</v>
      </c>
      <c r="BA31" s="5">
        <v>7.8365284260715748</v>
      </c>
      <c r="BB31" s="5">
        <v>7.959454362166821</v>
      </c>
      <c r="BC31" s="5" t="s">
        <v>7</v>
      </c>
      <c r="BD31" s="5" t="s">
        <v>7</v>
      </c>
      <c r="BE31" s="5" t="s">
        <v>7</v>
      </c>
      <c r="BF31" s="5" t="s">
        <v>7</v>
      </c>
      <c r="BG31" s="5" t="s">
        <v>7</v>
      </c>
      <c r="BH31" s="5" t="s">
        <v>7</v>
      </c>
      <c r="BI31" s="5" t="s">
        <v>7</v>
      </c>
      <c r="BJ31" s="5" t="s">
        <v>7</v>
      </c>
      <c r="BK31" s="5" t="s">
        <v>7</v>
      </c>
      <c r="BL31" s="5" t="s">
        <v>7</v>
      </c>
      <c r="BM31" s="5" t="s">
        <v>7</v>
      </c>
      <c r="BN31" s="5" t="s">
        <v>7</v>
      </c>
      <c r="BO31" s="5" t="s">
        <v>7</v>
      </c>
    </row>
    <row r="32" spans="1:67" ht="17.25" customHeight="1">
      <c r="A32" s="1">
        <v>47</v>
      </c>
      <c r="B32" s="5" t="s">
        <v>7</v>
      </c>
      <c r="C32" s="5" t="s">
        <v>7</v>
      </c>
      <c r="D32" s="5" t="s">
        <v>7</v>
      </c>
      <c r="E32" s="5" t="s">
        <v>7</v>
      </c>
      <c r="F32" s="5" t="s">
        <v>7</v>
      </c>
      <c r="G32" s="5" t="s">
        <v>7</v>
      </c>
      <c r="H32" s="5" t="s">
        <v>7</v>
      </c>
      <c r="I32" s="5" t="s">
        <v>7</v>
      </c>
      <c r="J32" s="5" t="s">
        <v>7</v>
      </c>
      <c r="K32" s="5" t="s">
        <v>7</v>
      </c>
      <c r="L32" s="5" t="s">
        <v>7</v>
      </c>
      <c r="M32" s="5" t="s">
        <v>7</v>
      </c>
      <c r="N32" s="5" t="s">
        <v>7</v>
      </c>
      <c r="O32" s="5" t="s">
        <v>7</v>
      </c>
      <c r="P32" s="5" t="s">
        <v>7</v>
      </c>
      <c r="Q32" s="5" t="s">
        <v>7</v>
      </c>
      <c r="R32" s="5" t="s">
        <v>7</v>
      </c>
      <c r="S32" s="5" t="s">
        <v>7</v>
      </c>
      <c r="T32" s="5">
        <v>6.6956061696536011</v>
      </c>
      <c r="U32" s="5">
        <v>6.5849785303438226</v>
      </c>
      <c r="V32" s="5">
        <v>6.4793648827549175</v>
      </c>
      <c r="W32" s="5">
        <v>6.3760725081233183</v>
      </c>
      <c r="X32" s="5">
        <v>6.273192156752577</v>
      </c>
      <c r="Y32" s="5">
        <v>6.1701506410470905</v>
      </c>
      <c r="Z32" s="5">
        <v>6.0682048004003653</v>
      </c>
      <c r="AA32" s="11">
        <v>5.9667697152412655</v>
      </c>
      <c r="AB32" s="5">
        <v>5.8658766370834305</v>
      </c>
      <c r="AC32" s="5">
        <v>5.8609425710527674</v>
      </c>
      <c r="AD32" s="5">
        <v>5.8609425710527674</v>
      </c>
      <c r="AE32" s="5">
        <v>5.8609425710527674</v>
      </c>
      <c r="AF32" s="5">
        <v>5.8609425710527674</v>
      </c>
      <c r="AG32" s="5">
        <v>5.8609425710527683</v>
      </c>
      <c r="AH32" s="5">
        <v>5.8609425710527683</v>
      </c>
      <c r="AI32" s="5">
        <v>5.9217655294464491</v>
      </c>
      <c r="AJ32" s="5">
        <v>6.0146559691240435</v>
      </c>
      <c r="AK32" s="5">
        <v>6.1090035137377461</v>
      </c>
      <c r="AL32" s="5">
        <v>6.2048310198355905</v>
      </c>
      <c r="AM32" s="5">
        <v>6.3021617024996948</v>
      </c>
      <c r="AN32" s="5">
        <v>6.4010191409702664</v>
      </c>
      <c r="AO32" s="5">
        <v>6.5014272843580319</v>
      </c>
      <c r="AP32" s="5">
        <v>6.6034104574460128</v>
      </c>
      <c r="AQ32" s="5">
        <v>6.7069933665824228</v>
      </c>
      <c r="AR32" s="5">
        <v>6.8122011056660705</v>
      </c>
      <c r="AS32" s="5">
        <v>6.9190591622255351</v>
      </c>
      <c r="AT32" s="5">
        <v>7.0275934235937791</v>
      </c>
      <c r="AU32" s="5">
        <v>7.1378301831795641</v>
      </c>
      <c r="AV32" s="5">
        <v>7.2497961468372756</v>
      </c>
      <c r="AW32" s="5">
        <v>7.3635184393366915</v>
      </c>
      <c r="AX32" s="5">
        <v>7.479024610934121</v>
      </c>
      <c r="AY32" s="5">
        <v>7.5963426440468149</v>
      </c>
      <c r="AZ32" s="5">
        <v>7.7155009600318545</v>
      </c>
      <c r="BA32" s="5">
        <v>7.8365284260715748</v>
      </c>
      <c r="BB32" s="5">
        <v>7.959454362166821</v>
      </c>
      <c r="BC32" s="5">
        <v>8.0843085482400223</v>
      </c>
      <c r="BD32" s="5" t="s">
        <v>7</v>
      </c>
      <c r="BE32" s="5" t="s">
        <v>7</v>
      </c>
      <c r="BF32" s="5" t="s">
        <v>7</v>
      </c>
      <c r="BG32" s="5" t="s">
        <v>7</v>
      </c>
      <c r="BH32" s="5" t="s">
        <v>7</v>
      </c>
      <c r="BI32" s="5" t="s">
        <v>7</v>
      </c>
      <c r="BJ32" s="5" t="s">
        <v>7</v>
      </c>
      <c r="BK32" s="5" t="s">
        <v>7</v>
      </c>
      <c r="BL32" s="5" t="s">
        <v>7</v>
      </c>
      <c r="BM32" s="5" t="s">
        <v>7</v>
      </c>
      <c r="BN32" s="5" t="s">
        <v>7</v>
      </c>
      <c r="BO32" s="5" t="s">
        <v>7</v>
      </c>
    </row>
    <row r="33" spans="1:67" ht="17.25" customHeight="1">
      <c r="A33" s="1">
        <v>46</v>
      </c>
      <c r="B33" s="5" t="s">
        <v>7</v>
      </c>
      <c r="C33" s="5" t="s">
        <v>7</v>
      </c>
      <c r="D33" s="5" t="s">
        <v>7</v>
      </c>
      <c r="E33" s="5" t="s">
        <v>7</v>
      </c>
      <c r="F33" s="5" t="s">
        <v>7</v>
      </c>
      <c r="G33" s="5" t="s">
        <v>7</v>
      </c>
      <c r="H33" s="5" t="s">
        <v>7</v>
      </c>
      <c r="I33" s="5" t="s">
        <v>7</v>
      </c>
      <c r="J33" s="5" t="s">
        <v>7</v>
      </c>
      <c r="K33" s="5" t="s">
        <v>7</v>
      </c>
      <c r="L33" s="5" t="s">
        <v>7</v>
      </c>
      <c r="M33" s="5" t="s">
        <v>7</v>
      </c>
      <c r="N33" s="5" t="s">
        <v>7</v>
      </c>
      <c r="O33" s="5" t="s">
        <v>7</v>
      </c>
      <c r="P33" s="5" t="s">
        <v>7</v>
      </c>
      <c r="Q33" s="5" t="s">
        <v>7</v>
      </c>
      <c r="R33" s="5" t="s">
        <v>7</v>
      </c>
      <c r="S33" s="5" t="s">
        <v>7</v>
      </c>
      <c r="T33" s="5" t="s">
        <v>7</v>
      </c>
      <c r="U33" s="5">
        <v>6.6882723112119882</v>
      </c>
      <c r="V33" s="5">
        <v>6.5810019789550189</v>
      </c>
      <c r="W33" s="5">
        <v>6.4760893317801793</v>
      </c>
      <c r="X33" s="5">
        <v>6.3715951709761711</v>
      </c>
      <c r="Y33" s="5">
        <v>6.2669373177694219</v>
      </c>
      <c r="Z33" s="5">
        <v>6.163392326681179</v>
      </c>
      <c r="AA33" s="11">
        <v>6.060366102931348</v>
      </c>
      <c r="AB33" s="5">
        <v>5.9578903882533885</v>
      </c>
      <c r="AC33" s="5">
        <v>5.9528789251085179</v>
      </c>
      <c r="AD33" s="5">
        <v>5.9528789251085188</v>
      </c>
      <c r="AE33" s="5">
        <v>5.9528789251085197</v>
      </c>
      <c r="AF33" s="5">
        <v>5.9528789251085197</v>
      </c>
      <c r="AG33" s="5">
        <v>5.9528789251085206</v>
      </c>
      <c r="AH33" s="5">
        <v>5.9528789251085206</v>
      </c>
      <c r="AI33" s="5">
        <v>5.9528789251085206</v>
      </c>
      <c r="AJ33" s="5">
        <v>6.0146559691240435</v>
      </c>
      <c r="AK33" s="5">
        <v>6.1090035137377461</v>
      </c>
      <c r="AL33" s="5">
        <v>6.2048310198355905</v>
      </c>
      <c r="AM33" s="5">
        <v>6.3021617024996948</v>
      </c>
      <c r="AN33" s="5">
        <v>6.4010191409702664</v>
      </c>
      <c r="AO33" s="5">
        <v>6.5014272843580319</v>
      </c>
      <c r="AP33" s="5">
        <v>6.6034104574460128</v>
      </c>
      <c r="AQ33" s="5">
        <v>6.7069933665824228</v>
      </c>
      <c r="AR33" s="5">
        <v>6.8122011056660705</v>
      </c>
      <c r="AS33" s="5">
        <v>6.9190591622255351</v>
      </c>
      <c r="AT33" s="5">
        <v>7.0275934235937791</v>
      </c>
      <c r="AU33" s="5">
        <v>7.1378301831795641</v>
      </c>
      <c r="AV33" s="5">
        <v>7.2497961468372756</v>
      </c>
      <c r="AW33" s="5">
        <v>7.3635184393366915</v>
      </c>
      <c r="AX33" s="5">
        <v>7.479024610934121</v>
      </c>
      <c r="AY33" s="5">
        <v>7.5963426440468149</v>
      </c>
      <c r="AZ33" s="5">
        <v>7.7155009600318545</v>
      </c>
      <c r="BA33" s="5">
        <v>7.8365284260715748</v>
      </c>
      <c r="BB33" s="5">
        <v>7.959454362166821</v>
      </c>
      <c r="BC33" s="5">
        <v>8.0843085482400223</v>
      </c>
      <c r="BD33" s="5">
        <v>8.2111212313496704</v>
      </c>
      <c r="BE33" s="5" t="s">
        <v>7</v>
      </c>
      <c r="BF33" s="5" t="s">
        <v>7</v>
      </c>
      <c r="BG33" s="5" t="s">
        <v>7</v>
      </c>
      <c r="BH33" s="5" t="s">
        <v>7</v>
      </c>
      <c r="BI33" s="5" t="s">
        <v>7</v>
      </c>
      <c r="BJ33" s="5" t="s">
        <v>7</v>
      </c>
      <c r="BK33" s="5" t="s">
        <v>7</v>
      </c>
      <c r="BL33" s="5" t="s">
        <v>7</v>
      </c>
      <c r="BM33" s="5" t="s">
        <v>7</v>
      </c>
      <c r="BN33" s="5" t="s">
        <v>7</v>
      </c>
      <c r="BO33" s="5" t="s">
        <v>7</v>
      </c>
    </row>
    <row r="34" spans="1:67" ht="17.25" customHeight="1">
      <c r="A34" s="1">
        <v>45</v>
      </c>
      <c r="B34" s="5" t="s">
        <v>7</v>
      </c>
      <c r="C34" s="5" t="s">
        <v>7</v>
      </c>
      <c r="D34" s="5" t="s">
        <v>7</v>
      </c>
      <c r="E34" s="5" t="s">
        <v>7</v>
      </c>
      <c r="F34" s="5" t="s">
        <v>7</v>
      </c>
      <c r="G34" s="5" t="s">
        <v>7</v>
      </c>
      <c r="H34" s="5" t="s">
        <v>7</v>
      </c>
      <c r="I34" s="5" t="s">
        <v>7</v>
      </c>
      <c r="J34" s="5" t="s">
        <v>7</v>
      </c>
      <c r="K34" s="5" t="s">
        <v>7</v>
      </c>
      <c r="L34" s="5" t="s">
        <v>7</v>
      </c>
      <c r="M34" s="5" t="s">
        <v>7</v>
      </c>
      <c r="N34" s="5" t="s">
        <v>7</v>
      </c>
      <c r="O34" s="5" t="s">
        <v>7</v>
      </c>
      <c r="P34" s="5" t="s">
        <v>7</v>
      </c>
      <c r="Q34" s="5" t="s">
        <v>7</v>
      </c>
      <c r="R34" s="5" t="s">
        <v>7</v>
      </c>
      <c r="S34" s="5" t="s">
        <v>7</v>
      </c>
      <c r="T34" s="5" t="s">
        <v>7</v>
      </c>
      <c r="U34" s="5" t="s">
        <v>7</v>
      </c>
      <c r="V34" s="5">
        <v>6.6842333825464522</v>
      </c>
      <c r="W34" s="5">
        <v>6.5776750467884764</v>
      </c>
      <c r="X34" s="5">
        <v>6.4715417618934259</v>
      </c>
      <c r="Y34" s="5">
        <v>6.3652422168716694</v>
      </c>
      <c r="Z34" s="5">
        <v>6.2600729906291015</v>
      </c>
      <c r="AA34" s="11">
        <v>6.1554306692518219</v>
      </c>
      <c r="AB34" s="5">
        <v>6.0513474923828365</v>
      </c>
      <c r="AC34" s="5">
        <v>6.04625741805138</v>
      </c>
      <c r="AD34" s="5">
        <v>6.04625741805138</v>
      </c>
      <c r="AE34" s="5">
        <v>6.0462574180513808</v>
      </c>
      <c r="AF34" s="5">
        <v>6.0462574180513817</v>
      </c>
      <c r="AG34" s="5">
        <v>6.0462574180513817</v>
      </c>
      <c r="AH34" s="5">
        <v>6.0462574180513826</v>
      </c>
      <c r="AI34" s="5">
        <v>6.0462574180513826</v>
      </c>
      <c r="AJ34" s="5">
        <v>6.0462574180513826</v>
      </c>
      <c r="AK34" s="5">
        <v>6.1090035137377461</v>
      </c>
      <c r="AL34" s="5">
        <v>6.2048310198355905</v>
      </c>
      <c r="AM34" s="5">
        <v>6.3021617024996948</v>
      </c>
      <c r="AN34" s="5">
        <v>6.4010191409702664</v>
      </c>
      <c r="AO34" s="5">
        <v>6.5014272843580319</v>
      </c>
      <c r="AP34" s="5">
        <v>6.6034104574460128</v>
      </c>
      <c r="AQ34" s="5">
        <v>6.7069933665824228</v>
      </c>
      <c r="AR34" s="5">
        <v>6.8122011056660705</v>
      </c>
      <c r="AS34" s="5">
        <v>6.9190591622255351</v>
      </c>
      <c r="AT34" s="5">
        <v>7.0275934235937791</v>
      </c>
      <c r="AU34" s="5">
        <v>7.1378301831795641</v>
      </c>
      <c r="AV34" s="5">
        <v>7.2497961468372756</v>
      </c>
      <c r="AW34" s="5">
        <v>7.3635184393366915</v>
      </c>
      <c r="AX34" s="5">
        <v>7.479024610934121</v>
      </c>
      <c r="AY34" s="5">
        <v>7.5963426440468149</v>
      </c>
      <c r="AZ34" s="5">
        <v>7.7155009600318545</v>
      </c>
      <c r="BA34" s="5">
        <v>7.8365284260715748</v>
      </c>
      <c r="BB34" s="5">
        <v>7.959454362166821</v>
      </c>
      <c r="BC34" s="5">
        <v>8.0843085482400223</v>
      </c>
      <c r="BD34" s="5">
        <v>8.2111212313496704</v>
      </c>
      <c r="BE34" s="5">
        <v>8.3399231330178925</v>
      </c>
      <c r="BF34" s="5" t="s">
        <v>7</v>
      </c>
      <c r="BG34" s="5" t="s">
        <v>7</v>
      </c>
      <c r="BH34" s="5" t="s">
        <v>7</v>
      </c>
      <c r="BI34" s="5" t="s">
        <v>7</v>
      </c>
      <c r="BJ34" s="5" t="s">
        <v>7</v>
      </c>
      <c r="BK34" s="5" t="s">
        <v>7</v>
      </c>
      <c r="BL34" s="5" t="s">
        <v>7</v>
      </c>
      <c r="BM34" s="5" t="s">
        <v>7</v>
      </c>
      <c r="BN34" s="5" t="s">
        <v>7</v>
      </c>
      <c r="BO34" s="5" t="s">
        <v>7</v>
      </c>
    </row>
    <row r="35" spans="1:67" ht="17.25" customHeight="1">
      <c r="A35" s="1">
        <v>44</v>
      </c>
      <c r="B35" s="5" t="s">
        <v>7</v>
      </c>
      <c r="C35" s="5" t="s">
        <v>7</v>
      </c>
      <c r="D35" s="5" t="s">
        <v>7</v>
      </c>
      <c r="E35" s="5" t="s">
        <v>7</v>
      </c>
      <c r="F35" s="5" t="s">
        <v>7</v>
      </c>
      <c r="G35" s="5" t="s">
        <v>7</v>
      </c>
      <c r="H35" s="5" t="s">
        <v>7</v>
      </c>
      <c r="I35" s="5" t="s">
        <v>7</v>
      </c>
      <c r="J35" s="5" t="s">
        <v>7</v>
      </c>
      <c r="K35" s="5" t="s">
        <v>7</v>
      </c>
      <c r="L35" s="5" t="s">
        <v>7</v>
      </c>
      <c r="M35" s="5" t="s">
        <v>7</v>
      </c>
      <c r="N35" s="5" t="s">
        <v>7</v>
      </c>
      <c r="O35" s="5" t="s">
        <v>7</v>
      </c>
      <c r="P35" s="5" t="s">
        <v>7</v>
      </c>
      <c r="Q35" s="5" t="s">
        <v>7</v>
      </c>
      <c r="R35" s="5" t="s">
        <v>7</v>
      </c>
      <c r="S35" s="5" t="s">
        <v>7</v>
      </c>
      <c r="T35" s="5" t="s">
        <v>7</v>
      </c>
      <c r="U35" s="5" t="s">
        <v>7</v>
      </c>
      <c r="V35" s="5" t="s">
        <v>7</v>
      </c>
      <c r="W35" s="5">
        <v>6.6808542632086976</v>
      </c>
      <c r="X35" s="5">
        <v>6.5730561424721552</v>
      </c>
      <c r="Y35" s="5">
        <v>6.4650891536069199</v>
      </c>
      <c r="Z35" s="5">
        <v>6.3582702140115277</v>
      </c>
      <c r="AA35" s="11">
        <v>6.2519864444557811</v>
      </c>
      <c r="AB35" s="5">
        <v>6.1462705903025761</v>
      </c>
      <c r="AC35" s="5">
        <v>6.1411006716678811</v>
      </c>
      <c r="AD35" s="5">
        <v>6.1411006716678811</v>
      </c>
      <c r="AE35" s="5">
        <v>6.1411006716678811</v>
      </c>
      <c r="AF35" s="5">
        <v>6.1411006716678811</v>
      </c>
      <c r="AG35" s="5">
        <v>6.141100671667882</v>
      </c>
      <c r="AH35" s="5">
        <v>6.1411006716678829</v>
      </c>
      <c r="AI35" s="5">
        <v>6.141100671667882</v>
      </c>
      <c r="AJ35" s="5">
        <v>6.1411006716678829</v>
      </c>
      <c r="AK35" s="5">
        <v>6.1411006716678829</v>
      </c>
      <c r="AL35" s="5">
        <v>6.2048310198355905</v>
      </c>
      <c r="AM35" s="5">
        <v>6.3021617024996948</v>
      </c>
      <c r="AN35" s="5">
        <v>6.4010191409702664</v>
      </c>
      <c r="AO35" s="5">
        <v>6.5014272843580319</v>
      </c>
      <c r="AP35" s="5">
        <v>6.6034104574460128</v>
      </c>
      <c r="AQ35" s="5">
        <v>6.7069933665824228</v>
      </c>
      <c r="AR35" s="5">
        <v>6.8122011056660705</v>
      </c>
      <c r="AS35" s="5">
        <v>6.9190591622255351</v>
      </c>
      <c r="AT35" s="5">
        <v>7.0275934235937791</v>
      </c>
      <c r="AU35" s="5">
        <v>7.1378301831795641</v>
      </c>
      <c r="AV35" s="5">
        <v>7.2497961468372756</v>
      </c>
      <c r="AW35" s="5">
        <v>7.3635184393366915</v>
      </c>
      <c r="AX35" s="5">
        <v>7.479024610934121</v>
      </c>
      <c r="AY35" s="5">
        <v>7.5963426440468149</v>
      </c>
      <c r="AZ35" s="5">
        <v>7.7155009600318545</v>
      </c>
      <c r="BA35" s="5">
        <v>7.8365284260715748</v>
      </c>
      <c r="BB35" s="5">
        <v>7.959454362166821</v>
      </c>
      <c r="BC35" s="5">
        <v>8.0843085482400223</v>
      </c>
      <c r="BD35" s="5">
        <v>8.2111212313496704</v>
      </c>
      <c r="BE35" s="5">
        <v>8.3399231330178925</v>
      </c>
      <c r="BF35" s="5">
        <v>8.4707454566730842</v>
      </c>
      <c r="BG35" s="5" t="s">
        <v>7</v>
      </c>
      <c r="BH35" s="5" t="s">
        <v>7</v>
      </c>
      <c r="BI35" s="5" t="s">
        <v>7</v>
      </c>
      <c r="BJ35" s="5" t="s">
        <v>7</v>
      </c>
      <c r="BK35" s="5" t="s">
        <v>7</v>
      </c>
      <c r="BL35" s="5" t="s">
        <v>7</v>
      </c>
      <c r="BM35" s="5" t="s">
        <v>7</v>
      </c>
      <c r="BN35" s="5" t="s">
        <v>7</v>
      </c>
      <c r="BO35" s="5" t="s">
        <v>7</v>
      </c>
    </row>
    <row r="36" spans="1:67" ht="17.25" customHeight="1">
      <c r="A36" s="1">
        <v>43</v>
      </c>
      <c r="B36" s="5" t="s">
        <v>7</v>
      </c>
      <c r="C36" s="5" t="s">
        <v>7</v>
      </c>
      <c r="D36" s="5" t="s">
        <v>7</v>
      </c>
      <c r="E36" s="5" t="s">
        <v>7</v>
      </c>
      <c r="F36" s="5" t="s">
        <v>7</v>
      </c>
      <c r="G36" s="5" t="s">
        <v>7</v>
      </c>
      <c r="H36" s="5" t="s">
        <v>7</v>
      </c>
      <c r="I36" s="5" t="s">
        <v>7</v>
      </c>
      <c r="J36" s="5" t="s">
        <v>7</v>
      </c>
      <c r="K36" s="5" t="s">
        <v>7</v>
      </c>
      <c r="L36" s="5" t="s">
        <v>7</v>
      </c>
      <c r="M36" s="5" t="s">
        <v>7</v>
      </c>
      <c r="N36" s="5" t="s">
        <v>7</v>
      </c>
      <c r="O36" s="5" t="s">
        <v>7</v>
      </c>
      <c r="P36" s="5" t="s">
        <v>7</v>
      </c>
      <c r="Q36" s="5" t="s">
        <v>7</v>
      </c>
      <c r="R36" s="5" t="s">
        <v>7</v>
      </c>
      <c r="S36" s="5" t="s">
        <v>7</v>
      </c>
      <c r="T36" s="5" t="s">
        <v>7</v>
      </c>
      <c r="U36" s="5" t="s">
        <v>7</v>
      </c>
      <c r="V36" s="5" t="s">
        <v>7</v>
      </c>
      <c r="W36" s="5" t="s">
        <v>7</v>
      </c>
      <c r="X36" s="5">
        <v>6.676162905491327</v>
      </c>
      <c r="Y36" s="5">
        <v>6.5665023168007535</v>
      </c>
      <c r="Z36" s="5">
        <v>6.4580077859960214</v>
      </c>
      <c r="AA36" s="11">
        <v>6.3500568200550873</v>
      </c>
      <c r="AB36" s="5">
        <v>6.2426826779935967</v>
      </c>
      <c r="AC36" s="5">
        <v>6.2374316625960038</v>
      </c>
      <c r="AD36" s="5">
        <v>6.2374316625960038</v>
      </c>
      <c r="AE36" s="5">
        <v>6.2374316625960047</v>
      </c>
      <c r="AF36" s="5">
        <v>6.2374316625960056</v>
      </c>
      <c r="AG36" s="5">
        <v>6.2374316625960056</v>
      </c>
      <c r="AH36" s="5">
        <v>6.2374316625960065</v>
      </c>
      <c r="AI36" s="5">
        <v>6.2374316625960065</v>
      </c>
      <c r="AJ36" s="5">
        <v>6.2374316625960073</v>
      </c>
      <c r="AK36" s="5">
        <v>6.2374316625960073</v>
      </c>
      <c r="AL36" s="5">
        <v>6.2374316625960073</v>
      </c>
      <c r="AM36" s="5">
        <v>6.3021617024996948</v>
      </c>
      <c r="AN36" s="5">
        <v>6.4010191409702664</v>
      </c>
      <c r="AO36" s="5">
        <v>6.5014272843580319</v>
      </c>
      <c r="AP36" s="5">
        <v>6.6034104574460128</v>
      </c>
      <c r="AQ36" s="5">
        <v>6.7069933665824228</v>
      </c>
      <c r="AR36" s="5">
        <v>6.8122011056660705</v>
      </c>
      <c r="AS36" s="5">
        <v>6.9190591622255351</v>
      </c>
      <c r="AT36" s="5">
        <v>7.0275934235937791</v>
      </c>
      <c r="AU36" s="5">
        <v>7.1378301831795641</v>
      </c>
      <c r="AV36" s="5">
        <v>7.2497961468372756</v>
      </c>
      <c r="AW36" s="5">
        <v>7.3635184393366915</v>
      </c>
      <c r="AX36" s="5">
        <v>7.479024610934121</v>
      </c>
      <c r="AY36" s="5">
        <v>7.5963426440468149</v>
      </c>
      <c r="AZ36" s="5">
        <v>7.7155009600318545</v>
      </c>
      <c r="BA36" s="5">
        <v>7.8365284260715748</v>
      </c>
      <c r="BB36" s="5">
        <v>7.959454362166821</v>
      </c>
      <c r="BC36" s="5">
        <v>8.0843085482400223</v>
      </c>
      <c r="BD36" s="5">
        <v>8.2111212313496704</v>
      </c>
      <c r="BE36" s="5">
        <v>8.3399231330178925</v>
      </c>
      <c r="BF36" s="5">
        <v>8.4707454566730842</v>
      </c>
      <c r="BG36" s="5">
        <v>8.6036198952091301</v>
      </c>
      <c r="BH36" s="5" t="s">
        <v>7</v>
      </c>
      <c r="BI36" s="5" t="s">
        <v>7</v>
      </c>
      <c r="BJ36" s="5" t="s">
        <v>7</v>
      </c>
      <c r="BK36" s="5" t="s">
        <v>7</v>
      </c>
      <c r="BL36" s="5" t="s">
        <v>7</v>
      </c>
      <c r="BM36" s="5" t="s">
        <v>7</v>
      </c>
      <c r="BN36" s="5" t="s">
        <v>7</v>
      </c>
      <c r="BO36" s="5" t="s">
        <v>7</v>
      </c>
    </row>
    <row r="37" spans="1:67" ht="17.25" customHeight="1">
      <c r="A37" s="1">
        <v>42</v>
      </c>
      <c r="B37" s="5" t="s">
        <v>7</v>
      </c>
      <c r="C37" s="5" t="s">
        <v>7</v>
      </c>
      <c r="D37" s="5" t="s">
        <v>7</v>
      </c>
      <c r="E37" s="5" t="s">
        <v>7</v>
      </c>
      <c r="F37" s="5" t="s">
        <v>7</v>
      </c>
      <c r="G37" s="5" t="s">
        <v>7</v>
      </c>
      <c r="H37" s="5" t="s">
        <v>7</v>
      </c>
      <c r="I37" s="5" t="s">
        <v>7</v>
      </c>
      <c r="J37" s="5" t="s">
        <v>7</v>
      </c>
      <c r="K37" s="5" t="s">
        <v>7</v>
      </c>
      <c r="L37" s="5" t="s">
        <v>7</v>
      </c>
      <c r="M37" s="5" t="s">
        <v>7</v>
      </c>
      <c r="N37" s="5" t="s">
        <v>7</v>
      </c>
      <c r="O37" s="5" t="s">
        <v>7</v>
      </c>
      <c r="P37" s="5" t="s">
        <v>7</v>
      </c>
      <c r="Q37" s="5" t="s">
        <v>7</v>
      </c>
      <c r="R37" s="5" t="s">
        <v>7</v>
      </c>
      <c r="S37" s="5" t="s">
        <v>7</v>
      </c>
      <c r="T37" s="5" t="s">
        <v>7</v>
      </c>
      <c r="U37" s="5" t="s">
        <v>7</v>
      </c>
      <c r="V37" s="5" t="s">
        <v>7</v>
      </c>
      <c r="W37" s="5" t="s">
        <v>7</v>
      </c>
      <c r="X37" s="5" t="s">
        <v>7</v>
      </c>
      <c r="Y37" s="5">
        <v>6.6695062747113623</v>
      </c>
      <c r="Z37" s="5">
        <v>6.5593098689136156</v>
      </c>
      <c r="AA37" s="11">
        <v>6.4496655544873329</v>
      </c>
      <c r="AB37" s="5">
        <v>6.340607112158211</v>
      </c>
      <c r="AC37" s="5">
        <v>6.3352737278916367</v>
      </c>
      <c r="AD37" s="5">
        <v>6.3352737278916367</v>
      </c>
      <c r="AE37" s="5">
        <v>6.3352737278916376</v>
      </c>
      <c r="AF37" s="5">
        <v>6.3352737278916367</v>
      </c>
      <c r="AG37" s="5">
        <v>6.3352737278916376</v>
      </c>
      <c r="AH37" s="5">
        <v>6.3352737278916385</v>
      </c>
      <c r="AI37" s="5">
        <v>6.3352737278916385</v>
      </c>
      <c r="AJ37" s="5">
        <v>6.3352737278916385</v>
      </c>
      <c r="AK37" s="5">
        <v>6.3352737278916385</v>
      </c>
      <c r="AL37" s="5">
        <v>6.3352737278916393</v>
      </c>
      <c r="AM37" s="5">
        <v>6.3352737278916393</v>
      </c>
      <c r="AN37" s="5">
        <v>6.4010191409702664</v>
      </c>
      <c r="AO37" s="5">
        <v>6.5014272843580319</v>
      </c>
      <c r="AP37" s="5">
        <v>6.6034104574460128</v>
      </c>
      <c r="AQ37" s="5">
        <v>6.7069933665824228</v>
      </c>
      <c r="AR37" s="5">
        <v>6.8122011056660705</v>
      </c>
      <c r="AS37" s="5">
        <v>6.9190591622255351</v>
      </c>
      <c r="AT37" s="5">
        <v>7.0275934235937791</v>
      </c>
      <c r="AU37" s="5">
        <v>7.1378301831795641</v>
      </c>
      <c r="AV37" s="5">
        <v>7.2497961468372756</v>
      </c>
      <c r="AW37" s="5">
        <v>7.3635184393366915</v>
      </c>
      <c r="AX37" s="5">
        <v>7.479024610934121</v>
      </c>
      <c r="AY37" s="5">
        <v>7.5963426440468149</v>
      </c>
      <c r="AZ37" s="5">
        <v>7.7155009600318545</v>
      </c>
      <c r="BA37" s="5">
        <v>7.8365284260715748</v>
      </c>
      <c r="BB37" s="5">
        <v>7.959454362166821</v>
      </c>
      <c r="BC37" s="5">
        <v>8.0843085482400223</v>
      </c>
      <c r="BD37" s="5">
        <v>8.2111212313496704</v>
      </c>
      <c r="BE37" s="5">
        <v>8.3399231330178925</v>
      </c>
      <c r="BF37" s="5">
        <v>8.4707454566730842</v>
      </c>
      <c r="BG37" s="5">
        <v>8.6036198952091301</v>
      </c>
      <c r="BH37" s="5">
        <v>8.738578638663391</v>
      </c>
      <c r="BI37" s="5" t="s">
        <v>7</v>
      </c>
      <c r="BJ37" s="5" t="s">
        <v>7</v>
      </c>
      <c r="BK37" s="5" t="s">
        <v>7</v>
      </c>
      <c r="BL37" s="5" t="s">
        <v>7</v>
      </c>
      <c r="BM37" s="5" t="s">
        <v>7</v>
      </c>
      <c r="BN37" s="5" t="s">
        <v>7</v>
      </c>
      <c r="BO37" s="5" t="s">
        <v>7</v>
      </c>
    </row>
    <row r="38" spans="1:67" ht="17.25" customHeight="1">
      <c r="A38" s="1">
        <v>41</v>
      </c>
      <c r="B38" s="5" t="s">
        <v>7</v>
      </c>
      <c r="C38" s="5" t="s">
        <v>7</v>
      </c>
      <c r="D38" s="5" t="s">
        <v>7</v>
      </c>
      <c r="E38" s="5" t="s">
        <v>7</v>
      </c>
      <c r="F38" s="5" t="s">
        <v>7</v>
      </c>
      <c r="G38" s="5" t="s">
        <v>7</v>
      </c>
      <c r="H38" s="5" t="s">
        <v>7</v>
      </c>
      <c r="I38" s="5" t="s">
        <v>7</v>
      </c>
      <c r="J38" s="5" t="s">
        <v>7</v>
      </c>
      <c r="K38" s="5" t="s">
        <v>7</v>
      </c>
      <c r="L38" s="5" t="s">
        <v>7</v>
      </c>
      <c r="M38" s="5" t="s">
        <v>7</v>
      </c>
      <c r="N38" s="5" t="s">
        <v>7</v>
      </c>
      <c r="O38" s="5" t="s">
        <v>7</v>
      </c>
      <c r="P38" s="5" t="s">
        <v>7</v>
      </c>
      <c r="Q38" s="5" t="s">
        <v>7</v>
      </c>
      <c r="R38" s="5" t="s">
        <v>7</v>
      </c>
      <c r="S38" s="5" t="s">
        <v>7</v>
      </c>
      <c r="T38" s="5" t="s">
        <v>7</v>
      </c>
      <c r="U38" s="5" t="s">
        <v>7</v>
      </c>
      <c r="V38" s="5" t="s">
        <v>7</v>
      </c>
      <c r="W38" s="5" t="s">
        <v>7</v>
      </c>
      <c r="X38" s="5" t="s">
        <v>7</v>
      </c>
      <c r="Y38" s="5" t="s">
        <v>7</v>
      </c>
      <c r="Z38" s="5">
        <v>6.6622010041122568</v>
      </c>
      <c r="AA38" s="11">
        <v>6.5508367788714441</v>
      </c>
      <c r="AB38" s="5">
        <v>6.4400676158783359</v>
      </c>
      <c r="AC38" s="5">
        <v>6.4346505706820905</v>
      </c>
      <c r="AD38" s="5">
        <v>6.4346505706820905</v>
      </c>
      <c r="AE38" s="5">
        <v>6.4346505706820905</v>
      </c>
      <c r="AF38" s="5">
        <v>6.4346505706820913</v>
      </c>
      <c r="AG38" s="5">
        <v>6.4346505706820913</v>
      </c>
      <c r="AH38" s="5">
        <v>6.4346505706820913</v>
      </c>
      <c r="AI38" s="5">
        <v>6.4346505706820905</v>
      </c>
      <c r="AJ38" s="5">
        <v>6.4346505706820913</v>
      </c>
      <c r="AK38" s="5">
        <v>6.4346505706820905</v>
      </c>
      <c r="AL38" s="5">
        <v>6.4346505706820913</v>
      </c>
      <c r="AM38" s="5">
        <v>6.4346505706820905</v>
      </c>
      <c r="AN38" s="5">
        <v>6.4346505706820913</v>
      </c>
      <c r="AO38" s="5">
        <v>6.5014272843580319</v>
      </c>
      <c r="AP38" s="5">
        <v>6.6034104574460128</v>
      </c>
      <c r="AQ38" s="5">
        <v>6.7069933665824228</v>
      </c>
      <c r="AR38" s="5">
        <v>6.8122011056660705</v>
      </c>
      <c r="AS38" s="5">
        <v>6.9190591622255351</v>
      </c>
      <c r="AT38" s="5">
        <v>7.0275934235937791</v>
      </c>
      <c r="AU38" s="5">
        <v>7.1378301831795641</v>
      </c>
      <c r="AV38" s="5">
        <v>7.2497961468372756</v>
      </c>
      <c r="AW38" s="5">
        <v>7.3635184393366915</v>
      </c>
      <c r="AX38" s="5">
        <v>7.479024610934121</v>
      </c>
      <c r="AY38" s="5">
        <v>7.5963426440468149</v>
      </c>
      <c r="AZ38" s="5">
        <v>7.7155009600318545</v>
      </c>
      <c r="BA38" s="5">
        <v>7.8365284260715748</v>
      </c>
      <c r="BB38" s="5">
        <v>7.959454362166821</v>
      </c>
      <c r="BC38" s="5">
        <v>8.0843085482400223</v>
      </c>
      <c r="BD38" s="5">
        <v>8.2111212313496704</v>
      </c>
      <c r="BE38" s="5">
        <v>8.3399231330178925</v>
      </c>
      <c r="BF38" s="5">
        <v>8.4707454566730842</v>
      </c>
      <c r="BG38" s="5">
        <v>8.6036198952091301</v>
      </c>
      <c r="BH38" s="5">
        <v>8.738578638663391</v>
      </c>
      <c r="BI38" s="5">
        <v>8.875654382014968</v>
      </c>
      <c r="BJ38" s="5" t="s">
        <v>7</v>
      </c>
      <c r="BK38" s="5" t="s">
        <v>7</v>
      </c>
      <c r="BL38" s="5" t="s">
        <v>7</v>
      </c>
      <c r="BM38" s="5" t="s">
        <v>7</v>
      </c>
      <c r="BN38" s="5" t="s">
        <v>7</v>
      </c>
      <c r="BO38" s="5" t="s">
        <v>7</v>
      </c>
    </row>
    <row r="39" spans="1:67" ht="17.25" customHeight="1">
      <c r="A39" s="1">
        <v>40</v>
      </c>
      <c r="B39" s="5" t="s">
        <v>7</v>
      </c>
      <c r="C39" s="5" t="s">
        <v>7</v>
      </c>
      <c r="D39" s="5" t="s">
        <v>7</v>
      </c>
      <c r="E39" s="5" t="s">
        <v>7</v>
      </c>
      <c r="F39" s="5" t="s">
        <v>7</v>
      </c>
      <c r="G39" s="5" t="s">
        <v>7</v>
      </c>
      <c r="H39" s="5" t="s">
        <v>7</v>
      </c>
      <c r="I39" s="5" t="s">
        <v>7</v>
      </c>
      <c r="J39" s="5" t="s">
        <v>7</v>
      </c>
      <c r="K39" s="5" t="s">
        <v>7</v>
      </c>
      <c r="L39" s="5" t="s">
        <v>7</v>
      </c>
      <c r="M39" s="5" t="s">
        <v>7</v>
      </c>
      <c r="N39" s="5" t="s">
        <v>7</v>
      </c>
      <c r="O39" s="5" t="s">
        <v>7</v>
      </c>
      <c r="P39" s="5" t="s">
        <v>7</v>
      </c>
      <c r="Q39" s="5" t="s">
        <v>7</v>
      </c>
      <c r="R39" s="5" t="s">
        <v>7</v>
      </c>
      <c r="S39" s="5" t="s">
        <v>7</v>
      </c>
      <c r="T39" s="5" t="s">
        <v>7</v>
      </c>
      <c r="U39" s="5" t="s">
        <v>7</v>
      </c>
      <c r="V39" s="5" t="s">
        <v>7</v>
      </c>
      <c r="W39" s="5" t="s">
        <v>7</v>
      </c>
      <c r="X39" s="5" t="s">
        <v>7</v>
      </c>
      <c r="Y39" s="5" t="s">
        <v>7</v>
      </c>
      <c r="Z39" s="5" t="s">
        <v>7</v>
      </c>
      <c r="AA39" s="11">
        <v>6.653595002853729</v>
      </c>
      <c r="AB39" s="5">
        <v>6.5410882843626901</v>
      </c>
      <c r="AC39" s="5">
        <v>6.5355862659084636</v>
      </c>
      <c r="AD39" s="5">
        <v>6.5355862659084636</v>
      </c>
      <c r="AE39" s="5">
        <v>6.5355862659084645</v>
      </c>
      <c r="AF39" s="5">
        <v>6.5355862659084645</v>
      </c>
      <c r="AG39" s="5">
        <v>6.5355862659084654</v>
      </c>
      <c r="AH39" s="5">
        <v>6.5355862659084654</v>
      </c>
      <c r="AI39" s="5">
        <v>6.5355862659084654</v>
      </c>
      <c r="AJ39" s="5">
        <v>6.5355862659084654</v>
      </c>
      <c r="AK39" s="5">
        <v>6.5355862659084654</v>
      </c>
      <c r="AL39" s="5">
        <v>6.5355862659084654</v>
      </c>
      <c r="AM39" s="5">
        <v>6.5355862659084645</v>
      </c>
      <c r="AN39" s="5">
        <v>6.5355862659084645</v>
      </c>
      <c r="AO39" s="5">
        <v>6.5355862659084645</v>
      </c>
      <c r="AP39" s="5">
        <v>6.6034104574460128</v>
      </c>
      <c r="AQ39" s="5">
        <v>6.7069933665824228</v>
      </c>
      <c r="AR39" s="5">
        <v>6.8122011056660705</v>
      </c>
      <c r="AS39" s="5">
        <v>6.9190591622255351</v>
      </c>
      <c r="AT39" s="5">
        <v>7.0275934235937791</v>
      </c>
      <c r="AU39" s="5">
        <v>7.1378301831795641</v>
      </c>
      <c r="AV39" s="5">
        <v>7.2497961468372756</v>
      </c>
      <c r="AW39" s="5">
        <v>7.3635184393366915</v>
      </c>
      <c r="AX39" s="5">
        <v>7.479024610934121</v>
      </c>
      <c r="AY39" s="5">
        <v>7.5963426440468149</v>
      </c>
      <c r="AZ39" s="5">
        <v>7.7155009600318545</v>
      </c>
      <c r="BA39" s="5">
        <v>7.8365284260715748</v>
      </c>
      <c r="BB39" s="5">
        <v>7.959454362166821</v>
      </c>
      <c r="BC39" s="5">
        <v>8.0843085482400223</v>
      </c>
      <c r="BD39" s="5">
        <v>8.2111212313496704</v>
      </c>
      <c r="BE39" s="5">
        <v>8.3399231330178925</v>
      </c>
      <c r="BF39" s="5">
        <v>8.4707454566730842</v>
      </c>
      <c r="BG39" s="5">
        <v>8.6036198952091301</v>
      </c>
      <c r="BH39" s="5">
        <v>8.738578638663391</v>
      </c>
      <c r="BI39" s="5">
        <v>8.875654382014968</v>
      </c>
      <c r="BJ39" s="5">
        <v>9.0148803331054097</v>
      </c>
      <c r="BK39" s="5" t="s">
        <v>7</v>
      </c>
      <c r="BL39" s="5" t="s">
        <v>7</v>
      </c>
      <c r="BM39" s="5" t="s">
        <v>7</v>
      </c>
      <c r="BN39" s="5" t="s">
        <v>7</v>
      </c>
      <c r="BO39" s="5" t="s">
        <v>7</v>
      </c>
    </row>
    <row r="40" spans="1:67" ht="17.25" customHeight="1">
      <c r="A40" s="1">
        <v>39</v>
      </c>
      <c r="B40" s="5" t="s">
        <v>7</v>
      </c>
      <c r="C40" s="5" t="s">
        <v>7</v>
      </c>
      <c r="D40" s="5" t="s">
        <v>7</v>
      </c>
      <c r="E40" s="5" t="s">
        <v>7</v>
      </c>
      <c r="F40" s="5" t="s">
        <v>7</v>
      </c>
      <c r="G40" s="5" t="s">
        <v>7</v>
      </c>
      <c r="H40" s="5" t="s">
        <v>7</v>
      </c>
      <c r="I40" s="5" t="s">
        <v>7</v>
      </c>
      <c r="J40" s="5" t="s">
        <v>7</v>
      </c>
      <c r="K40" s="5" t="s">
        <v>7</v>
      </c>
      <c r="L40" s="5" t="s">
        <v>7</v>
      </c>
      <c r="M40" s="5" t="s">
        <v>7</v>
      </c>
      <c r="N40" s="5" t="s">
        <v>7</v>
      </c>
      <c r="O40" s="5" t="s">
        <v>7</v>
      </c>
      <c r="P40" s="5" t="s">
        <v>7</v>
      </c>
      <c r="Q40" s="5" t="s">
        <v>7</v>
      </c>
      <c r="R40" s="5" t="s">
        <v>7</v>
      </c>
      <c r="S40" s="5" t="s">
        <v>7</v>
      </c>
      <c r="T40" s="5" t="s">
        <v>7</v>
      </c>
      <c r="U40" s="5" t="s">
        <v>7</v>
      </c>
      <c r="V40" s="5" t="s">
        <v>7</v>
      </c>
      <c r="W40" s="5" t="s">
        <v>7</v>
      </c>
      <c r="X40" s="5" t="s">
        <v>7</v>
      </c>
      <c r="Y40" s="5" t="s">
        <v>7</v>
      </c>
      <c r="Z40" s="5" t="s">
        <v>7</v>
      </c>
      <c r="AA40" s="11" t="s">
        <v>7</v>
      </c>
      <c r="AB40" s="5">
        <v>6.6436935907840668</v>
      </c>
      <c r="AC40" s="5">
        <v>6.6381052661580107</v>
      </c>
      <c r="AD40" s="5">
        <v>6.6381052661580107</v>
      </c>
      <c r="AE40" s="5">
        <v>6.6381052661580107</v>
      </c>
      <c r="AF40" s="5">
        <v>6.6381052661580107</v>
      </c>
      <c r="AG40" s="5">
        <v>6.6381052661580124</v>
      </c>
      <c r="AH40" s="5">
        <v>6.6381052661580124</v>
      </c>
      <c r="AI40" s="5">
        <v>6.6381052661580124</v>
      </c>
      <c r="AJ40" s="5">
        <v>6.6381052661580124</v>
      </c>
      <c r="AK40" s="5">
        <v>6.6381052661580124</v>
      </c>
      <c r="AL40" s="5">
        <v>6.6381052661580124</v>
      </c>
      <c r="AM40" s="5">
        <v>6.6381052661580124</v>
      </c>
      <c r="AN40" s="5">
        <v>6.6381052661580124</v>
      </c>
      <c r="AO40" s="5">
        <v>6.6381052661580124</v>
      </c>
      <c r="AP40" s="5">
        <v>6.6381052661580124</v>
      </c>
      <c r="AQ40" s="5">
        <v>6.7069933665824228</v>
      </c>
      <c r="AR40" s="5">
        <v>6.8122011056660705</v>
      </c>
      <c r="AS40" s="5">
        <v>6.9190591622255351</v>
      </c>
      <c r="AT40" s="5">
        <v>7.0275934235937791</v>
      </c>
      <c r="AU40" s="5">
        <v>7.1378301831795641</v>
      </c>
      <c r="AV40" s="5">
        <v>7.2497961468372756</v>
      </c>
      <c r="AW40" s="5">
        <v>7.3635184393366915</v>
      </c>
      <c r="AX40" s="5">
        <v>7.479024610934121</v>
      </c>
      <c r="AY40" s="5">
        <v>7.5963426440468149</v>
      </c>
      <c r="AZ40" s="5">
        <v>7.7155009600318545</v>
      </c>
      <c r="BA40" s="5">
        <v>7.8365284260715748</v>
      </c>
      <c r="BB40" s="5">
        <v>7.959454362166821</v>
      </c>
      <c r="BC40" s="5">
        <v>8.0843085482400223</v>
      </c>
      <c r="BD40" s="5">
        <v>8.2111212313496704</v>
      </c>
      <c r="BE40" s="5">
        <v>8.3399231330178925</v>
      </c>
      <c r="BF40" s="5">
        <v>8.4707454566730842</v>
      </c>
      <c r="BG40" s="5">
        <v>8.6036198952091301</v>
      </c>
      <c r="BH40" s="5">
        <v>8.738578638663391</v>
      </c>
      <c r="BI40" s="5">
        <v>8.875654382014968</v>
      </c>
      <c r="BJ40" s="5">
        <v>9.0148803331054097</v>
      </c>
      <c r="BK40" s="5">
        <v>9.1562902206835215</v>
      </c>
      <c r="BL40" s="5" t="s">
        <v>7</v>
      </c>
      <c r="BM40" s="5" t="s">
        <v>7</v>
      </c>
      <c r="BN40" s="5" t="s">
        <v>7</v>
      </c>
      <c r="BO40" s="5" t="s">
        <v>7</v>
      </c>
    </row>
    <row r="41" spans="1:67" ht="17.25" customHeight="1">
      <c r="A41" s="1">
        <v>38</v>
      </c>
      <c r="B41" s="5" t="s">
        <v>7</v>
      </c>
      <c r="C41" s="5" t="s">
        <v>7</v>
      </c>
      <c r="D41" s="5" t="s">
        <v>7</v>
      </c>
      <c r="E41" s="5" t="s">
        <v>7</v>
      </c>
      <c r="F41" s="5" t="s">
        <v>7</v>
      </c>
      <c r="G41" s="5" t="s">
        <v>7</v>
      </c>
      <c r="H41" s="5" t="s">
        <v>7</v>
      </c>
      <c r="I41" s="5" t="s">
        <v>7</v>
      </c>
      <c r="J41" s="5" t="s">
        <v>7</v>
      </c>
      <c r="K41" s="5" t="s">
        <v>7</v>
      </c>
      <c r="L41" s="5" t="s">
        <v>7</v>
      </c>
      <c r="M41" s="5" t="s">
        <v>7</v>
      </c>
      <c r="N41" s="5" t="s">
        <v>7</v>
      </c>
      <c r="O41" s="5" t="s">
        <v>7</v>
      </c>
      <c r="P41" s="5" t="s">
        <v>7</v>
      </c>
      <c r="Q41" s="5" t="s">
        <v>7</v>
      </c>
      <c r="R41" s="5" t="s">
        <v>7</v>
      </c>
      <c r="S41" s="5" t="s">
        <v>7</v>
      </c>
      <c r="T41" s="5" t="s">
        <v>7</v>
      </c>
      <c r="U41" s="5" t="s">
        <v>7</v>
      </c>
      <c r="V41" s="5" t="s">
        <v>7</v>
      </c>
      <c r="W41" s="5" t="s">
        <v>7</v>
      </c>
      <c r="X41" s="5" t="s">
        <v>7</v>
      </c>
      <c r="Y41" s="5" t="s">
        <v>7</v>
      </c>
      <c r="Z41" s="5" t="s">
        <v>7</v>
      </c>
      <c r="AA41" s="11" t="s">
        <v>7</v>
      </c>
      <c r="AB41" s="5" t="s">
        <v>7</v>
      </c>
      <c r="AC41" s="5">
        <v>6.7422324075879265</v>
      </c>
      <c r="AD41" s="5">
        <v>6.7422324075879265</v>
      </c>
      <c r="AE41" s="5">
        <v>6.7422324075879265</v>
      </c>
      <c r="AF41" s="5">
        <v>6.7422324075879265</v>
      </c>
      <c r="AG41" s="5">
        <v>6.7422324075879265</v>
      </c>
      <c r="AH41" s="5">
        <v>6.7422324075879283</v>
      </c>
      <c r="AI41" s="5">
        <v>6.7422324075879265</v>
      </c>
      <c r="AJ41" s="5">
        <v>6.7422324075879265</v>
      </c>
      <c r="AK41" s="5">
        <v>6.7422324075879265</v>
      </c>
      <c r="AL41" s="5">
        <v>6.7422324075879283</v>
      </c>
      <c r="AM41" s="5">
        <v>6.7422324075879283</v>
      </c>
      <c r="AN41" s="5">
        <v>6.7422324075879283</v>
      </c>
      <c r="AO41" s="5">
        <v>6.7422324075879283</v>
      </c>
      <c r="AP41" s="5">
        <v>6.7422324075879292</v>
      </c>
      <c r="AQ41" s="5">
        <v>6.7422324075879283</v>
      </c>
      <c r="AR41" s="5">
        <v>6.8122011056660705</v>
      </c>
      <c r="AS41" s="5">
        <v>6.9190591622255351</v>
      </c>
      <c r="AT41" s="5">
        <v>7.0275934235937791</v>
      </c>
      <c r="AU41" s="5">
        <v>7.1378301831795641</v>
      </c>
      <c r="AV41" s="5">
        <v>7.2497961468372756</v>
      </c>
      <c r="AW41" s="5">
        <v>7.3635184393366915</v>
      </c>
      <c r="AX41" s="5">
        <v>7.479024610934121</v>
      </c>
      <c r="AY41" s="5">
        <v>7.5963426440468149</v>
      </c>
      <c r="AZ41" s="5">
        <v>7.7155009600318545</v>
      </c>
      <c r="BA41" s="5">
        <v>7.8365284260715748</v>
      </c>
      <c r="BB41" s="5">
        <v>7.959454362166821</v>
      </c>
      <c r="BC41" s="5">
        <v>8.0843085482400223</v>
      </c>
      <c r="BD41" s="5">
        <v>8.2111212313496704</v>
      </c>
      <c r="BE41" s="5">
        <v>8.3399231330178925</v>
      </c>
      <c r="BF41" s="5">
        <v>8.4707454566730842</v>
      </c>
      <c r="BG41" s="5">
        <v>8.6036198952091301</v>
      </c>
      <c r="BH41" s="5">
        <v>8.738578638663391</v>
      </c>
      <c r="BI41" s="5">
        <v>8.875654382014968</v>
      </c>
      <c r="BJ41" s="5">
        <v>9.0148803331054097</v>
      </c>
      <c r="BK41" s="5">
        <v>9.1562902206835215</v>
      </c>
      <c r="BL41" s="5">
        <v>9.2999183025766019</v>
      </c>
      <c r="BM41" s="5" t="s">
        <v>7</v>
      </c>
      <c r="BN41" s="5" t="s">
        <v>7</v>
      </c>
      <c r="BO41" s="5" t="s">
        <v>7</v>
      </c>
    </row>
    <row r="42" spans="1:67" ht="17.25" customHeight="1">
      <c r="A42" s="1">
        <v>37</v>
      </c>
      <c r="B42" s="5" t="s">
        <v>7</v>
      </c>
      <c r="C42" s="5" t="s">
        <v>7</v>
      </c>
      <c r="D42" s="5" t="s">
        <v>7</v>
      </c>
      <c r="E42" s="5" t="s">
        <v>7</v>
      </c>
      <c r="F42" s="5" t="s">
        <v>7</v>
      </c>
      <c r="G42" s="5" t="s">
        <v>7</v>
      </c>
      <c r="H42" s="5" t="s">
        <v>7</v>
      </c>
      <c r="I42" s="5" t="s">
        <v>7</v>
      </c>
      <c r="J42" s="5" t="s">
        <v>7</v>
      </c>
      <c r="K42" s="5" t="s">
        <v>7</v>
      </c>
      <c r="L42" s="5" t="s">
        <v>7</v>
      </c>
      <c r="M42" s="5" t="s">
        <v>7</v>
      </c>
      <c r="N42" s="5" t="s">
        <v>7</v>
      </c>
      <c r="O42" s="5" t="s">
        <v>7</v>
      </c>
      <c r="P42" s="5" t="s">
        <v>7</v>
      </c>
      <c r="Q42" s="5" t="s">
        <v>7</v>
      </c>
      <c r="R42" s="5" t="s">
        <v>7</v>
      </c>
      <c r="S42" s="5" t="s">
        <v>7</v>
      </c>
      <c r="T42" s="5" t="s">
        <v>7</v>
      </c>
      <c r="U42" s="5" t="s">
        <v>7</v>
      </c>
      <c r="V42" s="5" t="s">
        <v>7</v>
      </c>
      <c r="W42" s="5" t="s">
        <v>7</v>
      </c>
      <c r="X42" s="5" t="s">
        <v>7</v>
      </c>
      <c r="Y42" s="5" t="s">
        <v>7</v>
      </c>
      <c r="Z42" s="5" t="s">
        <v>7</v>
      </c>
      <c r="AA42" s="11" t="s">
        <v>7</v>
      </c>
      <c r="AB42" s="5" t="s">
        <v>7</v>
      </c>
      <c r="AC42" s="5" t="s">
        <v>7</v>
      </c>
      <c r="AD42" s="5">
        <v>6.8479929159422772</v>
      </c>
      <c r="AE42" s="5">
        <v>6.8479929159422772</v>
      </c>
      <c r="AF42" s="5">
        <v>6.8479929159422772</v>
      </c>
      <c r="AG42" s="5">
        <v>6.8479929159422772</v>
      </c>
      <c r="AH42" s="5">
        <v>6.8479929159422772</v>
      </c>
      <c r="AI42" s="5">
        <v>6.8479929159422772</v>
      </c>
      <c r="AJ42" s="5">
        <v>6.8479929159422772</v>
      </c>
      <c r="AK42" s="5">
        <v>6.8479929159422772</v>
      </c>
      <c r="AL42" s="5">
        <v>6.8479929159422772</v>
      </c>
      <c r="AM42" s="5">
        <v>6.8479929159422772</v>
      </c>
      <c r="AN42" s="5">
        <v>6.8479929159422772</v>
      </c>
      <c r="AO42" s="5">
        <v>6.8479929159422781</v>
      </c>
      <c r="AP42" s="5">
        <v>6.8479929159422781</v>
      </c>
      <c r="AQ42" s="5">
        <v>6.8479929159422772</v>
      </c>
      <c r="AR42" s="5">
        <v>6.8479929159422772</v>
      </c>
      <c r="AS42" s="5">
        <v>6.9190591622255351</v>
      </c>
      <c r="AT42" s="5">
        <v>7.0275934235937791</v>
      </c>
      <c r="AU42" s="5">
        <v>7.1378301831795641</v>
      </c>
      <c r="AV42" s="5">
        <v>7.2497961468372756</v>
      </c>
      <c r="AW42" s="5">
        <v>7.3635184393366915</v>
      </c>
      <c r="AX42" s="5">
        <v>7.479024610934121</v>
      </c>
      <c r="AY42" s="5">
        <v>7.5963426440468149</v>
      </c>
      <c r="AZ42" s="5">
        <v>7.7155009600318545</v>
      </c>
      <c r="BA42" s="5">
        <v>7.8365284260715748</v>
      </c>
      <c r="BB42" s="5">
        <v>7.959454362166821</v>
      </c>
      <c r="BC42" s="5">
        <v>8.0843085482400223</v>
      </c>
      <c r="BD42" s="5">
        <v>8.2111212313496704</v>
      </c>
      <c r="BE42" s="5">
        <v>8.3399231330178925</v>
      </c>
      <c r="BF42" s="5">
        <v>8.4707454566730842</v>
      </c>
      <c r="BG42" s="5">
        <v>8.6036198952091301</v>
      </c>
      <c r="BH42" s="5">
        <v>8.738578638663391</v>
      </c>
      <c r="BI42" s="5">
        <v>8.875654382014968</v>
      </c>
      <c r="BJ42" s="5">
        <v>9.0148803331054097</v>
      </c>
      <c r="BK42" s="5">
        <v>9.1562902206835215</v>
      </c>
      <c r="BL42" s="5">
        <v>9.2999183025766019</v>
      </c>
      <c r="BM42" s="5">
        <v>9.4457993739895745</v>
      </c>
      <c r="BN42" s="5" t="s">
        <v>7</v>
      </c>
      <c r="BO42" s="5" t="s">
        <v>7</v>
      </c>
    </row>
    <row r="43" spans="1:67" ht="17.25" customHeight="1">
      <c r="A43" s="1">
        <v>36</v>
      </c>
      <c r="B43" s="5" t="s">
        <v>7</v>
      </c>
      <c r="C43" s="5" t="s">
        <v>7</v>
      </c>
      <c r="D43" s="5" t="s">
        <v>7</v>
      </c>
      <c r="E43" s="5" t="s">
        <v>7</v>
      </c>
      <c r="F43" s="5" t="s">
        <v>7</v>
      </c>
      <c r="G43" s="5" t="s">
        <v>7</v>
      </c>
      <c r="H43" s="5" t="s">
        <v>7</v>
      </c>
      <c r="I43" s="5" t="s">
        <v>7</v>
      </c>
      <c r="J43" s="5" t="s">
        <v>7</v>
      </c>
      <c r="K43" s="5" t="s">
        <v>7</v>
      </c>
      <c r="L43" s="5" t="s">
        <v>7</v>
      </c>
      <c r="M43" s="5" t="s">
        <v>7</v>
      </c>
      <c r="N43" s="5" t="s">
        <v>7</v>
      </c>
      <c r="O43" s="5" t="s">
        <v>7</v>
      </c>
      <c r="P43" s="5" t="s">
        <v>7</v>
      </c>
      <c r="Q43" s="5" t="s">
        <v>7</v>
      </c>
      <c r="R43" s="5" t="s">
        <v>7</v>
      </c>
      <c r="S43" s="5" t="s">
        <v>7</v>
      </c>
      <c r="T43" s="5" t="s">
        <v>7</v>
      </c>
      <c r="U43" s="5" t="s">
        <v>7</v>
      </c>
      <c r="V43" s="5" t="s">
        <v>7</v>
      </c>
      <c r="W43" s="5" t="s">
        <v>7</v>
      </c>
      <c r="X43" s="5" t="s">
        <v>7</v>
      </c>
      <c r="Y43" s="5" t="s">
        <v>7</v>
      </c>
      <c r="Z43" s="5" t="s">
        <v>7</v>
      </c>
      <c r="AA43" s="11" t="s">
        <v>7</v>
      </c>
      <c r="AB43" s="5" t="s">
        <v>7</v>
      </c>
      <c r="AC43" s="5" t="s">
        <v>7</v>
      </c>
      <c r="AD43" s="5" t="s">
        <v>7</v>
      </c>
      <c r="AE43" s="5">
        <v>6.9554124126629144</v>
      </c>
      <c r="AF43" s="5">
        <v>6.9554124126629144</v>
      </c>
      <c r="AG43" s="5">
        <v>6.9554124126629144</v>
      </c>
      <c r="AH43" s="5">
        <v>6.9554124126629144</v>
      </c>
      <c r="AI43" s="5">
        <v>6.9554124126629144</v>
      </c>
      <c r="AJ43" s="5">
        <v>6.9554124126629144</v>
      </c>
      <c r="AK43" s="5">
        <v>6.9554124126629144</v>
      </c>
      <c r="AL43" s="5">
        <v>6.9554124126629162</v>
      </c>
      <c r="AM43" s="5">
        <v>6.9554124126629144</v>
      </c>
      <c r="AN43" s="5">
        <v>6.9554124126629144</v>
      </c>
      <c r="AO43" s="5">
        <v>6.9554124126629162</v>
      </c>
      <c r="AP43" s="5">
        <v>6.9554124126629144</v>
      </c>
      <c r="AQ43" s="5">
        <v>6.9554124126629144</v>
      </c>
      <c r="AR43" s="5">
        <v>6.9554124126629144</v>
      </c>
      <c r="AS43" s="5">
        <v>6.9554124126629144</v>
      </c>
      <c r="AT43" s="5">
        <v>7.0275934235937791</v>
      </c>
      <c r="AU43" s="5">
        <v>7.1378301831795641</v>
      </c>
      <c r="AV43" s="5">
        <v>7.2497961468372756</v>
      </c>
      <c r="AW43" s="5">
        <v>7.3635184393366915</v>
      </c>
      <c r="AX43" s="5">
        <v>7.479024610934121</v>
      </c>
      <c r="AY43" s="5">
        <v>7.5963426440468149</v>
      </c>
      <c r="AZ43" s="5">
        <v>7.7155009600318545</v>
      </c>
      <c r="BA43" s="5">
        <v>7.8365284260715748</v>
      </c>
      <c r="BB43" s="5">
        <v>7.959454362166821</v>
      </c>
      <c r="BC43" s="5">
        <v>8.0843085482400223</v>
      </c>
      <c r="BD43" s="5">
        <v>8.2111212313496704</v>
      </c>
      <c r="BE43" s="5">
        <v>8.3399231330178925</v>
      </c>
      <c r="BF43" s="5">
        <v>8.4707454566730842</v>
      </c>
      <c r="BG43" s="5">
        <v>8.6036198952091301</v>
      </c>
      <c r="BH43" s="5">
        <v>8.738578638663391</v>
      </c>
      <c r="BI43" s="5">
        <v>8.875654382014968</v>
      </c>
      <c r="BJ43" s="5">
        <v>9.0148803331054097</v>
      </c>
      <c r="BK43" s="5">
        <v>9.1562902206835215</v>
      </c>
      <c r="BL43" s="5">
        <v>9.2999183025766019</v>
      </c>
      <c r="BM43" s="5">
        <v>9.4457993739895745</v>
      </c>
      <c r="BN43" s="5">
        <v>9.593968775934508</v>
      </c>
      <c r="BO43" s="5" t="s">
        <v>7</v>
      </c>
    </row>
    <row r="44" spans="1:67" ht="17.25" customHeight="1">
      <c r="A44" s="1">
        <v>35</v>
      </c>
      <c r="B44" s="5" t="s">
        <v>7</v>
      </c>
      <c r="C44" s="5" t="s">
        <v>7</v>
      </c>
      <c r="D44" s="5" t="s">
        <v>7</v>
      </c>
      <c r="E44" s="5" t="s">
        <v>7</v>
      </c>
      <c r="F44" s="5" t="s">
        <v>7</v>
      </c>
      <c r="G44" s="5" t="s">
        <v>7</v>
      </c>
      <c r="H44" s="5" t="s">
        <v>7</v>
      </c>
      <c r="I44" s="5" t="s">
        <v>7</v>
      </c>
      <c r="J44" s="5" t="s">
        <v>7</v>
      </c>
      <c r="K44" s="5" t="s">
        <v>7</v>
      </c>
      <c r="L44" s="5" t="s">
        <v>7</v>
      </c>
      <c r="M44" s="5" t="s">
        <v>7</v>
      </c>
      <c r="N44" s="5" t="s">
        <v>7</v>
      </c>
      <c r="O44" s="5" t="s">
        <v>7</v>
      </c>
      <c r="P44" s="5" t="s">
        <v>7</v>
      </c>
      <c r="Q44" s="5" t="s">
        <v>7</v>
      </c>
      <c r="R44" s="5" t="s">
        <v>7</v>
      </c>
      <c r="S44" s="5" t="s">
        <v>7</v>
      </c>
      <c r="T44" s="5" t="s">
        <v>7</v>
      </c>
      <c r="U44" s="5" t="s">
        <v>7</v>
      </c>
      <c r="V44" s="5" t="s">
        <v>7</v>
      </c>
      <c r="W44" s="5" t="s">
        <v>7</v>
      </c>
      <c r="X44" s="5" t="s">
        <v>7</v>
      </c>
      <c r="Y44" s="5" t="s">
        <v>7</v>
      </c>
      <c r="Z44" s="5" t="s">
        <v>7</v>
      </c>
      <c r="AA44" s="11" t="s">
        <v>7</v>
      </c>
      <c r="AB44" s="5" t="s">
        <v>7</v>
      </c>
      <c r="AC44" s="5" t="s">
        <v>7</v>
      </c>
      <c r="AD44" s="5" t="s">
        <v>7</v>
      </c>
      <c r="AE44" s="5" t="s">
        <v>7</v>
      </c>
      <c r="AF44" s="5">
        <v>7.0645169210968524</v>
      </c>
      <c r="AG44" s="5">
        <v>7.0645169210968524</v>
      </c>
      <c r="AH44" s="5">
        <v>7.0645169210968524</v>
      </c>
      <c r="AI44" s="5">
        <v>7.0645169210968524</v>
      </c>
      <c r="AJ44" s="5">
        <v>7.0645169210968506</v>
      </c>
      <c r="AK44" s="5">
        <v>7.0645169210968524</v>
      </c>
      <c r="AL44" s="5">
        <v>7.0645169210968524</v>
      </c>
      <c r="AM44" s="5">
        <v>7.0645169210968506</v>
      </c>
      <c r="AN44" s="5">
        <v>7.0645169210968524</v>
      </c>
      <c r="AO44" s="5">
        <v>7.0645169210968524</v>
      </c>
      <c r="AP44" s="5">
        <v>7.0645169210968524</v>
      </c>
      <c r="AQ44" s="5">
        <v>7.0645169210968524</v>
      </c>
      <c r="AR44" s="5">
        <v>7.0645169210968506</v>
      </c>
      <c r="AS44" s="5">
        <v>7.0645169210968506</v>
      </c>
      <c r="AT44" s="5">
        <v>7.0645169210968506</v>
      </c>
      <c r="AU44" s="5">
        <v>7.1378301831795641</v>
      </c>
      <c r="AV44" s="5">
        <v>7.2497961468372756</v>
      </c>
      <c r="AW44" s="5">
        <v>7.3635184393366915</v>
      </c>
      <c r="AX44" s="5">
        <v>7.479024610934121</v>
      </c>
      <c r="AY44" s="5">
        <v>7.5963426440468149</v>
      </c>
      <c r="AZ44" s="5">
        <v>7.7155009600318545</v>
      </c>
      <c r="BA44" s="5">
        <v>7.8365284260715748</v>
      </c>
      <c r="BB44" s="5">
        <v>7.959454362166821</v>
      </c>
      <c r="BC44" s="5">
        <v>8.0843085482400223</v>
      </c>
      <c r="BD44" s="5">
        <v>8.2111212313496704</v>
      </c>
      <c r="BE44" s="5">
        <v>8.3399231330178925</v>
      </c>
      <c r="BF44" s="5">
        <v>8.4707454566730842</v>
      </c>
      <c r="BG44" s="5">
        <v>8.6036198952091301</v>
      </c>
      <c r="BH44" s="5">
        <v>8.738578638663391</v>
      </c>
      <c r="BI44" s="5">
        <v>8.875654382014968</v>
      </c>
      <c r="BJ44" s="5">
        <v>9.0148803331054097</v>
      </c>
      <c r="BK44" s="5">
        <v>9.1562902206835215</v>
      </c>
      <c r="BL44" s="5">
        <v>9.2999183025766019</v>
      </c>
      <c r="BM44" s="5">
        <v>9.4457993739895745</v>
      </c>
      <c r="BN44" s="5">
        <v>9.593968775934508</v>
      </c>
      <c r="BO44" s="5">
        <v>9.7444624037923031</v>
      </c>
    </row>
    <row r="45" spans="1:67" ht="17.25" customHeight="1">
      <c r="A45" s="1">
        <v>34</v>
      </c>
      <c r="B45" s="5" t="s">
        <v>7</v>
      </c>
      <c r="C45" s="5" t="s">
        <v>7</v>
      </c>
      <c r="D45" s="5" t="s">
        <v>7</v>
      </c>
      <c r="E45" s="5" t="s">
        <v>7</v>
      </c>
      <c r="F45" s="5" t="s">
        <v>7</v>
      </c>
      <c r="G45" s="5" t="s">
        <v>7</v>
      </c>
      <c r="H45" s="5" t="s">
        <v>7</v>
      </c>
      <c r="I45" s="5" t="s">
        <v>7</v>
      </c>
      <c r="J45" s="5" t="s">
        <v>7</v>
      </c>
      <c r="K45" s="5" t="s">
        <v>7</v>
      </c>
      <c r="L45" s="5" t="s">
        <v>7</v>
      </c>
      <c r="M45" s="5" t="s">
        <v>7</v>
      </c>
      <c r="N45" s="5" t="s">
        <v>7</v>
      </c>
      <c r="O45" s="5" t="s">
        <v>7</v>
      </c>
      <c r="P45" s="5" t="s">
        <v>7</v>
      </c>
      <c r="Q45" s="5" t="s">
        <v>7</v>
      </c>
      <c r="R45" s="5" t="s">
        <v>7</v>
      </c>
      <c r="S45" s="5" t="s">
        <v>7</v>
      </c>
      <c r="T45" s="5" t="s">
        <v>7</v>
      </c>
      <c r="U45" s="5" t="s">
        <v>7</v>
      </c>
      <c r="V45" s="5" t="s">
        <v>7</v>
      </c>
      <c r="W45" s="5" t="s">
        <v>7</v>
      </c>
      <c r="X45" s="5" t="s">
        <v>7</v>
      </c>
      <c r="Y45" s="5" t="s">
        <v>7</v>
      </c>
      <c r="Z45" s="5" t="s">
        <v>7</v>
      </c>
      <c r="AA45" s="11" t="s">
        <v>7</v>
      </c>
      <c r="AB45" s="5" t="s">
        <v>7</v>
      </c>
      <c r="AC45" s="5" t="s">
        <v>7</v>
      </c>
      <c r="AD45" s="5" t="s">
        <v>7</v>
      </c>
      <c r="AE45" s="5" t="s">
        <v>7</v>
      </c>
      <c r="AF45" s="5" t="s">
        <v>7</v>
      </c>
      <c r="AG45" s="5">
        <v>7.1753328728003281</v>
      </c>
      <c r="AH45" s="5">
        <v>7.1753328728003281</v>
      </c>
      <c r="AI45" s="5">
        <v>7.1753328728003281</v>
      </c>
      <c r="AJ45" s="5">
        <v>7.1753328728003281</v>
      </c>
      <c r="AK45" s="5">
        <v>7.1753328728003281</v>
      </c>
      <c r="AL45" s="5">
        <v>7.1753328728003272</v>
      </c>
      <c r="AM45" s="5">
        <v>7.1753328728003272</v>
      </c>
      <c r="AN45" s="5">
        <v>7.1753328728003272</v>
      </c>
      <c r="AO45" s="5">
        <v>7.1753328728003272</v>
      </c>
      <c r="AP45" s="5">
        <v>7.1753328728003272</v>
      </c>
      <c r="AQ45" s="5">
        <v>7.1753328728003254</v>
      </c>
      <c r="AR45" s="5">
        <v>7.1753328728003254</v>
      </c>
      <c r="AS45" s="5">
        <v>7.1753328728003254</v>
      </c>
      <c r="AT45" s="5">
        <v>7.1753328728003254</v>
      </c>
      <c r="AU45" s="5">
        <v>7.1753328728003254</v>
      </c>
      <c r="AV45" s="5">
        <v>7.2497961468372756</v>
      </c>
      <c r="AW45" s="5">
        <v>7.3635184393366915</v>
      </c>
      <c r="AX45" s="5">
        <v>7.479024610934121</v>
      </c>
      <c r="AY45" s="5">
        <v>7.5963426440468149</v>
      </c>
      <c r="AZ45" s="5">
        <v>7.7155009600318545</v>
      </c>
      <c r="BA45" s="5">
        <v>7.8365284260715748</v>
      </c>
      <c r="BB45" s="5">
        <v>7.959454362166821</v>
      </c>
      <c r="BC45" s="5">
        <v>8.0843085482400223</v>
      </c>
      <c r="BD45" s="5">
        <v>8.2111212313496704</v>
      </c>
      <c r="BE45" s="5">
        <v>8.3399231330178925</v>
      </c>
      <c r="BF45" s="5">
        <v>8.4707454566730842</v>
      </c>
      <c r="BG45" s="5">
        <v>8.6036198952091301</v>
      </c>
      <c r="BH45" s="5">
        <v>8.738578638663391</v>
      </c>
      <c r="BI45" s="5">
        <v>8.875654382014968</v>
      </c>
      <c r="BJ45" s="5">
        <v>9.0148803331054097</v>
      </c>
      <c r="BK45" s="5">
        <v>9.1562902206835215</v>
      </c>
      <c r="BL45" s="5">
        <v>9.2999183025766019</v>
      </c>
      <c r="BM45" s="5">
        <v>9.4457993739895745</v>
      </c>
      <c r="BN45" s="5">
        <v>9.593968775934508</v>
      </c>
      <c r="BO45" s="5">
        <v>9.7444624037923031</v>
      </c>
    </row>
    <row r="46" spans="1:67" ht="17.25" customHeight="1">
      <c r="A46" s="1">
        <v>33</v>
      </c>
      <c r="B46" s="5" t="s">
        <v>7</v>
      </c>
      <c r="C46" s="5" t="s">
        <v>7</v>
      </c>
      <c r="D46" s="5" t="s">
        <v>7</v>
      </c>
      <c r="E46" s="5" t="s">
        <v>7</v>
      </c>
      <c r="F46" s="5" t="s">
        <v>7</v>
      </c>
      <c r="G46" s="5" t="s">
        <v>7</v>
      </c>
      <c r="H46" s="5" t="s">
        <v>7</v>
      </c>
      <c r="I46" s="5" t="s">
        <v>7</v>
      </c>
      <c r="J46" s="5" t="s">
        <v>7</v>
      </c>
      <c r="K46" s="5" t="s">
        <v>7</v>
      </c>
      <c r="L46" s="5" t="s">
        <v>7</v>
      </c>
      <c r="M46" s="5" t="s">
        <v>7</v>
      </c>
      <c r="N46" s="5" t="s">
        <v>7</v>
      </c>
      <c r="O46" s="5" t="s">
        <v>7</v>
      </c>
      <c r="P46" s="5" t="s">
        <v>7</v>
      </c>
      <c r="Q46" s="5" t="s">
        <v>7</v>
      </c>
      <c r="R46" s="5" t="s">
        <v>7</v>
      </c>
      <c r="S46" s="5" t="s">
        <v>7</v>
      </c>
      <c r="T46" s="5" t="s">
        <v>7</v>
      </c>
      <c r="U46" s="5" t="s">
        <v>7</v>
      </c>
      <c r="V46" s="5" t="s">
        <v>7</v>
      </c>
      <c r="W46" s="5" t="s">
        <v>7</v>
      </c>
      <c r="X46" s="5" t="s">
        <v>7</v>
      </c>
      <c r="Y46" s="5" t="s">
        <v>7</v>
      </c>
      <c r="Z46" s="5" t="s">
        <v>7</v>
      </c>
      <c r="AA46" s="11" t="s">
        <v>7</v>
      </c>
      <c r="AB46" s="5" t="s">
        <v>7</v>
      </c>
      <c r="AC46" s="5" t="s">
        <v>7</v>
      </c>
      <c r="AD46" s="5" t="s">
        <v>7</v>
      </c>
      <c r="AE46" s="5" t="s">
        <v>7</v>
      </c>
      <c r="AF46" s="5" t="s">
        <v>7</v>
      </c>
      <c r="AG46" s="5" t="s">
        <v>7</v>
      </c>
      <c r="AH46" s="5">
        <v>7.2878871139422943</v>
      </c>
      <c r="AI46" s="5">
        <v>7.2878871139422934</v>
      </c>
      <c r="AJ46" s="5">
        <v>7.2878871139422934</v>
      </c>
      <c r="AK46" s="5">
        <v>7.2878871139422934</v>
      </c>
      <c r="AL46" s="5">
        <v>7.2878871139422934</v>
      </c>
      <c r="AM46" s="5">
        <v>7.2878871139422934</v>
      </c>
      <c r="AN46" s="5">
        <v>7.2878871139422943</v>
      </c>
      <c r="AO46" s="5">
        <v>7.2878871139422943</v>
      </c>
      <c r="AP46" s="5">
        <v>7.2878871139422943</v>
      </c>
      <c r="AQ46" s="5">
        <v>7.287887113942296</v>
      </c>
      <c r="AR46" s="5">
        <v>7.2878871139422943</v>
      </c>
      <c r="AS46" s="5">
        <v>7.2878871139422943</v>
      </c>
      <c r="AT46" s="5">
        <v>7.2878871139422943</v>
      </c>
      <c r="AU46" s="5">
        <v>7.287887113942296</v>
      </c>
      <c r="AV46" s="5">
        <v>7.287887113942296</v>
      </c>
      <c r="AW46" s="5">
        <v>7.3635184393366915</v>
      </c>
      <c r="AX46" s="5">
        <v>7.479024610934121</v>
      </c>
      <c r="AY46" s="5">
        <v>7.5963426440468149</v>
      </c>
      <c r="AZ46" s="5">
        <v>7.7155009600318545</v>
      </c>
      <c r="BA46" s="5">
        <v>7.8365284260715748</v>
      </c>
      <c r="BB46" s="5">
        <v>7.959454362166821</v>
      </c>
      <c r="BC46" s="5">
        <v>8.0843085482400223</v>
      </c>
      <c r="BD46" s="5">
        <v>8.2111212313496704</v>
      </c>
      <c r="BE46" s="5">
        <v>8.3399231330178925</v>
      </c>
      <c r="BF46" s="5">
        <v>8.4707454566730842</v>
      </c>
      <c r="BG46" s="5">
        <v>8.6036198952091301</v>
      </c>
      <c r="BH46" s="5">
        <v>8.738578638663391</v>
      </c>
      <c r="BI46" s="5">
        <v>8.875654382014968</v>
      </c>
      <c r="BJ46" s="5">
        <v>9.0148803331054097</v>
      </c>
      <c r="BK46" s="5">
        <v>9.1562902206835215</v>
      </c>
      <c r="BL46" s="5">
        <v>9.2999183025766019</v>
      </c>
      <c r="BM46" s="5">
        <v>9.4457993739895745</v>
      </c>
      <c r="BN46" s="5">
        <v>9.593968775934508</v>
      </c>
      <c r="BO46" s="5">
        <v>9.7444624037923031</v>
      </c>
    </row>
    <row r="47" spans="1:67" ht="17.25" customHeight="1">
      <c r="A47" s="1">
        <v>32</v>
      </c>
      <c r="B47" s="5" t="s">
        <v>7</v>
      </c>
      <c r="C47" s="5" t="s">
        <v>7</v>
      </c>
      <c r="D47" s="5" t="s">
        <v>7</v>
      </c>
      <c r="E47" s="5" t="s">
        <v>7</v>
      </c>
      <c r="F47" s="5" t="s">
        <v>7</v>
      </c>
      <c r="G47" s="5" t="s">
        <v>7</v>
      </c>
      <c r="H47" s="5" t="s">
        <v>7</v>
      </c>
      <c r="I47" s="5" t="s">
        <v>7</v>
      </c>
      <c r="J47" s="5" t="s">
        <v>7</v>
      </c>
      <c r="K47" s="5" t="s">
        <v>7</v>
      </c>
      <c r="L47" s="5" t="s">
        <v>7</v>
      </c>
      <c r="M47" s="5" t="s">
        <v>7</v>
      </c>
      <c r="N47" s="5" t="s">
        <v>7</v>
      </c>
      <c r="O47" s="5" t="s">
        <v>7</v>
      </c>
      <c r="P47" s="5" t="s">
        <v>7</v>
      </c>
      <c r="Q47" s="5" t="s">
        <v>7</v>
      </c>
      <c r="R47" s="5" t="s">
        <v>7</v>
      </c>
      <c r="S47" s="5" t="s">
        <v>7</v>
      </c>
      <c r="T47" s="5" t="s">
        <v>7</v>
      </c>
      <c r="U47" s="5" t="s">
        <v>7</v>
      </c>
      <c r="V47" s="5" t="s">
        <v>7</v>
      </c>
      <c r="W47" s="5" t="s">
        <v>7</v>
      </c>
      <c r="X47" s="5" t="s">
        <v>7</v>
      </c>
      <c r="Y47" s="5" t="s">
        <v>7</v>
      </c>
      <c r="Z47" s="5" t="s">
        <v>7</v>
      </c>
      <c r="AA47" s="11" t="s">
        <v>7</v>
      </c>
      <c r="AB47" s="5" t="s">
        <v>7</v>
      </c>
      <c r="AC47" s="5" t="s">
        <v>7</v>
      </c>
      <c r="AD47" s="5" t="s">
        <v>7</v>
      </c>
      <c r="AE47" s="5" t="s">
        <v>7</v>
      </c>
      <c r="AF47" s="5" t="s">
        <v>7</v>
      </c>
      <c r="AG47" s="5" t="s">
        <v>7</v>
      </c>
      <c r="AH47" s="5" t="s">
        <v>7</v>
      </c>
      <c r="AI47" s="5">
        <v>7.4022069118080607</v>
      </c>
      <c r="AJ47" s="5">
        <v>7.4022069118080607</v>
      </c>
      <c r="AK47" s="5">
        <v>7.4022069118080607</v>
      </c>
      <c r="AL47" s="5">
        <v>7.4022069118080607</v>
      </c>
      <c r="AM47" s="5">
        <v>7.4022069118080589</v>
      </c>
      <c r="AN47" s="5">
        <v>7.4022069118080607</v>
      </c>
      <c r="AO47" s="5">
        <v>7.4022069118080607</v>
      </c>
      <c r="AP47" s="5">
        <v>7.4022069118080607</v>
      </c>
      <c r="AQ47" s="5">
        <v>7.4022069118080607</v>
      </c>
      <c r="AR47" s="5">
        <v>7.4022069118080607</v>
      </c>
      <c r="AS47" s="5">
        <v>7.4022069118080589</v>
      </c>
      <c r="AT47" s="5">
        <v>7.4022069118080589</v>
      </c>
      <c r="AU47" s="5">
        <v>7.4022069118080589</v>
      </c>
      <c r="AV47" s="5">
        <v>7.4022069118080589</v>
      </c>
      <c r="AW47" s="5">
        <v>7.4022069118080589</v>
      </c>
      <c r="AX47" s="5">
        <v>7.479024610934121</v>
      </c>
      <c r="AY47" s="5">
        <v>7.5963426440468149</v>
      </c>
      <c r="AZ47" s="5">
        <v>7.7155009600318545</v>
      </c>
      <c r="BA47" s="5">
        <v>7.8365284260715748</v>
      </c>
      <c r="BB47" s="5">
        <v>7.959454362166821</v>
      </c>
      <c r="BC47" s="5">
        <v>8.0843085482400223</v>
      </c>
      <c r="BD47" s="5">
        <v>8.2111212313496704</v>
      </c>
      <c r="BE47" s="5">
        <v>8.3399231330178925</v>
      </c>
      <c r="BF47" s="5">
        <v>8.4707454566730842</v>
      </c>
      <c r="BG47" s="5">
        <v>8.6036198952091301</v>
      </c>
      <c r="BH47" s="5">
        <v>8.738578638663391</v>
      </c>
      <c r="BI47" s="5">
        <v>8.875654382014968</v>
      </c>
      <c r="BJ47" s="5">
        <v>9.0148803331054097</v>
      </c>
      <c r="BK47" s="5">
        <v>9.1562902206835215</v>
      </c>
      <c r="BL47" s="5">
        <v>9.2999183025766019</v>
      </c>
      <c r="BM47" s="5">
        <v>9.4457993739895745</v>
      </c>
      <c r="BN47" s="5">
        <v>9.593968775934508</v>
      </c>
      <c r="BO47" s="5">
        <v>9.7444624037923031</v>
      </c>
    </row>
    <row r="48" spans="1:67" ht="17.25" customHeight="1">
      <c r="A48" s="1">
        <v>31</v>
      </c>
      <c r="B48" s="5" t="s">
        <v>7</v>
      </c>
      <c r="C48" s="5" t="s">
        <v>7</v>
      </c>
      <c r="D48" s="5" t="s">
        <v>7</v>
      </c>
      <c r="E48" s="5" t="s">
        <v>7</v>
      </c>
      <c r="F48" s="5" t="s">
        <v>7</v>
      </c>
      <c r="G48" s="5" t="s">
        <v>7</v>
      </c>
      <c r="H48" s="5" t="s">
        <v>7</v>
      </c>
      <c r="I48" s="5" t="s">
        <v>7</v>
      </c>
      <c r="J48" s="5" t="s">
        <v>7</v>
      </c>
      <c r="K48" s="5" t="s">
        <v>7</v>
      </c>
      <c r="L48" s="5" t="s">
        <v>7</v>
      </c>
      <c r="M48" s="5" t="s">
        <v>7</v>
      </c>
      <c r="N48" s="5" t="s">
        <v>7</v>
      </c>
      <c r="O48" s="5" t="s">
        <v>7</v>
      </c>
      <c r="P48" s="5" t="s">
        <v>7</v>
      </c>
      <c r="Q48" s="5" t="s">
        <v>7</v>
      </c>
      <c r="R48" s="5" t="s">
        <v>7</v>
      </c>
      <c r="S48" s="5" t="s">
        <v>7</v>
      </c>
      <c r="T48" s="5" t="s">
        <v>7</v>
      </c>
      <c r="U48" s="5" t="s">
        <v>7</v>
      </c>
      <c r="V48" s="5" t="s">
        <v>7</v>
      </c>
      <c r="W48" s="5" t="s">
        <v>7</v>
      </c>
      <c r="X48" s="5" t="s">
        <v>7</v>
      </c>
      <c r="Y48" s="5" t="s">
        <v>7</v>
      </c>
      <c r="Z48" s="5" t="s">
        <v>7</v>
      </c>
      <c r="AA48" s="11" t="s">
        <v>7</v>
      </c>
      <c r="AB48" s="5" t="s">
        <v>7</v>
      </c>
      <c r="AC48" s="5" t="s">
        <v>7</v>
      </c>
      <c r="AD48" s="5" t="s">
        <v>7</v>
      </c>
      <c r="AE48" s="5" t="s">
        <v>7</v>
      </c>
      <c r="AF48" s="5" t="s">
        <v>7</v>
      </c>
      <c r="AG48" s="5" t="s">
        <v>7</v>
      </c>
      <c r="AH48" s="5" t="s">
        <v>7</v>
      </c>
      <c r="AI48" s="5" t="s">
        <v>7</v>
      </c>
      <c r="AJ48" s="5">
        <v>7.5183199614050533</v>
      </c>
      <c r="AK48" s="5">
        <v>7.5183199614050533</v>
      </c>
      <c r="AL48" s="5">
        <v>7.5183199614050533</v>
      </c>
      <c r="AM48" s="5">
        <v>7.5183199614050524</v>
      </c>
      <c r="AN48" s="5">
        <v>7.5183199614050533</v>
      </c>
      <c r="AO48" s="5">
        <v>7.5183199614050533</v>
      </c>
      <c r="AP48" s="5">
        <v>7.5183199614050524</v>
      </c>
      <c r="AQ48" s="5">
        <v>7.5183199614050524</v>
      </c>
      <c r="AR48" s="5">
        <v>7.5183199614050524</v>
      </c>
      <c r="AS48" s="5">
        <v>7.5183199614050524</v>
      </c>
      <c r="AT48" s="5">
        <v>7.5183199614050524</v>
      </c>
      <c r="AU48" s="5">
        <v>7.5183199614050524</v>
      </c>
      <c r="AV48" s="5">
        <v>7.5183199614050524</v>
      </c>
      <c r="AW48" s="5">
        <v>7.5183199614050524</v>
      </c>
      <c r="AX48" s="5">
        <v>7.5183199614050524</v>
      </c>
      <c r="AY48" s="5">
        <v>7.5963426440468149</v>
      </c>
      <c r="AZ48" s="5">
        <v>7.7155009600318545</v>
      </c>
      <c r="BA48" s="5">
        <v>7.8365284260715748</v>
      </c>
      <c r="BB48" s="5">
        <v>7.959454362166821</v>
      </c>
      <c r="BC48" s="5">
        <v>8.0843085482400223</v>
      </c>
      <c r="BD48" s="5">
        <v>8.2111212313496704</v>
      </c>
      <c r="BE48" s="5">
        <v>8.3399231330178925</v>
      </c>
      <c r="BF48" s="5">
        <v>8.4707454566730842</v>
      </c>
      <c r="BG48" s="5">
        <v>8.6036198952091301</v>
      </c>
      <c r="BH48" s="5">
        <v>8.738578638663391</v>
      </c>
      <c r="BI48" s="5">
        <v>8.875654382014968</v>
      </c>
      <c r="BJ48" s="5">
        <v>9.0148803331054097</v>
      </c>
      <c r="BK48" s="5">
        <v>9.1562902206835215</v>
      </c>
      <c r="BL48" s="5">
        <v>9.2999183025766019</v>
      </c>
      <c r="BM48" s="5">
        <v>9.4457993739895745</v>
      </c>
      <c r="BN48" s="5">
        <v>9.593968775934508</v>
      </c>
      <c r="BO48" s="5">
        <v>9.7444624037923031</v>
      </c>
    </row>
    <row r="49" spans="1:76" ht="17.25" customHeight="1">
      <c r="A49" s="1">
        <v>30</v>
      </c>
      <c r="B49" s="5" t="s">
        <v>7</v>
      </c>
      <c r="C49" s="5" t="s">
        <v>7</v>
      </c>
      <c r="D49" s="5" t="s">
        <v>7</v>
      </c>
      <c r="E49" s="5" t="s">
        <v>7</v>
      </c>
      <c r="F49" s="5" t="s">
        <v>7</v>
      </c>
      <c r="G49" s="5" t="s">
        <v>7</v>
      </c>
      <c r="H49" s="5" t="s">
        <v>7</v>
      </c>
      <c r="I49" s="5" t="s">
        <v>7</v>
      </c>
      <c r="J49" s="5" t="s">
        <v>7</v>
      </c>
      <c r="K49" s="5" t="s">
        <v>7</v>
      </c>
      <c r="L49" s="5" t="s">
        <v>7</v>
      </c>
      <c r="M49" s="5" t="s">
        <v>7</v>
      </c>
      <c r="N49" s="5" t="s">
        <v>7</v>
      </c>
      <c r="O49" s="5" t="s">
        <v>7</v>
      </c>
      <c r="P49" s="5" t="s">
        <v>7</v>
      </c>
      <c r="Q49" s="5" t="s">
        <v>7</v>
      </c>
      <c r="R49" s="5" t="s">
        <v>7</v>
      </c>
      <c r="S49" s="5" t="s">
        <v>7</v>
      </c>
      <c r="T49" s="5" t="s">
        <v>7</v>
      </c>
      <c r="U49" s="5" t="s">
        <v>7</v>
      </c>
      <c r="V49" s="5" t="s">
        <v>7</v>
      </c>
      <c r="W49" s="5" t="s">
        <v>7</v>
      </c>
      <c r="X49" s="5" t="s">
        <v>7</v>
      </c>
      <c r="Y49" s="5" t="s">
        <v>7</v>
      </c>
      <c r="Z49" s="5" t="s">
        <v>7</v>
      </c>
      <c r="AA49" s="11" t="s">
        <v>7</v>
      </c>
      <c r="AB49" s="5" t="s">
        <v>7</v>
      </c>
      <c r="AC49" s="5" t="s">
        <v>7</v>
      </c>
      <c r="AD49" s="5" t="s">
        <v>7</v>
      </c>
      <c r="AE49" s="5" t="s">
        <v>7</v>
      </c>
      <c r="AF49" s="5" t="s">
        <v>7</v>
      </c>
      <c r="AG49" s="5" t="s">
        <v>7</v>
      </c>
      <c r="AH49" s="5" t="s">
        <v>7</v>
      </c>
      <c r="AI49" s="5" t="s">
        <v>7</v>
      </c>
      <c r="AJ49" s="5" t="s">
        <v>7</v>
      </c>
      <c r="AK49" s="5">
        <v>7.6362543921721819</v>
      </c>
      <c r="AL49" s="5">
        <v>7.6362543921721819</v>
      </c>
      <c r="AM49" s="5">
        <v>7.6362543921721819</v>
      </c>
      <c r="AN49" s="5">
        <v>7.6362543921721819</v>
      </c>
      <c r="AO49" s="5">
        <v>7.6362543921721819</v>
      </c>
      <c r="AP49" s="5">
        <v>7.636254392172181</v>
      </c>
      <c r="AQ49" s="5">
        <v>7.636254392172181</v>
      </c>
      <c r="AR49" s="5">
        <v>7.636254392172181</v>
      </c>
      <c r="AS49" s="5">
        <v>7.636254392172181</v>
      </c>
      <c r="AT49" s="5">
        <v>7.6362543921721819</v>
      </c>
      <c r="AU49" s="5">
        <v>7.636254392172181</v>
      </c>
      <c r="AV49" s="5">
        <v>7.636254392172181</v>
      </c>
      <c r="AW49" s="5">
        <v>7.636254392172181</v>
      </c>
      <c r="AX49" s="5">
        <v>7.636254392172181</v>
      </c>
      <c r="AY49" s="5">
        <v>7.6362543921721793</v>
      </c>
      <c r="AZ49" s="5">
        <v>7.7155009600318545</v>
      </c>
      <c r="BA49" s="5">
        <v>7.8365284260715748</v>
      </c>
      <c r="BB49" s="5">
        <v>7.959454362166821</v>
      </c>
      <c r="BC49" s="5">
        <v>8.0843085482400223</v>
      </c>
      <c r="BD49" s="5">
        <v>8.2111212313496704</v>
      </c>
      <c r="BE49" s="5">
        <v>8.3399231330178925</v>
      </c>
      <c r="BF49" s="5">
        <v>8.4707454566730842</v>
      </c>
      <c r="BG49" s="5">
        <v>8.6036198952091301</v>
      </c>
      <c r="BH49" s="5">
        <v>8.738578638663391</v>
      </c>
      <c r="BI49" s="5">
        <v>8.875654382014968</v>
      </c>
      <c r="BJ49" s="5">
        <v>9.0148803331054097</v>
      </c>
      <c r="BK49" s="5">
        <v>9.1562902206835215</v>
      </c>
      <c r="BL49" s="5">
        <v>9.2999183025766019</v>
      </c>
      <c r="BM49" s="5">
        <v>9.4457993739895745</v>
      </c>
      <c r="BN49" s="5">
        <v>9.593968775934508</v>
      </c>
      <c r="BO49" s="5">
        <v>9.7444624037923031</v>
      </c>
    </row>
    <row r="50" spans="1:76" ht="17.25" customHeight="1">
      <c r="A50" s="1">
        <v>29</v>
      </c>
      <c r="B50" s="5" t="s">
        <v>7</v>
      </c>
      <c r="C50" s="5" t="s">
        <v>7</v>
      </c>
      <c r="D50" s="5" t="s">
        <v>7</v>
      </c>
      <c r="E50" s="5" t="s">
        <v>7</v>
      </c>
      <c r="F50" s="5" t="s">
        <v>7</v>
      </c>
      <c r="G50" s="5" t="s">
        <v>7</v>
      </c>
      <c r="H50" s="5" t="s">
        <v>7</v>
      </c>
      <c r="I50" s="5" t="s">
        <v>7</v>
      </c>
      <c r="J50" s="5" t="s">
        <v>7</v>
      </c>
      <c r="K50" s="5" t="s">
        <v>7</v>
      </c>
      <c r="L50" s="5" t="s">
        <v>7</v>
      </c>
      <c r="M50" s="5" t="s">
        <v>7</v>
      </c>
      <c r="N50" s="5" t="s">
        <v>7</v>
      </c>
      <c r="O50" s="5" t="s">
        <v>7</v>
      </c>
      <c r="P50" s="5" t="s">
        <v>7</v>
      </c>
      <c r="Q50" s="5" t="s">
        <v>7</v>
      </c>
      <c r="R50" s="5" t="s">
        <v>7</v>
      </c>
      <c r="S50" s="5" t="s">
        <v>7</v>
      </c>
      <c r="T50" s="5" t="s">
        <v>7</v>
      </c>
      <c r="U50" s="5" t="s">
        <v>7</v>
      </c>
      <c r="V50" s="5" t="s">
        <v>7</v>
      </c>
      <c r="W50" s="5" t="s">
        <v>7</v>
      </c>
      <c r="X50" s="5" t="s">
        <v>7</v>
      </c>
      <c r="Y50" s="5" t="s">
        <v>7</v>
      </c>
      <c r="Z50" s="5" t="s">
        <v>7</v>
      </c>
      <c r="AA50" s="11" t="s">
        <v>7</v>
      </c>
      <c r="AB50" s="5" t="s">
        <v>7</v>
      </c>
      <c r="AC50" s="5" t="s">
        <v>7</v>
      </c>
      <c r="AD50" s="5" t="s">
        <v>7</v>
      </c>
      <c r="AE50" s="5" t="s">
        <v>7</v>
      </c>
      <c r="AF50" s="5" t="s">
        <v>7</v>
      </c>
      <c r="AG50" s="5" t="s">
        <v>7</v>
      </c>
      <c r="AH50" s="5" t="s">
        <v>7</v>
      </c>
      <c r="AI50" s="5" t="s">
        <v>7</v>
      </c>
      <c r="AJ50" s="5" t="s">
        <v>7</v>
      </c>
      <c r="AK50" s="5" t="s">
        <v>7</v>
      </c>
      <c r="AL50" s="5">
        <v>7.7560387747944874</v>
      </c>
      <c r="AM50" s="5">
        <v>7.7560387747944857</v>
      </c>
      <c r="AN50" s="5">
        <v>7.7560387747944857</v>
      </c>
      <c r="AO50" s="5">
        <v>7.7560387747944857</v>
      </c>
      <c r="AP50" s="5">
        <v>7.7560387747944857</v>
      </c>
      <c r="AQ50" s="5">
        <v>7.7560387747944874</v>
      </c>
      <c r="AR50" s="5">
        <v>7.7560387747944874</v>
      </c>
      <c r="AS50" s="5">
        <v>7.7560387747944857</v>
      </c>
      <c r="AT50" s="5">
        <v>7.7560387747944857</v>
      </c>
      <c r="AU50" s="5">
        <v>7.7560387747944874</v>
      </c>
      <c r="AV50" s="5">
        <v>7.7560387747944874</v>
      </c>
      <c r="AW50" s="5">
        <v>7.7560387747944874</v>
      </c>
      <c r="AX50" s="5">
        <v>7.7560387747944874</v>
      </c>
      <c r="AY50" s="5">
        <v>7.7560387747944857</v>
      </c>
      <c r="AZ50" s="5">
        <v>7.7560387747944857</v>
      </c>
      <c r="BA50" s="5">
        <v>7.8365284260715748</v>
      </c>
      <c r="BB50" s="5">
        <v>7.959454362166821</v>
      </c>
      <c r="BC50" s="5">
        <v>8.0843085482400223</v>
      </c>
      <c r="BD50" s="5">
        <v>8.2111212313496704</v>
      </c>
      <c r="BE50" s="5">
        <v>8.3399231330178925</v>
      </c>
      <c r="BF50" s="5">
        <v>8.4707454566730842</v>
      </c>
      <c r="BG50" s="5">
        <v>8.6036198952091301</v>
      </c>
      <c r="BH50" s="5">
        <v>8.738578638663391</v>
      </c>
      <c r="BI50" s="5">
        <v>8.875654382014968</v>
      </c>
      <c r="BJ50" s="5">
        <v>9.0148803331054097</v>
      </c>
      <c r="BK50" s="5">
        <v>9.1562902206835215</v>
      </c>
      <c r="BL50" s="5">
        <v>9.2999183025766019</v>
      </c>
      <c r="BM50" s="5">
        <v>9.4457993739895745</v>
      </c>
      <c r="BN50" s="5">
        <v>9.593968775934508</v>
      </c>
      <c r="BO50" s="5">
        <v>9.7444624037923031</v>
      </c>
    </row>
    <row r="51" spans="1:76" ht="17.25" customHeight="1">
      <c r="A51" s="1">
        <v>28</v>
      </c>
      <c r="B51" s="5" t="s">
        <v>7</v>
      </c>
      <c r="C51" s="5" t="s">
        <v>7</v>
      </c>
      <c r="D51" s="5" t="s">
        <v>7</v>
      </c>
      <c r="E51" s="5" t="s">
        <v>7</v>
      </c>
      <c r="F51" s="5" t="s">
        <v>7</v>
      </c>
      <c r="G51" s="5" t="s">
        <v>7</v>
      </c>
      <c r="H51" s="5" t="s">
        <v>7</v>
      </c>
      <c r="I51" s="5" t="s">
        <v>7</v>
      </c>
      <c r="J51" s="5" t="s">
        <v>7</v>
      </c>
      <c r="K51" s="5" t="s">
        <v>7</v>
      </c>
      <c r="L51" s="5" t="s">
        <v>7</v>
      </c>
      <c r="M51" s="5" t="s">
        <v>7</v>
      </c>
      <c r="N51" s="5" t="s">
        <v>7</v>
      </c>
      <c r="O51" s="5" t="s">
        <v>7</v>
      </c>
      <c r="P51" s="5" t="s">
        <v>7</v>
      </c>
      <c r="Q51" s="5" t="s">
        <v>7</v>
      </c>
      <c r="R51" s="5" t="s">
        <v>7</v>
      </c>
      <c r="S51" s="5" t="s">
        <v>7</v>
      </c>
      <c r="T51" s="5" t="s">
        <v>7</v>
      </c>
      <c r="U51" s="5" t="s">
        <v>7</v>
      </c>
      <c r="V51" s="5" t="s">
        <v>7</v>
      </c>
      <c r="W51" s="5" t="s">
        <v>7</v>
      </c>
      <c r="X51" s="5" t="s">
        <v>7</v>
      </c>
      <c r="Y51" s="5" t="s">
        <v>7</v>
      </c>
      <c r="Z51" s="5" t="s">
        <v>7</v>
      </c>
      <c r="AA51" s="11" t="s">
        <v>7</v>
      </c>
      <c r="AB51" s="5" t="s">
        <v>7</v>
      </c>
      <c r="AC51" s="5" t="s">
        <v>7</v>
      </c>
      <c r="AD51" s="5" t="s">
        <v>7</v>
      </c>
      <c r="AE51" s="5" t="s">
        <v>7</v>
      </c>
      <c r="AF51" s="5" t="s">
        <v>7</v>
      </c>
      <c r="AG51" s="5" t="s">
        <v>7</v>
      </c>
      <c r="AH51" s="5" t="s">
        <v>7</v>
      </c>
      <c r="AI51" s="5" t="s">
        <v>7</v>
      </c>
      <c r="AJ51" s="5" t="s">
        <v>7</v>
      </c>
      <c r="AK51" s="5" t="s">
        <v>7</v>
      </c>
      <c r="AL51" s="5" t="s">
        <v>7</v>
      </c>
      <c r="AM51" s="5">
        <v>7.8777021281246187</v>
      </c>
      <c r="AN51" s="5">
        <v>7.8777021281246187</v>
      </c>
      <c r="AO51" s="5">
        <v>7.8777021281246169</v>
      </c>
      <c r="AP51" s="5">
        <v>7.8777021281246169</v>
      </c>
      <c r="AQ51" s="5">
        <v>7.8777021281246169</v>
      </c>
      <c r="AR51" s="5">
        <v>7.8777021281246169</v>
      </c>
      <c r="AS51" s="5">
        <v>7.8777021281246169</v>
      </c>
      <c r="AT51" s="5">
        <v>7.8777021281246169</v>
      </c>
      <c r="AU51" s="5">
        <v>7.8777021281246169</v>
      </c>
      <c r="AV51" s="5">
        <v>7.8777021281246169</v>
      </c>
      <c r="AW51" s="5">
        <v>7.8777021281246169</v>
      </c>
      <c r="AX51" s="5">
        <v>7.8777021281246169</v>
      </c>
      <c r="AY51" s="5">
        <v>7.8777021281246169</v>
      </c>
      <c r="AZ51" s="5">
        <v>7.8777021281246187</v>
      </c>
      <c r="BA51" s="5">
        <v>7.8777021281246187</v>
      </c>
      <c r="BB51" s="5">
        <v>7.959454362166821</v>
      </c>
      <c r="BC51" s="5">
        <v>8.0843085482400223</v>
      </c>
      <c r="BD51" s="5">
        <v>8.2111212313496704</v>
      </c>
      <c r="BE51" s="5">
        <v>8.3399231330178925</v>
      </c>
      <c r="BF51" s="5">
        <v>8.4707454566730842</v>
      </c>
      <c r="BG51" s="5">
        <v>8.6036198952091301</v>
      </c>
      <c r="BH51" s="5">
        <v>8.738578638663391</v>
      </c>
      <c r="BI51" s="5">
        <v>8.875654382014968</v>
      </c>
      <c r="BJ51" s="5">
        <v>9.0148803331054097</v>
      </c>
      <c r="BK51" s="5">
        <v>9.1562902206835215</v>
      </c>
      <c r="BL51" s="5">
        <v>9.2999183025766019</v>
      </c>
      <c r="BM51" s="5">
        <v>9.4457993739895745</v>
      </c>
      <c r="BN51" s="5">
        <v>9.593968775934508</v>
      </c>
      <c r="BO51" s="5">
        <v>9.7444624037923031</v>
      </c>
    </row>
    <row r="52" spans="1:76" ht="17.25" customHeight="1">
      <c r="A52" s="1">
        <v>27</v>
      </c>
      <c r="B52" s="5" t="s">
        <v>7</v>
      </c>
      <c r="C52" s="5" t="s">
        <v>7</v>
      </c>
      <c r="D52" s="5" t="s">
        <v>7</v>
      </c>
      <c r="E52" s="5" t="s">
        <v>7</v>
      </c>
      <c r="F52" s="5" t="s">
        <v>7</v>
      </c>
      <c r="G52" s="5" t="s">
        <v>7</v>
      </c>
      <c r="H52" s="5" t="s">
        <v>7</v>
      </c>
      <c r="I52" s="5" t="s">
        <v>7</v>
      </c>
      <c r="J52" s="5" t="s">
        <v>7</v>
      </c>
      <c r="K52" s="5" t="s">
        <v>7</v>
      </c>
      <c r="L52" s="5" t="s">
        <v>7</v>
      </c>
      <c r="M52" s="5" t="s">
        <v>7</v>
      </c>
      <c r="N52" s="5" t="s">
        <v>7</v>
      </c>
      <c r="O52" s="5" t="s">
        <v>7</v>
      </c>
      <c r="P52" s="5" t="s">
        <v>7</v>
      </c>
      <c r="Q52" s="5" t="s">
        <v>7</v>
      </c>
      <c r="R52" s="5" t="s">
        <v>7</v>
      </c>
      <c r="S52" s="5" t="s">
        <v>7</v>
      </c>
      <c r="T52" s="5" t="s">
        <v>7</v>
      </c>
      <c r="U52" s="5" t="s">
        <v>7</v>
      </c>
      <c r="V52" s="5" t="s">
        <v>7</v>
      </c>
      <c r="W52" s="5" t="s">
        <v>7</v>
      </c>
      <c r="X52" s="5" t="s">
        <v>7</v>
      </c>
      <c r="Y52" s="5" t="s">
        <v>7</v>
      </c>
      <c r="Z52" s="5" t="s">
        <v>7</v>
      </c>
      <c r="AA52" s="11" t="s">
        <v>7</v>
      </c>
      <c r="AB52" s="5" t="s">
        <v>7</v>
      </c>
      <c r="AC52" s="5" t="s">
        <v>7</v>
      </c>
      <c r="AD52" s="5" t="s">
        <v>7</v>
      </c>
      <c r="AE52" s="5" t="s">
        <v>7</v>
      </c>
      <c r="AF52" s="5" t="s">
        <v>7</v>
      </c>
      <c r="AG52" s="5" t="s">
        <v>7</v>
      </c>
      <c r="AH52" s="5" t="s">
        <v>7</v>
      </c>
      <c r="AI52" s="5" t="s">
        <v>7</v>
      </c>
      <c r="AJ52" s="5" t="s">
        <v>7</v>
      </c>
      <c r="AK52" s="5" t="s">
        <v>7</v>
      </c>
      <c r="AL52" s="5" t="s">
        <v>7</v>
      </c>
      <c r="AM52" s="5" t="s">
        <v>7</v>
      </c>
      <c r="AN52" s="5">
        <v>8.0012739262128321</v>
      </c>
      <c r="AO52" s="5">
        <v>8.0012739262128321</v>
      </c>
      <c r="AP52" s="5">
        <v>8.0012739262128321</v>
      </c>
      <c r="AQ52" s="5">
        <v>8.0012739262128321</v>
      </c>
      <c r="AR52" s="5">
        <v>8.0012739262128321</v>
      </c>
      <c r="AS52" s="5">
        <v>8.0012739262128303</v>
      </c>
      <c r="AT52" s="5">
        <v>8.0012739262128303</v>
      </c>
      <c r="AU52" s="5">
        <v>8.0012739262128321</v>
      </c>
      <c r="AV52" s="5">
        <v>8.0012739262128303</v>
      </c>
      <c r="AW52" s="5">
        <v>8.0012739262128303</v>
      </c>
      <c r="AX52" s="5">
        <v>8.0012739262128303</v>
      </c>
      <c r="AY52" s="5">
        <v>8.0012739262128303</v>
      </c>
      <c r="AZ52" s="5">
        <v>8.0012739262128303</v>
      </c>
      <c r="BA52" s="5">
        <v>8.0012739262128303</v>
      </c>
      <c r="BB52" s="5">
        <v>8.0012739262128303</v>
      </c>
      <c r="BC52" s="5">
        <v>8.0843085482400223</v>
      </c>
      <c r="BD52" s="5">
        <v>8.2111212313496704</v>
      </c>
      <c r="BE52" s="5">
        <v>8.3399231330178925</v>
      </c>
      <c r="BF52" s="5">
        <v>8.4707454566730842</v>
      </c>
      <c r="BG52" s="5">
        <v>8.6036198952091301</v>
      </c>
      <c r="BH52" s="5">
        <v>8.738578638663391</v>
      </c>
      <c r="BI52" s="5">
        <v>8.875654382014968</v>
      </c>
      <c r="BJ52" s="5">
        <v>9.0148803331054097</v>
      </c>
      <c r="BK52" s="5">
        <v>9.1562902206835215</v>
      </c>
      <c r="BL52" s="5">
        <v>9.2999183025766019</v>
      </c>
      <c r="BM52" s="5">
        <v>9.4457993739895745</v>
      </c>
      <c r="BN52" s="5">
        <v>9.593968775934508</v>
      </c>
      <c r="BO52" s="5">
        <v>9.7444624037923031</v>
      </c>
    </row>
    <row r="53" spans="1:76" ht="17.25" customHeight="1">
      <c r="A53" s="1">
        <v>26</v>
      </c>
      <c r="B53" s="5" t="s">
        <v>7</v>
      </c>
      <c r="C53" s="5" t="s">
        <v>7</v>
      </c>
      <c r="D53" s="5" t="s">
        <v>7</v>
      </c>
      <c r="E53" s="5" t="s">
        <v>7</v>
      </c>
      <c r="F53" s="5" t="s">
        <v>7</v>
      </c>
      <c r="G53" s="5" t="s">
        <v>7</v>
      </c>
      <c r="H53" s="5" t="s">
        <v>7</v>
      </c>
      <c r="I53" s="5" t="s">
        <v>7</v>
      </c>
      <c r="J53" s="5" t="s">
        <v>7</v>
      </c>
      <c r="K53" s="5" t="s">
        <v>7</v>
      </c>
      <c r="L53" s="5" t="s">
        <v>7</v>
      </c>
      <c r="M53" s="5" t="s">
        <v>7</v>
      </c>
      <c r="N53" s="5" t="s">
        <v>7</v>
      </c>
      <c r="O53" s="5" t="s">
        <v>7</v>
      </c>
      <c r="P53" s="5" t="s">
        <v>7</v>
      </c>
      <c r="Q53" s="5" t="s">
        <v>7</v>
      </c>
      <c r="R53" s="5" t="s">
        <v>7</v>
      </c>
      <c r="S53" s="5" t="s">
        <v>7</v>
      </c>
      <c r="T53" s="5" t="s">
        <v>7</v>
      </c>
      <c r="U53" s="5" t="s">
        <v>7</v>
      </c>
      <c r="V53" s="5" t="s">
        <v>7</v>
      </c>
      <c r="W53" s="5" t="s">
        <v>7</v>
      </c>
      <c r="X53" s="5" t="s">
        <v>7</v>
      </c>
      <c r="Y53" s="5" t="s">
        <v>7</v>
      </c>
      <c r="Z53" s="5" t="s">
        <v>7</v>
      </c>
      <c r="AA53" s="11" t="s">
        <v>7</v>
      </c>
      <c r="AB53" s="5" t="s">
        <v>7</v>
      </c>
      <c r="AC53" s="5" t="s">
        <v>7</v>
      </c>
      <c r="AD53" s="5" t="s">
        <v>7</v>
      </c>
      <c r="AE53" s="5" t="s">
        <v>7</v>
      </c>
      <c r="AF53" s="5" t="s">
        <v>7</v>
      </c>
      <c r="AG53" s="5" t="s">
        <v>7</v>
      </c>
      <c r="AH53" s="5" t="s">
        <v>7</v>
      </c>
      <c r="AI53" s="5" t="s">
        <v>7</v>
      </c>
      <c r="AJ53" s="5" t="s">
        <v>7</v>
      </c>
      <c r="AK53" s="5" t="s">
        <v>7</v>
      </c>
      <c r="AL53" s="5" t="s">
        <v>7</v>
      </c>
      <c r="AM53" s="5" t="s">
        <v>7</v>
      </c>
      <c r="AN53" s="5" t="s">
        <v>7</v>
      </c>
      <c r="AO53" s="5">
        <v>8.1267841054475394</v>
      </c>
      <c r="AP53" s="5">
        <v>8.1267841054475394</v>
      </c>
      <c r="AQ53" s="5">
        <v>8.1267841054475394</v>
      </c>
      <c r="AR53" s="5">
        <v>8.1267841054475376</v>
      </c>
      <c r="AS53" s="5">
        <v>8.1267841054475376</v>
      </c>
      <c r="AT53" s="5">
        <v>8.1267841054475376</v>
      </c>
      <c r="AU53" s="5">
        <v>8.1267841054475394</v>
      </c>
      <c r="AV53" s="5">
        <v>8.1267841054475394</v>
      </c>
      <c r="AW53" s="5">
        <v>8.1267841054475394</v>
      </c>
      <c r="AX53" s="5">
        <v>8.1267841054475394</v>
      </c>
      <c r="AY53" s="5">
        <v>8.1267841054475394</v>
      </c>
      <c r="AZ53" s="5">
        <v>8.1267841054475394</v>
      </c>
      <c r="BA53" s="5">
        <v>8.1267841054475394</v>
      </c>
      <c r="BB53" s="5">
        <v>8.1267841054475394</v>
      </c>
      <c r="BC53" s="5">
        <v>8.1267841054475394</v>
      </c>
      <c r="BD53" s="5">
        <v>8.2111212313496704</v>
      </c>
      <c r="BE53" s="5">
        <v>8.3399231330178925</v>
      </c>
      <c r="BF53" s="5">
        <v>8.4707454566730842</v>
      </c>
      <c r="BG53" s="5">
        <v>8.6036198952091301</v>
      </c>
      <c r="BH53" s="5">
        <v>8.738578638663391</v>
      </c>
      <c r="BI53" s="5">
        <v>8.875654382014968</v>
      </c>
      <c r="BJ53" s="5">
        <v>9.0148803331054097</v>
      </c>
      <c r="BK53" s="5">
        <v>9.1562902206835215</v>
      </c>
      <c r="BL53" s="5">
        <v>9.2999183025766019</v>
      </c>
      <c r="BM53" s="5">
        <v>9.4457993739895745</v>
      </c>
      <c r="BN53" s="5">
        <v>9.593968775934508</v>
      </c>
      <c r="BO53" s="5">
        <v>9.7444624037923031</v>
      </c>
    </row>
    <row r="54" spans="1:76" ht="17.25" customHeight="1">
      <c r="A54" s="1">
        <v>25</v>
      </c>
      <c r="B54" s="5" t="s">
        <v>7</v>
      </c>
      <c r="C54" s="5" t="s">
        <v>7</v>
      </c>
      <c r="D54" s="5" t="s">
        <v>7</v>
      </c>
      <c r="E54" s="5" t="s">
        <v>7</v>
      </c>
      <c r="F54" s="5" t="s">
        <v>7</v>
      </c>
      <c r="G54" s="5" t="s">
        <v>7</v>
      </c>
      <c r="H54" s="5" t="s">
        <v>7</v>
      </c>
      <c r="I54" s="5" t="s">
        <v>7</v>
      </c>
      <c r="J54" s="5" t="s">
        <v>7</v>
      </c>
      <c r="K54" s="5" t="s">
        <v>7</v>
      </c>
      <c r="L54" s="5" t="s">
        <v>7</v>
      </c>
      <c r="M54" s="5" t="s">
        <v>7</v>
      </c>
      <c r="N54" s="5" t="s">
        <v>7</v>
      </c>
      <c r="O54" s="5" t="s">
        <v>7</v>
      </c>
      <c r="P54" s="5" t="s">
        <v>7</v>
      </c>
      <c r="Q54" s="5" t="s">
        <v>7</v>
      </c>
      <c r="R54" s="5" t="s">
        <v>7</v>
      </c>
      <c r="S54" s="5" t="s">
        <v>7</v>
      </c>
      <c r="T54" s="5" t="s">
        <v>7</v>
      </c>
      <c r="U54" s="5" t="s">
        <v>7</v>
      </c>
      <c r="V54" s="5" t="s">
        <v>7</v>
      </c>
      <c r="W54" s="5" t="s">
        <v>7</v>
      </c>
      <c r="X54" s="5" t="s">
        <v>7</v>
      </c>
      <c r="Y54" s="5" t="s">
        <v>7</v>
      </c>
      <c r="Z54" s="5" t="s">
        <v>7</v>
      </c>
      <c r="AA54" s="11" t="s">
        <v>7</v>
      </c>
      <c r="AB54" s="5" t="s">
        <v>7</v>
      </c>
      <c r="AC54" s="5" t="s">
        <v>7</v>
      </c>
      <c r="AD54" s="5" t="s">
        <v>7</v>
      </c>
      <c r="AE54" s="5" t="s">
        <v>7</v>
      </c>
      <c r="AF54" s="5" t="s">
        <v>7</v>
      </c>
      <c r="AG54" s="5" t="s">
        <v>7</v>
      </c>
      <c r="AH54" s="5" t="s">
        <v>7</v>
      </c>
      <c r="AI54" s="5" t="s">
        <v>7</v>
      </c>
      <c r="AJ54" s="5" t="s">
        <v>7</v>
      </c>
      <c r="AK54" s="5" t="s">
        <v>7</v>
      </c>
      <c r="AL54" s="5" t="s">
        <v>7</v>
      </c>
      <c r="AM54" s="5" t="s">
        <v>7</v>
      </c>
      <c r="AN54" s="5" t="s">
        <v>7</v>
      </c>
      <c r="AO54" s="5" t="s">
        <v>7</v>
      </c>
      <c r="AP54" s="5">
        <v>8.2542630718075163</v>
      </c>
      <c r="AQ54" s="5">
        <v>8.2542630718075145</v>
      </c>
      <c r="AR54" s="5">
        <v>8.2542630718075163</v>
      </c>
      <c r="AS54" s="5">
        <v>8.2542630718075145</v>
      </c>
      <c r="AT54" s="5">
        <v>8.2542630718075163</v>
      </c>
      <c r="AU54" s="5">
        <v>8.2542630718075163</v>
      </c>
      <c r="AV54" s="5">
        <v>8.2542630718075163</v>
      </c>
      <c r="AW54" s="5">
        <v>8.2542630718075163</v>
      </c>
      <c r="AX54" s="5">
        <v>8.2542630718075163</v>
      </c>
      <c r="AY54" s="5">
        <v>8.2542630718075145</v>
      </c>
      <c r="AZ54" s="5">
        <v>8.2542630718075163</v>
      </c>
      <c r="BA54" s="5">
        <v>8.2542630718075163</v>
      </c>
      <c r="BB54" s="5">
        <v>8.2542630718075145</v>
      </c>
      <c r="BC54" s="5">
        <v>8.2542630718075145</v>
      </c>
      <c r="BD54" s="5">
        <v>8.2542630718075145</v>
      </c>
      <c r="BE54" s="5">
        <v>8.3399231330178925</v>
      </c>
      <c r="BF54" s="5">
        <v>8.4707454566730842</v>
      </c>
      <c r="BG54" s="5">
        <v>8.6036198952091301</v>
      </c>
      <c r="BH54" s="5">
        <v>8.738578638663391</v>
      </c>
      <c r="BI54" s="5">
        <v>8.875654382014968</v>
      </c>
      <c r="BJ54" s="5">
        <v>9.0148803331054097</v>
      </c>
      <c r="BK54" s="5">
        <v>9.1562902206835215</v>
      </c>
      <c r="BL54" s="5">
        <v>9.2999183025766019</v>
      </c>
      <c r="BM54" s="5">
        <v>9.4457993739895745</v>
      </c>
      <c r="BN54" s="5">
        <v>9.593968775934508</v>
      </c>
      <c r="BO54" s="5">
        <v>9.7444624037923031</v>
      </c>
    </row>
    <row r="55" spans="1:76" ht="17.25" customHeight="1">
      <c r="A55" s="1">
        <v>24</v>
      </c>
      <c r="B55" s="5" t="s">
        <v>7</v>
      </c>
      <c r="C55" s="5" t="s">
        <v>7</v>
      </c>
      <c r="D55" s="5" t="s">
        <v>7</v>
      </c>
      <c r="E55" s="5" t="s">
        <v>7</v>
      </c>
      <c r="F55" s="5" t="s">
        <v>7</v>
      </c>
      <c r="G55" s="5" t="s">
        <v>7</v>
      </c>
      <c r="H55" s="5" t="s">
        <v>7</v>
      </c>
      <c r="I55" s="5" t="s">
        <v>7</v>
      </c>
      <c r="J55" s="5" t="s">
        <v>7</v>
      </c>
      <c r="K55" s="5" t="s">
        <v>7</v>
      </c>
      <c r="L55" s="5" t="s">
        <v>7</v>
      </c>
      <c r="M55" s="5" t="s">
        <v>7</v>
      </c>
      <c r="N55" s="5" t="s">
        <v>7</v>
      </c>
      <c r="O55" s="5" t="s">
        <v>7</v>
      </c>
      <c r="P55" s="5" t="s">
        <v>7</v>
      </c>
      <c r="Q55" s="5" t="s">
        <v>7</v>
      </c>
      <c r="R55" s="5" t="s">
        <v>7</v>
      </c>
      <c r="S55" s="5" t="s">
        <v>7</v>
      </c>
      <c r="T55" s="5" t="s">
        <v>7</v>
      </c>
      <c r="U55" s="5" t="s">
        <v>7</v>
      </c>
      <c r="V55" s="5" t="s">
        <v>7</v>
      </c>
      <c r="W55" s="5" t="s">
        <v>7</v>
      </c>
      <c r="X55" s="5" t="s">
        <v>7</v>
      </c>
      <c r="Y55" s="5" t="s">
        <v>7</v>
      </c>
      <c r="Z55" s="5" t="s">
        <v>7</v>
      </c>
      <c r="AA55" s="11" t="s">
        <v>7</v>
      </c>
      <c r="AB55" s="5" t="s">
        <v>7</v>
      </c>
      <c r="AC55" s="5" t="s">
        <v>7</v>
      </c>
      <c r="AD55" s="5" t="s">
        <v>7</v>
      </c>
      <c r="AE55" s="5" t="s">
        <v>7</v>
      </c>
      <c r="AF55" s="5" t="s">
        <v>7</v>
      </c>
      <c r="AG55" s="5" t="s">
        <v>7</v>
      </c>
      <c r="AH55" s="5" t="s">
        <v>7</v>
      </c>
      <c r="AI55" s="5" t="s">
        <v>7</v>
      </c>
      <c r="AJ55" s="5" t="s">
        <v>7</v>
      </c>
      <c r="AK55" s="5" t="s">
        <v>7</v>
      </c>
      <c r="AL55" s="5" t="s">
        <v>7</v>
      </c>
      <c r="AM55" s="5" t="s">
        <v>7</v>
      </c>
      <c r="AN55" s="5" t="s">
        <v>7</v>
      </c>
      <c r="AO55" s="5" t="s">
        <v>7</v>
      </c>
      <c r="AP55" s="5" t="s">
        <v>7</v>
      </c>
      <c r="AQ55" s="5">
        <v>8.3837417082280279</v>
      </c>
      <c r="AR55" s="5">
        <v>8.3837417082280279</v>
      </c>
      <c r="AS55" s="5">
        <v>8.3837417082280279</v>
      </c>
      <c r="AT55" s="5">
        <v>8.3837417082280279</v>
      </c>
      <c r="AU55" s="5">
        <v>8.3837417082280279</v>
      </c>
      <c r="AV55" s="5">
        <v>8.3837417082280279</v>
      </c>
      <c r="AW55" s="5">
        <v>8.3837417082280279</v>
      </c>
      <c r="AX55" s="5">
        <v>8.3837417082280279</v>
      </c>
      <c r="AY55" s="5">
        <v>8.3837417082280279</v>
      </c>
      <c r="AZ55" s="5">
        <v>8.3837417082280279</v>
      </c>
      <c r="BA55" s="5">
        <v>8.3837417082280297</v>
      </c>
      <c r="BB55" s="5">
        <v>8.3837417082280279</v>
      </c>
      <c r="BC55" s="5">
        <v>8.3837417082280279</v>
      </c>
      <c r="BD55" s="5">
        <v>8.3837417082280297</v>
      </c>
      <c r="BE55" s="5">
        <v>8.3837417082280279</v>
      </c>
      <c r="BF55" s="5">
        <v>8.4707454566730842</v>
      </c>
      <c r="BG55" s="5">
        <v>8.6036198952091301</v>
      </c>
      <c r="BH55" s="5">
        <v>8.738578638663391</v>
      </c>
      <c r="BI55" s="5">
        <v>8.875654382014968</v>
      </c>
      <c r="BJ55" s="5">
        <v>9.0148803331054097</v>
      </c>
      <c r="BK55" s="5">
        <v>9.1562902206835215</v>
      </c>
      <c r="BL55" s="5">
        <v>9.2999183025766019</v>
      </c>
      <c r="BM55" s="5">
        <v>9.4457993739895745</v>
      </c>
      <c r="BN55" s="5">
        <v>9.593968775934508</v>
      </c>
      <c r="BO55" s="5">
        <v>9.7444624037923031</v>
      </c>
    </row>
    <row r="56" spans="1:76" ht="17.25" customHeight="1">
      <c r="A56" s="1">
        <v>23</v>
      </c>
      <c r="B56" s="5" t="s">
        <v>7</v>
      </c>
      <c r="C56" s="5" t="s">
        <v>7</v>
      </c>
      <c r="D56" s="5" t="s">
        <v>7</v>
      </c>
      <c r="E56" s="5" t="s">
        <v>7</v>
      </c>
      <c r="F56" s="5" t="s">
        <v>7</v>
      </c>
      <c r="G56" s="5" t="s">
        <v>7</v>
      </c>
      <c r="H56" s="5" t="s">
        <v>7</v>
      </c>
      <c r="I56" s="5" t="s">
        <v>7</v>
      </c>
      <c r="J56" s="5" t="s">
        <v>7</v>
      </c>
      <c r="K56" s="5" t="s">
        <v>7</v>
      </c>
      <c r="L56" s="5" t="s">
        <v>7</v>
      </c>
      <c r="M56" s="5" t="s">
        <v>7</v>
      </c>
      <c r="N56" s="5" t="s">
        <v>7</v>
      </c>
      <c r="O56" s="5" t="s">
        <v>7</v>
      </c>
      <c r="P56" s="5" t="s">
        <v>7</v>
      </c>
      <c r="Q56" s="5" t="s">
        <v>7</v>
      </c>
      <c r="R56" s="5" t="s">
        <v>7</v>
      </c>
      <c r="S56" s="5" t="s">
        <v>7</v>
      </c>
      <c r="T56" s="5" t="s">
        <v>7</v>
      </c>
      <c r="U56" s="5" t="s">
        <v>7</v>
      </c>
      <c r="V56" s="5" t="s">
        <v>7</v>
      </c>
      <c r="W56" s="5" t="s">
        <v>7</v>
      </c>
      <c r="X56" s="5" t="s">
        <v>7</v>
      </c>
      <c r="Y56" s="5" t="s">
        <v>7</v>
      </c>
      <c r="Z56" s="5" t="s">
        <v>7</v>
      </c>
      <c r="AA56" s="11" t="s">
        <v>7</v>
      </c>
      <c r="AB56" s="5" t="s">
        <v>7</v>
      </c>
      <c r="AC56" s="5" t="s">
        <v>7</v>
      </c>
      <c r="AD56" s="5" t="s">
        <v>7</v>
      </c>
      <c r="AE56" s="5" t="s">
        <v>7</v>
      </c>
      <c r="AF56" s="5" t="s">
        <v>7</v>
      </c>
      <c r="AG56" s="5" t="s">
        <v>7</v>
      </c>
      <c r="AH56" s="5" t="s">
        <v>7</v>
      </c>
      <c r="AI56" s="5" t="s">
        <v>7</v>
      </c>
      <c r="AJ56" s="5" t="s">
        <v>7</v>
      </c>
      <c r="AK56" s="5" t="s">
        <v>7</v>
      </c>
      <c r="AL56" s="5" t="s">
        <v>7</v>
      </c>
      <c r="AM56" s="5" t="s">
        <v>7</v>
      </c>
      <c r="AN56" s="5" t="s">
        <v>7</v>
      </c>
      <c r="AO56" s="5" t="s">
        <v>7</v>
      </c>
      <c r="AP56" s="5" t="s">
        <v>7</v>
      </c>
      <c r="AQ56" s="5" t="s">
        <v>7</v>
      </c>
      <c r="AR56" s="5">
        <v>8.515251382082587</v>
      </c>
      <c r="AS56" s="5">
        <v>8.5152513820825853</v>
      </c>
      <c r="AT56" s="5">
        <v>8.515251382082587</v>
      </c>
      <c r="AU56" s="5">
        <v>8.5152513820825853</v>
      </c>
      <c r="AV56" s="5">
        <v>8.515251382082587</v>
      </c>
      <c r="AW56" s="5">
        <v>8.515251382082587</v>
      </c>
      <c r="AX56" s="5">
        <v>8.5152513820825853</v>
      </c>
      <c r="AY56" s="5">
        <v>8.5152513820825853</v>
      </c>
      <c r="AZ56" s="5">
        <v>8.515251382082587</v>
      </c>
      <c r="BA56" s="5">
        <v>8.515251382082587</v>
      </c>
      <c r="BB56" s="5">
        <v>8.515251382082587</v>
      </c>
      <c r="BC56" s="5">
        <v>8.515251382082587</v>
      </c>
      <c r="BD56" s="5">
        <v>8.515251382082587</v>
      </c>
      <c r="BE56" s="5">
        <v>8.515251382082587</v>
      </c>
      <c r="BF56" s="5">
        <v>8.515251382082587</v>
      </c>
      <c r="BG56" s="5">
        <v>8.6036198952091301</v>
      </c>
      <c r="BH56" s="5">
        <v>8.738578638663391</v>
      </c>
      <c r="BI56" s="5">
        <v>8.875654382014968</v>
      </c>
      <c r="BJ56" s="5">
        <v>9.0148803331054097</v>
      </c>
      <c r="BK56" s="5">
        <v>9.1562902206835215</v>
      </c>
      <c r="BL56" s="5">
        <v>9.2999183025766019</v>
      </c>
      <c r="BM56" s="5">
        <v>9.4457993739895745</v>
      </c>
      <c r="BN56" s="5">
        <v>9.593968775934508</v>
      </c>
      <c r="BO56" s="5">
        <v>9.7444624037923031</v>
      </c>
      <c r="BP56" s="2"/>
    </row>
    <row r="57" spans="1:76" ht="17.25" customHeight="1">
      <c r="A57" s="1">
        <v>22</v>
      </c>
      <c r="B57" s="5" t="s">
        <v>7</v>
      </c>
      <c r="C57" s="5" t="s">
        <v>7</v>
      </c>
      <c r="D57" s="5" t="s">
        <v>7</v>
      </c>
      <c r="E57" s="5" t="s">
        <v>7</v>
      </c>
      <c r="F57" s="5" t="s">
        <v>7</v>
      </c>
      <c r="G57" s="5" t="s">
        <v>7</v>
      </c>
      <c r="H57" s="5" t="s">
        <v>7</v>
      </c>
      <c r="I57" s="5" t="s">
        <v>7</v>
      </c>
      <c r="J57" s="5" t="s">
        <v>7</v>
      </c>
      <c r="K57" s="5" t="s">
        <v>7</v>
      </c>
      <c r="L57" s="5" t="s">
        <v>7</v>
      </c>
      <c r="M57" s="5" t="s">
        <v>7</v>
      </c>
      <c r="N57" s="5" t="s">
        <v>7</v>
      </c>
      <c r="O57" s="5" t="s">
        <v>7</v>
      </c>
      <c r="P57" s="5" t="s">
        <v>7</v>
      </c>
      <c r="Q57" s="5" t="s">
        <v>7</v>
      </c>
      <c r="R57" s="5" t="s">
        <v>7</v>
      </c>
      <c r="S57" s="5" t="s">
        <v>7</v>
      </c>
      <c r="T57" s="5" t="s">
        <v>7</v>
      </c>
      <c r="U57" s="5" t="s">
        <v>7</v>
      </c>
      <c r="V57" s="5" t="s">
        <v>7</v>
      </c>
      <c r="W57" s="5" t="s">
        <v>7</v>
      </c>
      <c r="X57" s="5" t="s">
        <v>7</v>
      </c>
      <c r="Y57" s="5" t="s">
        <v>7</v>
      </c>
      <c r="Z57" s="5" t="s">
        <v>7</v>
      </c>
      <c r="AA57" s="11" t="s">
        <v>7</v>
      </c>
      <c r="AB57" s="5" t="s">
        <v>7</v>
      </c>
      <c r="AC57" s="5" t="s">
        <v>7</v>
      </c>
      <c r="AD57" s="5" t="s">
        <v>7</v>
      </c>
      <c r="AE57" s="5" t="s">
        <v>7</v>
      </c>
      <c r="AF57" s="5" t="s">
        <v>7</v>
      </c>
      <c r="AG57" s="5" t="s">
        <v>7</v>
      </c>
      <c r="AH57" s="5" t="s">
        <v>7</v>
      </c>
      <c r="AI57" s="5" t="s">
        <v>7</v>
      </c>
      <c r="AJ57" s="5" t="s">
        <v>7</v>
      </c>
      <c r="AK57" s="5" t="s">
        <v>7</v>
      </c>
      <c r="AL57" s="5" t="s">
        <v>7</v>
      </c>
      <c r="AM57" s="5" t="s">
        <v>7</v>
      </c>
      <c r="AN57" s="5" t="s">
        <v>7</v>
      </c>
      <c r="AO57" s="5" t="s">
        <v>7</v>
      </c>
      <c r="AP57" s="5" t="s">
        <v>7</v>
      </c>
      <c r="AQ57" s="5" t="s">
        <v>7</v>
      </c>
      <c r="AR57" s="5" t="s">
        <v>7</v>
      </c>
      <c r="AS57" s="5">
        <v>8.6488239527819193</v>
      </c>
      <c r="AT57" s="5">
        <v>8.6488239527819193</v>
      </c>
      <c r="AU57" s="5">
        <v>8.6488239527819193</v>
      </c>
      <c r="AV57" s="5">
        <v>8.6488239527819193</v>
      </c>
      <c r="AW57" s="5">
        <v>8.6488239527819193</v>
      </c>
      <c r="AX57" s="5">
        <v>8.6488239527819175</v>
      </c>
      <c r="AY57" s="5">
        <v>8.6488239527819175</v>
      </c>
      <c r="AZ57" s="5">
        <v>8.6488239527819175</v>
      </c>
      <c r="BA57" s="5">
        <v>8.6488239527819175</v>
      </c>
      <c r="BB57" s="5">
        <v>8.6488239527819175</v>
      </c>
      <c r="BC57" s="5">
        <v>8.6488239527819175</v>
      </c>
      <c r="BD57" s="5">
        <v>8.6488239527819175</v>
      </c>
      <c r="BE57" s="5">
        <v>8.6488239527819175</v>
      </c>
      <c r="BF57" s="5">
        <v>8.6488239527819157</v>
      </c>
      <c r="BG57" s="5">
        <v>8.6488239527819157</v>
      </c>
      <c r="BH57" s="5">
        <v>8.738578638663391</v>
      </c>
      <c r="BI57" s="5">
        <v>8.875654382014968</v>
      </c>
      <c r="BJ57" s="5">
        <v>9.0148803331054097</v>
      </c>
      <c r="BK57" s="5">
        <v>9.1562902206835215</v>
      </c>
      <c r="BL57" s="5">
        <v>9.2999183025766019</v>
      </c>
      <c r="BM57" s="5">
        <v>9.4457993739895745</v>
      </c>
      <c r="BN57" s="5">
        <v>9.593968775934508</v>
      </c>
      <c r="BO57" s="5">
        <v>9.7444624037923031</v>
      </c>
      <c r="BP57" s="2"/>
      <c r="BQ57" s="2"/>
    </row>
    <row r="58" spans="1:76" ht="17.25" customHeight="1">
      <c r="A58" s="1">
        <v>21</v>
      </c>
      <c r="B58" s="5" t="s">
        <v>7</v>
      </c>
      <c r="C58" s="5" t="s">
        <v>7</v>
      </c>
      <c r="D58" s="5" t="s">
        <v>7</v>
      </c>
      <c r="E58" s="5" t="s">
        <v>7</v>
      </c>
      <c r="F58" s="5" t="s">
        <v>7</v>
      </c>
      <c r="G58" s="5" t="s">
        <v>7</v>
      </c>
      <c r="H58" s="5" t="s">
        <v>7</v>
      </c>
      <c r="I58" s="5" t="s">
        <v>7</v>
      </c>
      <c r="J58" s="5" t="s">
        <v>7</v>
      </c>
      <c r="K58" s="5" t="s">
        <v>7</v>
      </c>
      <c r="L58" s="5" t="s">
        <v>7</v>
      </c>
      <c r="M58" s="5" t="s">
        <v>7</v>
      </c>
      <c r="N58" s="5" t="s">
        <v>7</v>
      </c>
      <c r="O58" s="5" t="s">
        <v>7</v>
      </c>
      <c r="P58" s="5" t="s">
        <v>7</v>
      </c>
      <c r="Q58" s="5" t="s">
        <v>7</v>
      </c>
      <c r="R58" s="5" t="s">
        <v>7</v>
      </c>
      <c r="S58" s="5" t="s">
        <v>7</v>
      </c>
      <c r="T58" s="5" t="s">
        <v>7</v>
      </c>
      <c r="U58" s="5" t="s">
        <v>7</v>
      </c>
      <c r="V58" s="5" t="s">
        <v>7</v>
      </c>
      <c r="W58" s="5" t="s">
        <v>7</v>
      </c>
      <c r="X58" s="5" t="s">
        <v>7</v>
      </c>
      <c r="Y58" s="5" t="s">
        <v>7</v>
      </c>
      <c r="Z58" s="5" t="s">
        <v>7</v>
      </c>
      <c r="AA58" s="11" t="s">
        <v>7</v>
      </c>
      <c r="AB58" s="5" t="s">
        <v>7</v>
      </c>
      <c r="AC58" s="5" t="s">
        <v>7</v>
      </c>
      <c r="AD58" s="5" t="s">
        <v>7</v>
      </c>
      <c r="AE58" s="5" t="s">
        <v>7</v>
      </c>
      <c r="AF58" s="5" t="s">
        <v>7</v>
      </c>
      <c r="AG58" s="5" t="s">
        <v>7</v>
      </c>
      <c r="AH58" s="5" t="s">
        <v>7</v>
      </c>
      <c r="AI58" s="5" t="s">
        <v>7</v>
      </c>
      <c r="AJ58" s="5" t="s">
        <v>7</v>
      </c>
      <c r="AK58" s="5" t="s">
        <v>7</v>
      </c>
      <c r="AL58" s="5" t="s">
        <v>7</v>
      </c>
      <c r="AM58" s="5" t="s">
        <v>7</v>
      </c>
      <c r="AN58" s="5" t="s">
        <v>7</v>
      </c>
      <c r="AO58" s="5" t="s">
        <v>7</v>
      </c>
      <c r="AP58" s="5" t="s">
        <v>7</v>
      </c>
      <c r="AQ58" s="5" t="s">
        <v>7</v>
      </c>
      <c r="AR58" s="5" t="s">
        <v>7</v>
      </c>
      <c r="AS58" s="5" t="s">
        <v>7</v>
      </c>
      <c r="AT58" s="5">
        <v>8.7844917794922228</v>
      </c>
      <c r="AU58" s="5">
        <v>8.7844917794922228</v>
      </c>
      <c r="AV58" s="5">
        <v>8.784491779492221</v>
      </c>
      <c r="AW58" s="5">
        <v>8.7844917794922228</v>
      </c>
      <c r="AX58" s="5">
        <v>8.7844917794922228</v>
      </c>
      <c r="AY58" s="5">
        <v>8.784491779492221</v>
      </c>
      <c r="AZ58" s="5">
        <v>8.784491779492221</v>
      </c>
      <c r="BA58" s="5">
        <v>8.7844917794922228</v>
      </c>
      <c r="BB58" s="5">
        <v>8.7844917794922228</v>
      </c>
      <c r="BC58" s="5">
        <v>8.784491779492221</v>
      </c>
      <c r="BD58" s="5">
        <v>8.7844917794922228</v>
      </c>
      <c r="BE58" s="5">
        <v>8.784491779492221</v>
      </c>
      <c r="BF58" s="5">
        <v>8.784491779492221</v>
      </c>
      <c r="BG58" s="5">
        <v>8.7844917794922193</v>
      </c>
      <c r="BH58" s="5">
        <v>8.784491779492221</v>
      </c>
      <c r="BI58" s="5">
        <v>8.875654382014968</v>
      </c>
      <c r="BJ58" s="5">
        <v>9.0148803331054097</v>
      </c>
      <c r="BK58" s="5">
        <v>9.1562902206835215</v>
      </c>
      <c r="BL58" s="5">
        <v>9.2999183025766019</v>
      </c>
      <c r="BM58" s="5">
        <v>9.4457993739895745</v>
      </c>
      <c r="BN58" s="5">
        <v>9.593968775934508</v>
      </c>
      <c r="BO58" s="5">
        <v>9.7444624037923031</v>
      </c>
      <c r="BP58" s="2"/>
      <c r="BQ58" s="2"/>
      <c r="BR58" s="2"/>
    </row>
    <row r="59" spans="1:76" ht="17.25" customHeight="1">
      <c r="A59" s="1">
        <v>20</v>
      </c>
      <c r="B59" s="5" t="s">
        <v>7</v>
      </c>
      <c r="C59" s="5" t="s">
        <v>7</v>
      </c>
      <c r="D59" s="5" t="s">
        <v>7</v>
      </c>
      <c r="E59" s="5" t="s">
        <v>7</v>
      </c>
      <c r="F59" s="5" t="s">
        <v>7</v>
      </c>
      <c r="G59" s="5" t="s">
        <v>7</v>
      </c>
      <c r="H59" s="5" t="s">
        <v>7</v>
      </c>
      <c r="I59" s="5" t="s">
        <v>7</v>
      </c>
      <c r="J59" s="5" t="s">
        <v>7</v>
      </c>
      <c r="K59" s="5" t="s">
        <v>7</v>
      </c>
      <c r="L59" s="5" t="s">
        <v>7</v>
      </c>
      <c r="M59" s="5" t="s">
        <v>7</v>
      </c>
      <c r="N59" s="5" t="s">
        <v>7</v>
      </c>
      <c r="O59" s="5" t="s">
        <v>7</v>
      </c>
      <c r="P59" s="5" t="s">
        <v>7</v>
      </c>
      <c r="Q59" s="5" t="s">
        <v>7</v>
      </c>
      <c r="R59" s="5" t="s">
        <v>7</v>
      </c>
      <c r="S59" s="5" t="s">
        <v>7</v>
      </c>
      <c r="T59" s="5" t="s">
        <v>7</v>
      </c>
      <c r="U59" s="5" t="s">
        <v>7</v>
      </c>
      <c r="V59" s="5" t="s">
        <v>7</v>
      </c>
      <c r="W59" s="5" t="s">
        <v>7</v>
      </c>
      <c r="X59" s="5" t="s">
        <v>7</v>
      </c>
      <c r="Y59" s="5" t="s">
        <v>7</v>
      </c>
      <c r="Z59" s="5" t="s">
        <v>7</v>
      </c>
      <c r="AA59" s="11" t="s">
        <v>7</v>
      </c>
      <c r="AB59" s="5" t="s">
        <v>7</v>
      </c>
      <c r="AC59" s="5" t="s">
        <v>7</v>
      </c>
      <c r="AD59" s="5" t="s">
        <v>7</v>
      </c>
      <c r="AE59" s="5" t="s">
        <v>7</v>
      </c>
      <c r="AF59" s="5" t="s">
        <v>7</v>
      </c>
      <c r="AG59" s="5" t="s">
        <v>7</v>
      </c>
      <c r="AH59" s="5" t="s">
        <v>7</v>
      </c>
      <c r="AI59" s="5" t="s">
        <v>7</v>
      </c>
      <c r="AJ59" s="5" t="s">
        <v>7</v>
      </c>
      <c r="AK59" s="5" t="s">
        <v>7</v>
      </c>
      <c r="AL59" s="5" t="s">
        <v>7</v>
      </c>
      <c r="AM59" s="5" t="s">
        <v>7</v>
      </c>
      <c r="AN59" s="5" t="s">
        <v>7</v>
      </c>
      <c r="AO59" s="5" t="s">
        <v>7</v>
      </c>
      <c r="AP59" s="5" t="s">
        <v>7</v>
      </c>
      <c r="AQ59" s="5" t="s">
        <v>7</v>
      </c>
      <c r="AR59" s="5" t="s">
        <v>7</v>
      </c>
      <c r="AS59" s="5" t="s">
        <v>7</v>
      </c>
      <c r="AT59" s="5" t="s">
        <v>7</v>
      </c>
      <c r="AU59" s="5">
        <v>8.9222877289744549</v>
      </c>
      <c r="AV59" s="5">
        <v>8.9222877289744549</v>
      </c>
      <c r="AW59" s="5">
        <v>8.9222877289744549</v>
      </c>
      <c r="AX59" s="5">
        <v>8.9222877289744549</v>
      </c>
      <c r="AY59" s="5">
        <v>8.9222877289744549</v>
      </c>
      <c r="AZ59" s="5">
        <v>8.9222877289744531</v>
      </c>
      <c r="BA59" s="5">
        <v>8.9222877289744549</v>
      </c>
      <c r="BB59" s="5">
        <v>8.9222877289744549</v>
      </c>
      <c r="BC59" s="5">
        <v>8.9222877289744531</v>
      </c>
      <c r="BD59" s="5">
        <v>8.9222877289744549</v>
      </c>
      <c r="BE59" s="5">
        <v>8.9222877289744531</v>
      </c>
      <c r="BF59" s="5">
        <v>8.9222877289744513</v>
      </c>
      <c r="BG59" s="5">
        <v>8.9222877289744513</v>
      </c>
      <c r="BH59" s="5">
        <v>8.9222877289744513</v>
      </c>
      <c r="BI59" s="5">
        <v>8.9222877289744495</v>
      </c>
      <c r="BJ59" s="5">
        <v>9.0148803331054097</v>
      </c>
      <c r="BK59" s="5">
        <v>9.1562902206835215</v>
      </c>
      <c r="BL59" s="5">
        <v>9.2999183025766019</v>
      </c>
      <c r="BM59" s="5">
        <v>9.4457993739895745</v>
      </c>
      <c r="BN59" s="5">
        <v>9.593968775934508</v>
      </c>
      <c r="BO59" s="5">
        <v>9.7444624037923031</v>
      </c>
      <c r="BP59" s="2"/>
      <c r="BQ59" s="2"/>
      <c r="BR59" s="2"/>
      <c r="BS59" s="2"/>
    </row>
    <row r="60" spans="1:76" ht="17.25" customHeight="1">
      <c r="A60" s="1">
        <v>19</v>
      </c>
      <c r="B60" s="5" t="s">
        <v>7</v>
      </c>
      <c r="C60" s="5" t="s">
        <v>7</v>
      </c>
      <c r="D60" s="5" t="s">
        <v>7</v>
      </c>
      <c r="E60" s="5" t="s">
        <v>7</v>
      </c>
      <c r="F60" s="5" t="s">
        <v>7</v>
      </c>
      <c r="G60" s="5" t="s">
        <v>7</v>
      </c>
      <c r="H60" s="5" t="s">
        <v>7</v>
      </c>
      <c r="I60" s="5" t="s">
        <v>7</v>
      </c>
      <c r="J60" s="5" t="s">
        <v>7</v>
      </c>
      <c r="K60" s="5" t="s">
        <v>7</v>
      </c>
      <c r="L60" s="5" t="s">
        <v>7</v>
      </c>
      <c r="M60" s="5" t="s">
        <v>7</v>
      </c>
      <c r="N60" s="5" t="s">
        <v>7</v>
      </c>
      <c r="O60" s="5" t="s">
        <v>7</v>
      </c>
      <c r="P60" s="5" t="s">
        <v>7</v>
      </c>
      <c r="Q60" s="5" t="s">
        <v>7</v>
      </c>
      <c r="R60" s="5" t="s">
        <v>7</v>
      </c>
      <c r="S60" s="5" t="s">
        <v>7</v>
      </c>
      <c r="T60" s="5" t="s">
        <v>7</v>
      </c>
      <c r="U60" s="5" t="s">
        <v>7</v>
      </c>
      <c r="V60" s="5" t="s">
        <v>7</v>
      </c>
      <c r="W60" s="5" t="s">
        <v>7</v>
      </c>
      <c r="X60" s="5" t="s">
        <v>7</v>
      </c>
      <c r="Y60" s="5" t="s">
        <v>7</v>
      </c>
      <c r="Z60" s="5" t="s">
        <v>7</v>
      </c>
      <c r="AA60" s="11" t="s">
        <v>7</v>
      </c>
      <c r="AB60" s="5" t="s">
        <v>7</v>
      </c>
      <c r="AC60" s="5" t="s">
        <v>7</v>
      </c>
      <c r="AD60" s="5" t="s">
        <v>7</v>
      </c>
      <c r="AE60" s="5" t="s">
        <v>7</v>
      </c>
      <c r="AF60" s="5" t="s">
        <v>7</v>
      </c>
      <c r="AG60" s="5" t="s">
        <v>7</v>
      </c>
      <c r="AH60" s="5" t="s">
        <v>7</v>
      </c>
      <c r="AI60" s="5" t="s">
        <v>7</v>
      </c>
      <c r="AJ60" s="5" t="s">
        <v>7</v>
      </c>
      <c r="AK60" s="5" t="s">
        <v>7</v>
      </c>
      <c r="AL60" s="5" t="s">
        <v>7</v>
      </c>
      <c r="AM60" s="5" t="s">
        <v>7</v>
      </c>
      <c r="AN60" s="5" t="s">
        <v>7</v>
      </c>
      <c r="AO60" s="5" t="s">
        <v>7</v>
      </c>
      <c r="AP60" s="5" t="s">
        <v>7</v>
      </c>
      <c r="AQ60" s="5" t="s">
        <v>7</v>
      </c>
      <c r="AR60" s="5" t="s">
        <v>7</v>
      </c>
      <c r="AS60" s="5" t="s">
        <v>7</v>
      </c>
      <c r="AT60" s="5" t="s">
        <v>7</v>
      </c>
      <c r="AU60" s="5" t="s">
        <v>7</v>
      </c>
      <c r="AV60" s="5">
        <v>9.0622451835465938</v>
      </c>
      <c r="AW60" s="5">
        <v>9.0622451835465938</v>
      </c>
      <c r="AX60" s="5">
        <v>9.0622451835465938</v>
      </c>
      <c r="AY60" s="5">
        <v>9.0622451835465938</v>
      </c>
      <c r="AZ60" s="5">
        <v>9.0622451835465938</v>
      </c>
      <c r="BA60" s="5">
        <v>9.0622451835465938</v>
      </c>
      <c r="BB60" s="5">
        <v>9.0622451835465938</v>
      </c>
      <c r="BC60" s="5">
        <v>9.062245183546592</v>
      </c>
      <c r="BD60" s="5">
        <v>9.0622451835465938</v>
      </c>
      <c r="BE60" s="5">
        <v>9.0622451835465938</v>
      </c>
      <c r="BF60" s="5">
        <v>9.062245183546592</v>
      </c>
      <c r="BG60" s="5">
        <v>9.062245183546592</v>
      </c>
      <c r="BH60" s="5">
        <v>9.0622451835465938</v>
      </c>
      <c r="BI60" s="5">
        <v>9.0622451835465938</v>
      </c>
      <c r="BJ60" s="5">
        <v>9.062245183546592</v>
      </c>
      <c r="BK60" s="5">
        <v>9.1562902206835215</v>
      </c>
      <c r="BL60" s="5">
        <v>9.2999183025766019</v>
      </c>
      <c r="BM60" s="5">
        <v>9.4457993739895745</v>
      </c>
      <c r="BN60" s="5">
        <v>9.593968775934508</v>
      </c>
      <c r="BO60" s="5">
        <v>9.7444624037923031</v>
      </c>
      <c r="BP60" s="2"/>
      <c r="BQ60" s="2"/>
      <c r="BR60" s="2"/>
      <c r="BS60" s="2"/>
      <c r="BT60" s="2"/>
    </row>
    <row r="61" spans="1:76" ht="17.25" customHeight="1">
      <c r="A61" s="1">
        <v>18</v>
      </c>
      <c r="B61" s="5" t="s">
        <v>7</v>
      </c>
      <c r="C61" s="5" t="s">
        <v>7</v>
      </c>
      <c r="D61" s="5" t="s">
        <v>7</v>
      </c>
      <c r="E61" s="5" t="s">
        <v>7</v>
      </c>
      <c r="F61" s="5" t="s">
        <v>7</v>
      </c>
      <c r="G61" s="5" t="s">
        <v>7</v>
      </c>
      <c r="H61" s="5" t="s">
        <v>7</v>
      </c>
      <c r="I61" s="5" t="s">
        <v>7</v>
      </c>
      <c r="J61" s="5" t="s">
        <v>7</v>
      </c>
      <c r="K61" s="5" t="s">
        <v>7</v>
      </c>
      <c r="L61" s="5" t="s">
        <v>7</v>
      </c>
      <c r="M61" s="5" t="s">
        <v>7</v>
      </c>
      <c r="N61" s="5" t="s">
        <v>7</v>
      </c>
      <c r="O61" s="5" t="s">
        <v>7</v>
      </c>
      <c r="P61" s="5" t="s">
        <v>7</v>
      </c>
      <c r="Q61" s="5" t="s">
        <v>7</v>
      </c>
      <c r="R61" s="5" t="s">
        <v>7</v>
      </c>
      <c r="S61" s="5" t="s">
        <v>7</v>
      </c>
      <c r="T61" s="5" t="s">
        <v>7</v>
      </c>
      <c r="U61" s="5" t="s">
        <v>7</v>
      </c>
      <c r="V61" s="5" t="s">
        <v>7</v>
      </c>
      <c r="W61" s="5" t="s">
        <v>7</v>
      </c>
      <c r="X61" s="5" t="s">
        <v>7</v>
      </c>
      <c r="Y61" s="5" t="s">
        <v>7</v>
      </c>
      <c r="Z61" s="5" t="s">
        <v>7</v>
      </c>
      <c r="AA61" s="11" t="s">
        <v>7</v>
      </c>
      <c r="AB61" s="5" t="s">
        <v>7</v>
      </c>
      <c r="AC61" s="5" t="s">
        <v>7</v>
      </c>
      <c r="AD61" s="5" t="s">
        <v>7</v>
      </c>
      <c r="AE61" s="5" t="s">
        <v>7</v>
      </c>
      <c r="AF61" s="5" t="s">
        <v>7</v>
      </c>
      <c r="AG61" s="5" t="s">
        <v>7</v>
      </c>
      <c r="AH61" s="5" t="s">
        <v>7</v>
      </c>
      <c r="AI61" s="5" t="s">
        <v>7</v>
      </c>
      <c r="AJ61" s="5" t="s">
        <v>7</v>
      </c>
      <c r="AK61" s="5" t="s">
        <v>7</v>
      </c>
      <c r="AL61" s="5" t="s">
        <v>7</v>
      </c>
      <c r="AM61" s="5" t="s">
        <v>7</v>
      </c>
      <c r="AN61" s="5" t="s">
        <v>7</v>
      </c>
      <c r="AO61" s="5" t="s">
        <v>7</v>
      </c>
      <c r="AP61" s="5" t="s">
        <v>7</v>
      </c>
      <c r="AQ61" s="5" t="s">
        <v>7</v>
      </c>
      <c r="AR61" s="5" t="s">
        <v>7</v>
      </c>
      <c r="AS61" s="5" t="s">
        <v>7</v>
      </c>
      <c r="AT61" s="5" t="s">
        <v>7</v>
      </c>
      <c r="AU61" s="5" t="s">
        <v>7</v>
      </c>
      <c r="AV61" s="5" t="s">
        <v>7</v>
      </c>
      <c r="AW61" s="5">
        <v>9.2043980491708624</v>
      </c>
      <c r="AX61" s="5">
        <v>9.2043980491708624</v>
      </c>
      <c r="AY61" s="5">
        <v>9.2043980491708624</v>
      </c>
      <c r="AZ61" s="5">
        <v>9.2043980491708624</v>
      </c>
      <c r="BA61" s="5">
        <v>9.2043980491708624</v>
      </c>
      <c r="BB61" s="5">
        <v>9.2043980491708624</v>
      </c>
      <c r="BC61" s="5">
        <v>9.2043980491708624</v>
      </c>
      <c r="BD61" s="5">
        <v>9.2043980491708624</v>
      </c>
      <c r="BE61" s="5">
        <v>9.2043980491708624</v>
      </c>
      <c r="BF61" s="5">
        <v>9.2043980491708624</v>
      </c>
      <c r="BG61" s="5">
        <v>9.2043980491708624</v>
      </c>
      <c r="BH61" s="5">
        <v>9.2043980491708624</v>
      </c>
      <c r="BI61" s="5">
        <v>9.2043980491708624</v>
      </c>
      <c r="BJ61" s="5">
        <v>9.2043980491708624</v>
      </c>
      <c r="BK61" s="5">
        <v>9.2043980491708641</v>
      </c>
      <c r="BL61" s="5">
        <v>9.2999183025766019</v>
      </c>
      <c r="BM61" s="5">
        <v>9.4457993739895745</v>
      </c>
      <c r="BN61" s="5">
        <v>9.593968775934508</v>
      </c>
      <c r="BO61" s="5">
        <v>9.7444624037923031</v>
      </c>
      <c r="BP61" s="2"/>
      <c r="BQ61" s="2"/>
      <c r="BR61" s="2"/>
      <c r="BS61" s="2"/>
      <c r="BT61" s="2"/>
      <c r="BU61" s="2"/>
    </row>
    <row r="62" spans="1:76" ht="17.25" customHeight="1">
      <c r="A62" s="1">
        <v>17</v>
      </c>
      <c r="B62" s="5" t="s">
        <v>7</v>
      </c>
      <c r="C62" s="5" t="s">
        <v>7</v>
      </c>
      <c r="D62" s="5" t="s">
        <v>7</v>
      </c>
      <c r="E62" s="5" t="s">
        <v>7</v>
      </c>
      <c r="F62" s="5" t="s">
        <v>7</v>
      </c>
      <c r="G62" s="5" t="s">
        <v>7</v>
      </c>
      <c r="H62" s="5" t="s">
        <v>7</v>
      </c>
      <c r="I62" s="5" t="s">
        <v>7</v>
      </c>
      <c r="J62" s="5" t="s">
        <v>7</v>
      </c>
      <c r="K62" s="5" t="s">
        <v>7</v>
      </c>
      <c r="L62" s="5" t="s">
        <v>7</v>
      </c>
      <c r="M62" s="5" t="s">
        <v>7</v>
      </c>
      <c r="N62" s="5" t="s">
        <v>7</v>
      </c>
      <c r="O62" s="5" t="s">
        <v>7</v>
      </c>
      <c r="P62" s="5" t="s">
        <v>7</v>
      </c>
      <c r="Q62" s="5" t="s">
        <v>7</v>
      </c>
      <c r="R62" s="5" t="s">
        <v>7</v>
      </c>
      <c r="S62" s="5" t="s">
        <v>7</v>
      </c>
      <c r="T62" s="5" t="s">
        <v>7</v>
      </c>
      <c r="U62" s="5" t="s">
        <v>7</v>
      </c>
      <c r="V62" s="5" t="s">
        <v>7</v>
      </c>
      <c r="W62" s="5" t="s">
        <v>7</v>
      </c>
      <c r="X62" s="5" t="s">
        <v>7</v>
      </c>
      <c r="Y62" s="5" t="s">
        <v>7</v>
      </c>
      <c r="Z62" s="5" t="s">
        <v>7</v>
      </c>
      <c r="AA62" s="11" t="s">
        <v>7</v>
      </c>
      <c r="AB62" s="5" t="s">
        <v>7</v>
      </c>
      <c r="AC62" s="5" t="s">
        <v>7</v>
      </c>
      <c r="AD62" s="5" t="s">
        <v>7</v>
      </c>
      <c r="AE62" s="5" t="s">
        <v>7</v>
      </c>
      <c r="AF62" s="5" t="s">
        <v>7</v>
      </c>
      <c r="AG62" s="5" t="s">
        <v>7</v>
      </c>
      <c r="AH62" s="5" t="s">
        <v>7</v>
      </c>
      <c r="AI62" s="5" t="s">
        <v>7</v>
      </c>
      <c r="AJ62" s="5" t="s">
        <v>7</v>
      </c>
      <c r="AK62" s="5" t="s">
        <v>7</v>
      </c>
      <c r="AL62" s="5" t="s">
        <v>7</v>
      </c>
      <c r="AM62" s="5" t="s">
        <v>7</v>
      </c>
      <c r="AN62" s="5" t="s">
        <v>7</v>
      </c>
      <c r="AO62" s="5" t="s">
        <v>7</v>
      </c>
      <c r="AP62" s="5" t="s">
        <v>7</v>
      </c>
      <c r="AQ62" s="5" t="s">
        <v>7</v>
      </c>
      <c r="AR62" s="5" t="s">
        <v>7</v>
      </c>
      <c r="AS62" s="5" t="s">
        <v>7</v>
      </c>
      <c r="AT62" s="5" t="s">
        <v>7</v>
      </c>
      <c r="AU62" s="5" t="s">
        <v>7</v>
      </c>
      <c r="AV62" s="5" t="s">
        <v>7</v>
      </c>
      <c r="AW62" s="5" t="s">
        <v>7</v>
      </c>
      <c r="AX62" s="5">
        <v>9.3487807636676497</v>
      </c>
      <c r="AY62" s="5">
        <v>9.3487807636676497</v>
      </c>
      <c r="AZ62" s="5">
        <v>9.3487807636676514</v>
      </c>
      <c r="BA62" s="5">
        <v>9.3487807636676514</v>
      </c>
      <c r="BB62" s="5">
        <v>9.3487807636676514</v>
      </c>
      <c r="BC62" s="5">
        <v>9.3487807636676497</v>
      </c>
      <c r="BD62" s="5">
        <v>9.3487807636676497</v>
      </c>
      <c r="BE62" s="5">
        <v>9.3487807636676497</v>
      </c>
      <c r="BF62" s="5">
        <v>9.3487807636676479</v>
      </c>
      <c r="BG62" s="5">
        <v>9.3487807636676479</v>
      </c>
      <c r="BH62" s="5">
        <v>9.3487807636676497</v>
      </c>
      <c r="BI62" s="5">
        <v>9.3487807636676479</v>
      </c>
      <c r="BJ62" s="5">
        <v>9.3487807636676479</v>
      </c>
      <c r="BK62" s="5">
        <v>9.3487807636676497</v>
      </c>
      <c r="BL62" s="5">
        <v>9.3487807636676497</v>
      </c>
      <c r="BM62" s="5">
        <v>9.4457993739895745</v>
      </c>
      <c r="BN62" s="5">
        <v>9.593968775934508</v>
      </c>
      <c r="BO62" s="5">
        <v>9.7444624037923031</v>
      </c>
      <c r="BP62" s="2"/>
      <c r="BQ62" s="2"/>
      <c r="BR62" s="2"/>
      <c r="BS62" s="2"/>
      <c r="BT62" s="2"/>
      <c r="BU62" s="2"/>
      <c r="BV62" s="2"/>
    </row>
    <row r="63" spans="1:76" ht="17.25" customHeight="1">
      <c r="A63" s="1">
        <v>16</v>
      </c>
      <c r="B63" s="5" t="s">
        <v>7</v>
      </c>
      <c r="C63" s="5" t="s">
        <v>7</v>
      </c>
      <c r="D63" s="5" t="s">
        <v>7</v>
      </c>
      <c r="E63" s="5" t="s">
        <v>7</v>
      </c>
      <c r="F63" s="5" t="s">
        <v>7</v>
      </c>
      <c r="G63" s="5" t="s">
        <v>7</v>
      </c>
      <c r="H63" s="5" t="s">
        <v>7</v>
      </c>
      <c r="I63" s="5" t="s">
        <v>7</v>
      </c>
      <c r="J63" s="5" t="s">
        <v>7</v>
      </c>
      <c r="K63" s="5" t="s">
        <v>7</v>
      </c>
      <c r="L63" s="5" t="s">
        <v>7</v>
      </c>
      <c r="M63" s="5" t="s">
        <v>7</v>
      </c>
      <c r="N63" s="5" t="s">
        <v>7</v>
      </c>
      <c r="O63" s="5" t="s">
        <v>7</v>
      </c>
      <c r="P63" s="5" t="s">
        <v>7</v>
      </c>
      <c r="Q63" s="5" t="s">
        <v>7</v>
      </c>
      <c r="R63" s="5" t="s">
        <v>7</v>
      </c>
      <c r="S63" s="5" t="s">
        <v>7</v>
      </c>
      <c r="T63" s="5" t="s">
        <v>7</v>
      </c>
      <c r="U63" s="5" t="s">
        <v>7</v>
      </c>
      <c r="V63" s="5" t="s">
        <v>7</v>
      </c>
      <c r="W63" s="5" t="s">
        <v>7</v>
      </c>
      <c r="X63" s="5" t="s">
        <v>7</v>
      </c>
      <c r="Y63" s="5" t="s">
        <v>7</v>
      </c>
      <c r="Z63" s="5" t="s">
        <v>7</v>
      </c>
      <c r="AA63" s="11" t="s">
        <v>7</v>
      </c>
      <c r="AB63" s="5" t="s">
        <v>7</v>
      </c>
      <c r="AC63" s="5" t="s">
        <v>7</v>
      </c>
      <c r="AD63" s="5" t="s">
        <v>7</v>
      </c>
      <c r="AE63" s="5" t="s">
        <v>7</v>
      </c>
      <c r="AF63" s="5" t="s">
        <v>7</v>
      </c>
      <c r="AG63" s="5" t="s">
        <v>7</v>
      </c>
      <c r="AH63" s="5" t="s">
        <v>7</v>
      </c>
      <c r="AI63" s="5" t="s">
        <v>7</v>
      </c>
      <c r="AJ63" s="5" t="s">
        <v>7</v>
      </c>
      <c r="AK63" s="5" t="s">
        <v>7</v>
      </c>
      <c r="AL63" s="5" t="s">
        <v>7</v>
      </c>
      <c r="AM63" s="5" t="s">
        <v>7</v>
      </c>
      <c r="AN63" s="5" t="s">
        <v>7</v>
      </c>
      <c r="AO63" s="5" t="s">
        <v>7</v>
      </c>
      <c r="AP63" s="5" t="s">
        <v>7</v>
      </c>
      <c r="AQ63" s="5" t="s">
        <v>7</v>
      </c>
      <c r="AR63" s="5" t="s">
        <v>7</v>
      </c>
      <c r="AS63" s="5" t="s">
        <v>7</v>
      </c>
      <c r="AT63" s="5" t="s">
        <v>7</v>
      </c>
      <c r="AU63" s="5" t="s">
        <v>7</v>
      </c>
      <c r="AV63" s="5" t="s">
        <v>7</v>
      </c>
      <c r="AW63" s="5" t="s">
        <v>7</v>
      </c>
      <c r="AX63" s="5" t="s">
        <v>7</v>
      </c>
      <c r="AY63" s="5">
        <v>9.4954283050585175</v>
      </c>
      <c r="AZ63" s="5">
        <v>9.4954283050585175</v>
      </c>
      <c r="BA63" s="5">
        <v>9.4954283050585193</v>
      </c>
      <c r="BB63" s="5">
        <v>9.4954283050585175</v>
      </c>
      <c r="BC63" s="5">
        <v>9.4954283050585175</v>
      </c>
      <c r="BD63" s="5">
        <v>9.4954283050585158</v>
      </c>
      <c r="BE63" s="5">
        <v>9.4954283050585158</v>
      </c>
      <c r="BF63" s="5">
        <v>9.4954283050585158</v>
      </c>
      <c r="BG63" s="5">
        <v>9.4954283050585158</v>
      </c>
      <c r="BH63" s="5">
        <v>9.4954283050585158</v>
      </c>
      <c r="BI63" s="5">
        <v>9.4954283050585158</v>
      </c>
      <c r="BJ63" s="5">
        <v>9.495428305058514</v>
      </c>
      <c r="BK63" s="5">
        <v>9.495428305058514</v>
      </c>
      <c r="BL63" s="5">
        <v>9.4954283050585122</v>
      </c>
      <c r="BM63" s="5">
        <v>9.4954283050585122</v>
      </c>
      <c r="BN63" s="5">
        <v>9.593968775934508</v>
      </c>
      <c r="BO63" s="5">
        <v>9.7444624037923031</v>
      </c>
      <c r="BP63" s="2"/>
      <c r="BQ63" s="2"/>
      <c r="BR63" s="2"/>
      <c r="BS63" s="2"/>
      <c r="BT63" s="2"/>
      <c r="BU63" s="2"/>
      <c r="BV63" s="2"/>
      <c r="BW63" s="2"/>
    </row>
    <row r="64" spans="1:76" ht="17.25" customHeight="1">
      <c r="A64" s="1">
        <v>15</v>
      </c>
      <c r="B64" s="5" t="s">
        <v>7</v>
      </c>
      <c r="C64" s="5" t="s">
        <v>7</v>
      </c>
      <c r="D64" s="5" t="s">
        <v>7</v>
      </c>
      <c r="E64" s="5" t="s">
        <v>7</v>
      </c>
      <c r="F64" s="5" t="s">
        <v>7</v>
      </c>
      <c r="G64" s="5" t="s">
        <v>7</v>
      </c>
      <c r="H64" s="5" t="s">
        <v>7</v>
      </c>
      <c r="I64" s="5" t="s">
        <v>7</v>
      </c>
      <c r="J64" s="5" t="s">
        <v>7</v>
      </c>
      <c r="K64" s="5" t="s">
        <v>7</v>
      </c>
      <c r="L64" s="5" t="s">
        <v>7</v>
      </c>
      <c r="M64" s="5" t="s">
        <v>7</v>
      </c>
      <c r="N64" s="5" t="s">
        <v>7</v>
      </c>
      <c r="O64" s="5" t="s">
        <v>7</v>
      </c>
      <c r="P64" s="5" t="s">
        <v>7</v>
      </c>
      <c r="Q64" s="5" t="s">
        <v>7</v>
      </c>
      <c r="R64" s="5" t="s">
        <v>7</v>
      </c>
      <c r="S64" s="5" t="s">
        <v>7</v>
      </c>
      <c r="T64" s="5" t="s">
        <v>7</v>
      </c>
      <c r="U64" s="5" t="s">
        <v>7</v>
      </c>
      <c r="V64" s="5" t="s">
        <v>7</v>
      </c>
      <c r="W64" s="5" t="s">
        <v>7</v>
      </c>
      <c r="X64" s="5" t="s">
        <v>7</v>
      </c>
      <c r="Y64" s="5" t="s">
        <v>7</v>
      </c>
      <c r="Z64" s="5" t="s">
        <v>7</v>
      </c>
      <c r="AA64" s="11" t="s">
        <v>7</v>
      </c>
      <c r="AB64" s="5" t="s">
        <v>7</v>
      </c>
      <c r="AC64" s="5" t="s">
        <v>7</v>
      </c>
      <c r="AD64" s="5" t="s">
        <v>7</v>
      </c>
      <c r="AE64" s="5" t="s">
        <v>7</v>
      </c>
      <c r="AF64" s="5" t="s">
        <v>7</v>
      </c>
      <c r="AG64" s="5" t="s">
        <v>7</v>
      </c>
      <c r="AH64" s="5" t="s">
        <v>7</v>
      </c>
      <c r="AI64" s="5" t="s">
        <v>7</v>
      </c>
      <c r="AJ64" s="5" t="s">
        <v>7</v>
      </c>
      <c r="AK64" s="5" t="s">
        <v>7</v>
      </c>
      <c r="AL64" s="5" t="s">
        <v>7</v>
      </c>
      <c r="AM64" s="5" t="s">
        <v>7</v>
      </c>
      <c r="AN64" s="5" t="s">
        <v>7</v>
      </c>
      <c r="AO64" s="5" t="s">
        <v>7</v>
      </c>
      <c r="AP64" s="5" t="s">
        <v>7</v>
      </c>
      <c r="AQ64" s="5" t="s">
        <v>7</v>
      </c>
      <c r="AR64" s="5" t="s">
        <v>7</v>
      </c>
      <c r="AS64" s="5" t="s">
        <v>7</v>
      </c>
      <c r="AT64" s="5" t="s">
        <v>7</v>
      </c>
      <c r="AU64" s="5" t="s">
        <v>7</v>
      </c>
      <c r="AV64" s="5" t="s">
        <v>7</v>
      </c>
      <c r="AW64" s="5" t="s">
        <v>7</v>
      </c>
      <c r="AX64" s="5" t="s">
        <v>7</v>
      </c>
      <c r="AY64" s="5" t="s">
        <v>7</v>
      </c>
      <c r="AZ64" s="5">
        <v>9.644376200039817</v>
      </c>
      <c r="BA64" s="5">
        <v>9.6443762000398188</v>
      </c>
      <c r="BB64" s="5">
        <v>9.6443762000398188</v>
      </c>
      <c r="BC64" s="5">
        <v>9.644376200039817</v>
      </c>
      <c r="BD64" s="5">
        <v>9.6443762000398188</v>
      </c>
      <c r="BE64" s="5">
        <v>9.6443762000398188</v>
      </c>
      <c r="BF64" s="5">
        <v>9.644376200039817</v>
      </c>
      <c r="BG64" s="5">
        <v>9.644376200039817</v>
      </c>
      <c r="BH64" s="5">
        <v>9.6443762000398188</v>
      </c>
      <c r="BI64" s="5">
        <v>9.6443762000398188</v>
      </c>
      <c r="BJ64" s="5">
        <v>9.6443762000398188</v>
      </c>
      <c r="BK64" s="5">
        <v>9.6443762000398188</v>
      </c>
      <c r="BL64" s="5">
        <v>9.6443762000398188</v>
      </c>
      <c r="BM64" s="5">
        <v>9.644376200039817</v>
      </c>
      <c r="BN64" s="5">
        <v>9.644376200039817</v>
      </c>
      <c r="BO64" s="5">
        <v>9.7444624037923031</v>
      </c>
      <c r="BP64" s="2"/>
      <c r="BQ64" s="2"/>
      <c r="BR64" s="2"/>
      <c r="BS64" s="2"/>
      <c r="BT64" s="2"/>
      <c r="BU64" s="2"/>
      <c r="BV64" s="2"/>
      <c r="BW64" s="2"/>
      <c r="BX64" s="2"/>
    </row>
    <row r="65" spans="1:91" ht="17.25" customHeight="1">
      <c r="A65" s="1">
        <v>14</v>
      </c>
      <c r="B65" s="5" t="s">
        <v>7</v>
      </c>
      <c r="C65" s="5" t="s">
        <v>7</v>
      </c>
      <c r="D65" s="5" t="s">
        <v>7</v>
      </c>
      <c r="E65" s="5" t="s">
        <v>7</v>
      </c>
      <c r="F65" s="5" t="s">
        <v>7</v>
      </c>
      <c r="G65" s="5" t="s">
        <v>7</v>
      </c>
      <c r="H65" s="5" t="s">
        <v>7</v>
      </c>
      <c r="I65" s="5" t="s">
        <v>7</v>
      </c>
      <c r="J65" s="5" t="s">
        <v>7</v>
      </c>
      <c r="K65" s="5" t="s">
        <v>7</v>
      </c>
      <c r="L65" s="5" t="s">
        <v>7</v>
      </c>
      <c r="M65" s="5" t="s">
        <v>7</v>
      </c>
      <c r="N65" s="5" t="s">
        <v>7</v>
      </c>
      <c r="O65" s="5" t="s">
        <v>7</v>
      </c>
      <c r="P65" s="5" t="s">
        <v>7</v>
      </c>
      <c r="Q65" s="5" t="s">
        <v>7</v>
      </c>
      <c r="R65" s="5" t="s">
        <v>7</v>
      </c>
      <c r="S65" s="5" t="s">
        <v>7</v>
      </c>
      <c r="T65" s="5" t="s">
        <v>7</v>
      </c>
      <c r="U65" s="5" t="s">
        <v>7</v>
      </c>
      <c r="V65" s="5" t="s">
        <v>7</v>
      </c>
      <c r="W65" s="5" t="s">
        <v>7</v>
      </c>
      <c r="X65" s="5" t="s">
        <v>7</v>
      </c>
      <c r="Y65" s="5" t="s">
        <v>7</v>
      </c>
      <c r="Z65" s="5" t="s">
        <v>7</v>
      </c>
      <c r="AA65" s="11" t="s">
        <v>7</v>
      </c>
      <c r="AB65" s="5" t="s">
        <v>7</v>
      </c>
      <c r="AC65" s="5" t="s">
        <v>7</v>
      </c>
      <c r="AD65" s="5" t="s">
        <v>7</v>
      </c>
      <c r="AE65" s="5" t="s">
        <v>7</v>
      </c>
      <c r="AF65" s="5" t="s">
        <v>7</v>
      </c>
      <c r="AG65" s="5" t="s">
        <v>7</v>
      </c>
      <c r="AH65" s="5" t="s">
        <v>7</v>
      </c>
      <c r="AI65" s="5" t="s">
        <v>7</v>
      </c>
      <c r="AJ65" s="5" t="s">
        <v>7</v>
      </c>
      <c r="AK65" s="5" t="s">
        <v>7</v>
      </c>
      <c r="AL65" s="5" t="s">
        <v>7</v>
      </c>
      <c r="AM65" s="5" t="s">
        <v>7</v>
      </c>
      <c r="AN65" s="5" t="s">
        <v>7</v>
      </c>
      <c r="AO65" s="5" t="s">
        <v>7</v>
      </c>
      <c r="AP65" s="5" t="s">
        <v>7</v>
      </c>
      <c r="AQ65" s="5" t="s">
        <v>7</v>
      </c>
      <c r="AR65" s="5" t="s">
        <v>7</v>
      </c>
      <c r="AS65" s="5" t="s">
        <v>7</v>
      </c>
      <c r="AT65" s="5" t="s">
        <v>7</v>
      </c>
      <c r="AU65" s="5" t="s">
        <v>7</v>
      </c>
      <c r="AV65" s="5" t="s">
        <v>7</v>
      </c>
      <c r="AW65" s="5" t="s">
        <v>7</v>
      </c>
      <c r="AX65" s="5" t="s">
        <v>7</v>
      </c>
      <c r="AY65" s="5" t="s">
        <v>7</v>
      </c>
      <c r="AZ65" s="5" t="s">
        <v>7</v>
      </c>
      <c r="BA65" s="5">
        <v>9.7956605325894692</v>
      </c>
      <c r="BB65" s="5">
        <v>9.7956605325894675</v>
      </c>
      <c r="BC65" s="5">
        <v>9.7956605325894657</v>
      </c>
      <c r="BD65" s="5">
        <v>9.7956605325894657</v>
      </c>
      <c r="BE65" s="5">
        <v>9.7956605325894657</v>
      </c>
      <c r="BF65" s="5">
        <v>9.7956605325894657</v>
      </c>
      <c r="BG65" s="5">
        <v>9.7956605325894657</v>
      </c>
      <c r="BH65" s="5">
        <v>9.7956605325894657</v>
      </c>
      <c r="BI65" s="5">
        <v>9.7956605325894657</v>
      </c>
      <c r="BJ65" s="5">
        <v>9.7956605325894657</v>
      </c>
      <c r="BK65" s="5">
        <v>9.7956605325894657</v>
      </c>
      <c r="BL65" s="5">
        <v>9.7956605325894657</v>
      </c>
      <c r="BM65" s="5">
        <v>9.7956605325894657</v>
      </c>
      <c r="BN65" s="5">
        <v>9.7956605325894657</v>
      </c>
      <c r="BO65" s="5">
        <v>9.7956605325894657</v>
      </c>
      <c r="BP65" s="2"/>
      <c r="BQ65" s="2"/>
      <c r="BR65" s="2"/>
      <c r="BS65" s="2"/>
      <c r="BT65" s="2"/>
      <c r="BU65" s="2"/>
      <c r="BV65" s="2"/>
      <c r="BW65" s="2"/>
      <c r="BX65" s="2"/>
      <c r="BY65" s="2"/>
    </row>
    <row r="66" spans="1:91" ht="17.25" customHeight="1">
      <c r="A66" s="1">
        <v>13</v>
      </c>
      <c r="B66" s="5" t="s">
        <v>7</v>
      </c>
      <c r="C66" s="5" t="s">
        <v>7</v>
      </c>
      <c r="D66" s="5" t="s">
        <v>7</v>
      </c>
      <c r="E66" s="5" t="s">
        <v>7</v>
      </c>
      <c r="F66" s="5" t="s">
        <v>7</v>
      </c>
      <c r="G66" s="5" t="s">
        <v>7</v>
      </c>
      <c r="H66" s="5" t="s">
        <v>7</v>
      </c>
      <c r="I66" s="5" t="s">
        <v>7</v>
      </c>
      <c r="J66" s="5" t="s">
        <v>7</v>
      </c>
      <c r="K66" s="5" t="s">
        <v>7</v>
      </c>
      <c r="L66" s="5" t="s">
        <v>7</v>
      </c>
      <c r="M66" s="5" t="s">
        <v>7</v>
      </c>
      <c r="N66" s="5" t="s">
        <v>7</v>
      </c>
      <c r="O66" s="5" t="s">
        <v>7</v>
      </c>
      <c r="P66" s="5" t="s">
        <v>7</v>
      </c>
      <c r="Q66" s="5" t="s">
        <v>7</v>
      </c>
      <c r="R66" s="5" t="s">
        <v>7</v>
      </c>
      <c r="S66" s="5" t="s">
        <v>7</v>
      </c>
      <c r="T66" s="5" t="s">
        <v>7</v>
      </c>
      <c r="U66" s="5" t="s">
        <v>7</v>
      </c>
      <c r="V66" s="5" t="s">
        <v>7</v>
      </c>
      <c r="W66" s="5" t="s">
        <v>7</v>
      </c>
      <c r="X66" s="5" t="s">
        <v>7</v>
      </c>
      <c r="Y66" s="5" t="s">
        <v>7</v>
      </c>
      <c r="Z66" s="5" t="s">
        <v>7</v>
      </c>
      <c r="AA66" s="11" t="s">
        <v>7</v>
      </c>
      <c r="AB66" s="5" t="s">
        <v>7</v>
      </c>
      <c r="AC66" s="5" t="s">
        <v>7</v>
      </c>
      <c r="AD66" s="5" t="s">
        <v>7</v>
      </c>
      <c r="AE66" s="5" t="s">
        <v>7</v>
      </c>
      <c r="AF66" s="5" t="s">
        <v>7</v>
      </c>
      <c r="AG66" s="5" t="s">
        <v>7</v>
      </c>
      <c r="AH66" s="5" t="s">
        <v>7</v>
      </c>
      <c r="AI66" s="5" t="s">
        <v>7</v>
      </c>
      <c r="AJ66" s="5" t="s">
        <v>7</v>
      </c>
      <c r="AK66" s="5" t="s">
        <v>7</v>
      </c>
      <c r="AL66" s="5" t="s">
        <v>7</v>
      </c>
      <c r="AM66" s="5" t="s">
        <v>7</v>
      </c>
      <c r="AN66" s="5" t="s">
        <v>7</v>
      </c>
      <c r="AO66" s="5" t="s">
        <v>7</v>
      </c>
      <c r="AP66" s="5" t="s">
        <v>7</v>
      </c>
      <c r="AQ66" s="5" t="s">
        <v>7</v>
      </c>
      <c r="AR66" s="5" t="s">
        <v>7</v>
      </c>
      <c r="AS66" s="5" t="s">
        <v>7</v>
      </c>
      <c r="AT66" s="5" t="s">
        <v>7</v>
      </c>
      <c r="AU66" s="5" t="s">
        <v>7</v>
      </c>
      <c r="AV66" s="5" t="s">
        <v>7</v>
      </c>
      <c r="AW66" s="5" t="s">
        <v>7</v>
      </c>
      <c r="AX66" s="5" t="s">
        <v>7</v>
      </c>
      <c r="AY66" s="5" t="s">
        <v>7</v>
      </c>
      <c r="AZ66" s="5" t="s">
        <v>7</v>
      </c>
      <c r="BA66" s="5" t="s">
        <v>7</v>
      </c>
      <c r="BB66" s="5">
        <v>9.949317952708526</v>
      </c>
      <c r="BC66" s="5">
        <v>9.9493179527085243</v>
      </c>
      <c r="BD66" s="5">
        <v>9.9493179527085243</v>
      </c>
      <c r="BE66" s="5">
        <v>9.9493179527085225</v>
      </c>
      <c r="BF66" s="5">
        <v>9.9493179527085225</v>
      </c>
      <c r="BG66" s="5">
        <v>9.9493179527085225</v>
      </c>
      <c r="BH66" s="5">
        <v>9.9493179527085225</v>
      </c>
      <c r="BI66" s="5">
        <v>9.9493179527085225</v>
      </c>
      <c r="BJ66" s="5">
        <v>9.9493179527085207</v>
      </c>
      <c r="BK66" s="5">
        <v>9.9493179527085225</v>
      </c>
      <c r="BL66" s="5">
        <v>9.9493179527085225</v>
      </c>
      <c r="BM66" s="5">
        <v>9.9493179527085225</v>
      </c>
      <c r="BN66" s="5">
        <v>9.9493179527085225</v>
      </c>
      <c r="BO66" s="5">
        <v>9.9493179527085207</v>
      </c>
      <c r="BP66" s="2"/>
      <c r="BQ66" s="2"/>
      <c r="BR66" s="2"/>
      <c r="BS66" s="2"/>
      <c r="BT66" s="2"/>
      <c r="BU66" s="2"/>
      <c r="BV66" s="2"/>
      <c r="BW66" s="2"/>
      <c r="BX66" s="2"/>
      <c r="BY66" s="2"/>
      <c r="BZ66" s="2"/>
    </row>
    <row r="67" spans="1:91" ht="17.25" customHeight="1">
      <c r="A67" s="1">
        <v>12</v>
      </c>
      <c r="B67" s="5" t="s">
        <v>7</v>
      </c>
      <c r="C67" s="5" t="s">
        <v>7</v>
      </c>
      <c r="D67" s="5" t="s">
        <v>7</v>
      </c>
      <c r="E67" s="5" t="s">
        <v>7</v>
      </c>
      <c r="F67" s="5" t="s">
        <v>7</v>
      </c>
      <c r="G67" s="5" t="s">
        <v>7</v>
      </c>
      <c r="H67" s="5" t="s">
        <v>7</v>
      </c>
      <c r="I67" s="5" t="s">
        <v>7</v>
      </c>
      <c r="J67" s="5" t="s">
        <v>7</v>
      </c>
      <c r="K67" s="5" t="s">
        <v>7</v>
      </c>
      <c r="L67" s="5" t="s">
        <v>7</v>
      </c>
      <c r="M67" s="5" t="s">
        <v>7</v>
      </c>
      <c r="N67" s="5" t="s">
        <v>7</v>
      </c>
      <c r="O67" s="5" t="s">
        <v>7</v>
      </c>
      <c r="P67" s="5" t="s">
        <v>7</v>
      </c>
      <c r="Q67" s="5" t="s">
        <v>7</v>
      </c>
      <c r="R67" s="5" t="s">
        <v>7</v>
      </c>
      <c r="S67" s="5" t="s">
        <v>7</v>
      </c>
      <c r="T67" s="5" t="s">
        <v>7</v>
      </c>
      <c r="U67" s="5" t="s">
        <v>7</v>
      </c>
      <c r="V67" s="5" t="s">
        <v>7</v>
      </c>
      <c r="W67" s="5" t="s">
        <v>7</v>
      </c>
      <c r="X67" s="5" t="s">
        <v>7</v>
      </c>
      <c r="Y67" s="5" t="s">
        <v>7</v>
      </c>
      <c r="Z67" s="5" t="s">
        <v>7</v>
      </c>
      <c r="AA67" s="11" t="s">
        <v>7</v>
      </c>
      <c r="AB67" s="5" t="s">
        <v>7</v>
      </c>
      <c r="AC67" s="5" t="s">
        <v>7</v>
      </c>
      <c r="AD67" s="5" t="s">
        <v>7</v>
      </c>
      <c r="AE67" s="5" t="s">
        <v>7</v>
      </c>
      <c r="AF67" s="5" t="s">
        <v>7</v>
      </c>
      <c r="AG67" s="5" t="s">
        <v>7</v>
      </c>
      <c r="AH67" s="5" t="s">
        <v>7</v>
      </c>
      <c r="AI67" s="5" t="s">
        <v>7</v>
      </c>
      <c r="AJ67" s="5" t="s">
        <v>7</v>
      </c>
      <c r="AK67" s="5" t="s">
        <v>7</v>
      </c>
      <c r="AL67" s="5" t="s">
        <v>7</v>
      </c>
      <c r="AM67" s="5" t="s">
        <v>7</v>
      </c>
      <c r="AN67" s="5" t="s">
        <v>7</v>
      </c>
      <c r="AO67" s="5" t="s">
        <v>7</v>
      </c>
      <c r="AP67" s="5" t="s">
        <v>7</v>
      </c>
      <c r="AQ67" s="5" t="s">
        <v>7</v>
      </c>
      <c r="AR67" s="5" t="s">
        <v>7</v>
      </c>
      <c r="AS67" s="5" t="s">
        <v>7</v>
      </c>
      <c r="AT67" s="5" t="s">
        <v>7</v>
      </c>
      <c r="AU67" s="5" t="s">
        <v>7</v>
      </c>
      <c r="AV67" s="5" t="s">
        <v>7</v>
      </c>
      <c r="AW67" s="5" t="s">
        <v>7</v>
      </c>
      <c r="AX67" s="5" t="s">
        <v>7</v>
      </c>
      <c r="AY67" s="5" t="s">
        <v>7</v>
      </c>
      <c r="AZ67" s="5" t="s">
        <v>7</v>
      </c>
      <c r="BA67" s="5" t="s">
        <v>7</v>
      </c>
      <c r="BB67" s="5" t="s">
        <v>7</v>
      </c>
      <c r="BC67" s="5">
        <v>10.105385685300027</v>
      </c>
      <c r="BD67" s="5">
        <v>10.105385685300028</v>
      </c>
      <c r="BE67" s="5">
        <v>10.105385685300028</v>
      </c>
      <c r="BF67" s="5">
        <v>10.105385685300028</v>
      </c>
      <c r="BG67" s="5">
        <v>10.105385685300027</v>
      </c>
      <c r="BH67" s="5">
        <v>10.105385685300027</v>
      </c>
      <c r="BI67" s="5">
        <v>10.105385685300027</v>
      </c>
      <c r="BJ67" s="5">
        <v>10.105385685300025</v>
      </c>
      <c r="BK67" s="5">
        <v>10.105385685300025</v>
      </c>
      <c r="BL67" s="5">
        <v>10.105385685300025</v>
      </c>
      <c r="BM67" s="5">
        <v>10.105385685300025</v>
      </c>
      <c r="BN67" s="5">
        <v>10.105385685300025</v>
      </c>
      <c r="BO67" s="5">
        <v>10.105385685300025</v>
      </c>
      <c r="BP67" s="2"/>
      <c r="BQ67" s="2"/>
      <c r="BR67" s="2"/>
      <c r="BS67" s="2"/>
      <c r="BT67" s="2"/>
      <c r="BU67" s="2"/>
      <c r="BV67" s="2"/>
      <c r="BW67" s="2"/>
      <c r="BX67" s="2"/>
      <c r="BY67" s="2"/>
      <c r="BZ67" s="2"/>
      <c r="CA67" s="2"/>
    </row>
    <row r="68" spans="1:91" ht="17.25" customHeight="1">
      <c r="A68" s="1">
        <v>11</v>
      </c>
      <c r="B68" s="5" t="s">
        <v>7</v>
      </c>
      <c r="C68" s="5" t="s">
        <v>7</v>
      </c>
      <c r="D68" s="5" t="s">
        <v>7</v>
      </c>
      <c r="E68" s="5" t="s">
        <v>7</v>
      </c>
      <c r="F68" s="5" t="s">
        <v>7</v>
      </c>
      <c r="G68" s="5" t="s">
        <v>7</v>
      </c>
      <c r="H68" s="5" t="s">
        <v>7</v>
      </c>
      <c r="I68" s="5" t="s">
        <v>7</v>
      </c>
      <c r="J68" s="5" t="s">
        <v>7</v>
      </c>
      <c r="K68" s="5" t="s">
        <v>7</v>
      </c>
      <c r="L68" s="5" t="s">
        <v>7</v>
      </c>
      <c r="M68" s="5" t="s">
        <v>7</v>
      </c>
      <c r="N68" s="5" t="s">
        <v>7</v>
      </c>
      <c r="O68" s="5" t="s">
        <v>7</v>
      </c>
      <c r="P68" s="5" t="s">
        <v>7</v>
      </c>
      <c r="Q68" s="5" t="s">
        <v>7</v>
      </c>
      <c r="R68" s="5" t="s">
        <v>7</v>
      </c>
      <c r="S68" s="5" t="s">
        <v>7</v>
      </c>
      <c r="T68" s="5" t="s">
        <v>7</v>
      </c>
      <c r="U68" s="5" t="s">
        <v>7</v>
      </c>
      <c r="V68" s="5" t="s">
        <v>7</v>
      </c>
      <c r="W68" s="5" t="s">
        <v>7</v>
      </c>
      <c r="X68" s="5" t="s">
        <v>7</v>
      </c>
      <c r="Y68" s="5" t="s">
        <v>7</v>
      </c>
      <c r="Z68" s="5" t="s">
        <v>7</v>
      </c>
      <c r="AA68" s="11" t="s">
        <v>7</v>
      </c>
      <c r="AB68" s="5" t="s">
        <v>7</v>
      </c>
      <c r="AC68" s="5" t="s">
        <v>7</v>
      </c>
      <c r="AD68" s="5" t="s">
        <v>7</v>
      </c>
      <c r="AE68" s="5" t="s">
        <v>7</v>
      </c>
      <c r="AF68" s="5" t="s">
        <v>7</v>
      </c>
      <c r="AG68" s="5" t="s">
        <v>7</v>
      </c>
      <c r="AH68" s="5" t="s">
        <v>7</v>
      </c>
      <c r="AI68" s="5" t="s">
        <v>7</v>
      </c>
      <c r="AJ68" s="5" t="s">
        <v>7</v>
      </c>
      <c r="AK68" s="5" t="s">
        <v>7</v>
      </c>
      <c r="AL68" s="5" t="s">
        <v>7</v>
      </c>
      <c r="AM68" s="5" t="s">
        <v>7</v>
      </c>
      <c r="AN68" s="5" t="s">
        <v>7</v>
      </c>
      <c r="AO68" s="5" t="s">
        <v>7</v>
      </c>
      <c r="AP68" s="5" t="s">
        <v>7</v>
      </c>
      <c r="AQ68" s="5" t="s">
        <v>7</v>
      </c>
      <c r="AR68" s="5" t="s">
        <v>7</v>
      </c>
      <c r="AS68" s="5" t="s">
        <v>7</v>
      </c>
      <c r="AT68" s="5" t="s">
        <v>7</v>
      </c>
      <c r="AU68" s="5" t="s">
        <v>7</v>
      </c>
      <c r="AV68" s="5" t="s">
        <v>7</v>
      </c>
      <c r="AW68" s="5" t="s">
        <v>7</v>
      </c>
      <c r="AX68" s="5" t="s">
        <v>7</v>
      </c>
      <c r="AY68" s="5" t="s">
        <v>7</v>
      </c>
      <c r="AZ68" s="5" t="s">
        <v>7</v>
      </c>
      <c r="BA68" s="5" t="s">
        <v>7</v>
      </c>
      <c r="BB68" s="5" t="s">
        <v>7</v>
      </c>
      <c r="BC68" s="5" t="s">
        <v>7</v>
      </c>
      <c r="BD68" s="5">
        <v>10.263901539187087</v>
      </c>
      <c r="BE68" s="5">
        <v>10.263901539187085</v>
      </c>
      <c r="BF68" s="5">
        <v>10.263901539187085</v>
      </c>
      <c r="BG68" s="5">
        <v>10.263901539187085</v>
      </c>
      <c r="BH68" s="5">
        <v>10.263901539187087</v>
      </c>
      <c r="BI68" s="5">
        <v>10.263901539187087</v>
      </c>
      <c r="BJ68" s="5">
        <v>10.263901539187087</v>
      </c>
      <c r="BK68" s="5">
        <v>10.263901539187087</v>
      </c>
      <c r="BL68" s="5">
        <v>10.263901539187087</v>
      </c>
      <c r="BM68" s="5">
        <v>10.263901539187087</v>
      </c>
      <c r="BN68" s="5">
        <v>10.263901539187087</v>
      </c>
      <c r="BO68" s="5">
        <v>10.263901539187087</v>
      </c>
      <c r="BP68" s="2"/>
      <c r="BQ68" s="2"/>
      <c r="BR68" s="2"/>
      <c r="BS68" s="2"/>
      <c r="BT68" s="2"/>
      <c r="BU68" s="2"/>
      <c r="BV68" s="2"/>
      <c r="BW68" s="2"/>
      <c r="BX68" s="2"/>
      <c r="BY68" s="2"/>
      <c r="BZ68" s="2"/>
      <c r="CA68" s="2"/>
      <c r="CB68" s="2"/>
    </row>
    <row r="69" spans="1:91" ht="17.25" customHeight="1">
      <c r="A69" s="1">
        <v>10</v>
      </c>
      <c r="B69" s="5" t="s">
        <v>7</v>
      </c>
      <c r="C69" s="5" t="s">
        <v>7</v>
      </c>
      <c r="D69" s="5" t="s">
        <v>7</v>
      </c>
      <c r="E69" s="5" t="s">
        <v>7</v>
      </c>
      <c r="F69" s="5" t="s">
        <v>7</v>
      </c>
      <c r="G69" s="5" t="s">
        <v>7</v>
      </c>
      <c r="H69" s="5" t="s">
        <v>7</v>
      </c>
      <c r="I69" s="5" t="s">
        <v>7</v>
      </c>
      <c r="J69" s="5" t="s">
        <v>7</v>
      </c>
      <c r="K69" s="5" t="s">
        <v>7</v>
      </c>
      <c r="L69" s="5" t="s">
        <v>7</v>
      </c>
      <c r="M69" s="5" t="s">
        <v>7</v>
      </c>
      <c r="N69" s="5" t="s">
        <v>7</v>
      </c>
      <c r="O69" s="5" t="s">
        <v>7</v>
      </c>
      <c r="P69" s="5" t="s">
        <v>7</v>
      </c>
      <c r="Q69" s="5" t="s">
        <v>7</v>
      </c>
      <c r="R69" s="5" t="s">
        <v>7</v>
      </c>
      <c r="S69" s="5" t="s">
        <v>7</v>
      </c>
      <c r="T69" s="5" t="s">
        <v>7</v>
      </c>
      <c r="U69" s="5" t="s">
        <v>7</v>
      </c>
      <c r="V69" s="5" t="s">
        <v>7</v>
      </c>
      <c r="W69" s="5" t="s">
        <v>7</v>
      </c>
      <c r="X69" s="5" t="s">
        <v>7</v>
      </c>
      <c r="Y69" s="5" t="s">
        <v>7</v>
      </c>
      <c r="Z69" s="5" t="s">
        <v>7</v>
      </c>
      <c r="AA69" s="11" t="s">
        <v>7</v>
      </c>
      <c r="AB69" s="5" t="s">
        <v>7</v>
      </c>
      <c r="AC69" s="5" t="s">
        <v>7</v>
      </c>
      <c r="AD69" s="5" t="s">
        <v>7</v>
      </c>
      <c r="AE69" s="5" t="s">
        <v>7</v>
      </c>
      <c r="AF69" s="5" t="s">
        <v>7</v>
      </c>
      <c r="AG69" s="5" t="s">
        <v>7</v>
      </c>
      <c r="AH69" s="5" t="s">
        <v>7</v>
      </c>
      <c r="AI69" s="5" t="s">
        <v>7</v>
      </c>
      <c r="AJ69" s="5" t="s">
        <v>7</v>
      </c>
      <c r="AK69" s="5" t="s">
        <v>7</v>
      </c>
      <c r="AL69" s="5" t="s">
        <v>7</v>
      </c>
      <c r="AM69" s="5" t="s">
        <v>7</v>
      </c>
      <c r="AN69" s="5" t="s">
        <v>7</v>
      </c>
      <c r="AO69" s="5" t="s">
        <v>7</v>
      </c>
      <c r="AP69" s="5" t="s">
        <v>7</v>
      </c>
      <c r="AQ69" s="5" t="s">
        <v>7</v>
      </c>
      <c r="AR69" s="5" t="s">
        <v>7</v>
      </c>
      <c r="AS69" s="5" t="s">
        <v>7</v>
      </c>
      <c r="AT69" s="5" t="s">
        <v>7</v>
      </c>
      <c r="AU69" s="5" t="s">
        <v>7</v>
      </c>
      <c r="AV69" s="5" t="s">
        <v>7</v>
      </c>
      <c r="AW69" s="5" t="s">
        <v>7</v>
      </c>
      <c r="AX69" s="5" t="s">
        <v>7</v>
      </c>
      <c r="AY69" s="5" t="s">
        <v>7</v>
      </c>
      <c r="AZ69" s="5" t="s">
        <v>7</v>
      </c>
      <c r="BA69" s="5" t="s">
        <v>7</v>
      </c>
      <c r="BB69" s="5" t="s">
        <v>7</v>
      </c>
      <c r="BC69" s="5" t="s">
        <v>7</v>
      </c>
      <c r="BD69" s="5" t="s">
        <v>7</v>
      </c>
      <c r="BE69" s="5">
        <v>10.424903916272365</v>
      </c>
      <c r="BF69" s="5">
        <v>10.424903916272363</v>
      </c>
      <c r="BG69" s="5">
        <v>10.424903916272363</v>
      </c>
      <c r="BH69" s="5">
        <v>10.424903916272365</v>
      </c>
      <c r="BI69" s="5">
        <v>10.424903916272367</v>
      </c>
      <c r="BJ69" s="5">
        <v>10.424903916272365</v>
      </c>
      <c r="BK69" s="5">
        <v>10.424903916272367</v>
      </c>
      <c r="BL69" s="5">
        <v>10.424903916272367</v>
      </c>
      <c r="BM69" s="5">
        <v>10.424903916272367</v>
      </c>
      <c r="BN69" s="5">
        <v>10.424903916272367</v>
      </c>
      <c r="BO69" s="5">
        <v>10.424903916272365</v>
      </c>
      <c r="BP69" s="2"/>
      <c r="BQ69" s="2"/>
      <c r="BR69" s="2"/>
      <c r="BS69" s="2"/>
      <c r="BT69" s="2"/>
      <c r="BU69" s="2"/>
      <c r="BV69" s="2"/>
      <c r="BW69" s="2"/>
      <c r="BX69" s="2"/>
      <c r="BY69" s="2"/>
      <c r="BZ69" s="2"/>
      <c r="CA69" s="2"/>
      <c r="CB69" s="2"/>
      <c r="CC69" s="2"/>
    </row>
    <row r="70" spans="1:91" ht="17.25" customHeight="1">
      <c r="A70" s="1">
        <v>9</v>
      </c>
      <c r="B70" s="5" t="s">
        <v>7</v>
      </c>
      <c r="C70" s="5" t="s">
        <v>7</v>
      </c>
      <c r="D70" s="5" t="s">
        <v>7</v>
      </c>
      <c r="E70" s="5" t="s">
        <v>7</v>
      </c>
      <c r="F70" s="5" t="s">
        <v>7</v>
      </c>
      <c r="G70" s="5" t="s">
        <v>7</v>
      </c>
      <c r="H70" s="5" t="s">
        <v>7</v>
      </c>
      <c r="I70" s="5" t="s">
        <v>7</v>
      </c>
      <c r="J70" s="5" t="s">
        <v>7</v>
      </c>
      <c r="K70" s="5" t="s">
        <v>7</v>
      </c>
      <c r="L70" s="5" t="s">
        <v>7</v>
      </c>
      <c r="M70" s="5" t="s">
        <v>7</v>
      </c>
      <c r="N70" s="5" t="s">
        <v>7</v>
      </c>
      <c r="O70" s="5" t="s">
        <v>7</v>
      </c>
      <c r="P70" s="5" t="s">
        <v>7</v>
      </c>
      <c r="Q70" s="5" t="s">
        <v>7</v>
      </c>
      <c r="R70" s="5" t="s">
        <v>7</v>
      </c>
      <c r="S70" s="5" t="s">
        <v>7</v>
      </c>
      <c r="T70" s="5" t="s">
        <v>7</v>
      </c>
      <c r="U70" s="5" t="s">
        <v>7</v>
      </c>
      <c r="V70" s="5" t="s">
        <v>7</v>
      </c>
      <c r="W70" s="5" t="s">
        <v>7</v>
      </c>
      <c r="X70" s="5" t="s">
        <v>7</v>
      </c>
      <c r="Y70" s="5" t="s">
        <v>7</v>
      </c>
      <c r="Z70" s="5" t="s">
        <v>7</v>
      </c>
      <c r="AA70" s="11" t="s">
        <v>7</v>
      </c>
      <c r="AB70" s="5" t="s">
        <v>7</v>
      </c>
      <c r="AC70" s="5" t="s">
        <v>7</v>
      </c>
      <c r="AD70" s="5" t="s">
        <v>7</v>
      </c>
      <c r="AE70" s="5" t="s">
        <v>7</v>
      </c>
      <c r="AF70" s="5" t="s">
        <v>7</v>
      </c>
      <c r="AG70" s="5" t="s">
        <v>7</v>
      </c>
      <c r="AH70" s="5" t="s">
        <v>7</v>
      </c>
      <c r="AI70" s="5" t="s">
        <v>7</v>
      </c>
      <c r="AJ70" s="5" t="s">
        <v>7</v>
      </c>
      <c r="AK70" s="5" t="s">
        <v>7</v>
      </c>
      <c r="AL70" s="5" t="s">
        <v>7</v>
      </c>
      <c r="AM70" s="5" t="s">
        <v>7</v>
      </c>
      <c r="AN70" s="5" t="s">
        <v>7</v>
      </c>
      <c r="AO70" s="5" t="s">
        <v>7</v>
      </c>
      <c r="AP70" s="5" t="s">
        <v>7</v>
      </c>
      <c r="AQ70" s="5" t="s">
        <v>7</v>
      </c>
      <c r="AR70" s="5" t="s">
        <v>7</v>
      </c>
      <c r="AS70" s="5" t="s">
        <v>7</v>
      </c>
      <c r="AT70" s="5" t="s">
        <v>7</v>
      </c>
      <c r="AU70" s="5" t="s">
        <v>7</v>
      </c>
      <c r="AV70" s="5" t="s">
        <v>7</v>
      </c>
      <c r="AW70" s="5" t="s">
        <v>7</v>
      </c>
      <c r="AX70" s="5" t="s">
        <v>7</v>
      </c>
      <c r="AY70" s="5" t="s">
        <v>7</v>
      </c>
      <c r="AZ70" s="5" t="s">
        <v>7</v>
      </c>
      <c r="BA70" s="5" t="s">
        <v>7</v>
      </c>
      <c r="BB70" s="5" t="s">
        <v>7</v>
      </c>
      <c r="BC70" s="5" t="s">
        <v>7</v>
      </c>
      <c r="BD70" s="5" t="s">
        <v>7</v>
      </c>
      <c r="BE70" s="5" t="s">
        <v>7</v>
      </c>
      <c r="BF70" s="5">
        <v>10.588431820841354</v>
      </c>
      <c r="BG70" s="5">
        <v>10.588431820841354</v>
      </c>
      <c r="BH70" s="5">
        <v>10.588431820841356</v>
      </c>
      <c r="BI70" s="5">
        <v>10.588431820841356</v>
      </c>
      <c r="BJ70" s="5">
        <v>10.588431820841354</v>
      </c>
      <c r="BK70" s="5">
        <v>10.588431820841354</v>
      </c>
      <c r="BL70" s="5">
        <v>10.588431820841356</v>
      </c>
      <c r="BM70" s="5">
        <v>10.588431820841356</v>
      </c>
      <c r="BN70" s="5">
        <v>10.588431820841354</v>
      </c>
      <c r="BO70" s="5">
        <v>10.588431820841354</v>
      </c>
      <c r="BP70" s="2"/>
      <c r="BQ70" s="2"/>
      <c r="BR70" s="2"/>
      <c r="BS70" s="2"/>
      <c r="BT70" s="2"/>
      <c r="BU70" s="2"/>
      <c r="BV70" s="2"/>
      <c r="BW70" s="2"/>
      <c r="BX70" s="2"/>
      <c r="BY70" s="2"/>
      <c r="BZ70" s="2"/>
      <c r="CA70" s="2"/>
      <c r="CB70" s="2"/>
      <c r="CC70" s="2"/>
      <c r="CD70" s="2"/>
    </row>
    <row r="71" spans="1:91" ht="17.25" customHeight="1">
      <c r="A71" s="1">
        <v>8</v>
      </c>
      <c r="B71" s="5" t="s">
        <v>7</v>
      </c>
      <c r="C71" s="5" t="s">
        <v>7</v>
      </c>
      <c r="D71" s="5" t="s">
        <v>7</v>
      </c>
      <c r="E71" s="5" t="s">
        <v>7</v>
      </c>
      <c r="F71" s="5" t="s">
        <v>7</v>
      </c>
      <c r="G71" s="5" t="s">
        <v>7</v>
      </c>
      <c r="H71" s="5" t="s">
        <v>7</v>
      </c>
      <c r="I71" s="5" t="s">
        <v>7</v>
      </c>
      <c r="J71" s="5" t="s">
        <v>7</v>
      </c>
      <c r="K71" s="5" t="s">
        <v>7</v>
      </c>
      <c r="L71" s="5" t="s">
        <v>7</v>
      </c>
      <c r="M71" s="5" t="s">
        <v>7</v>
      </c>
      <c r="N71" s="5" t="s">
        <v>7</v>
      </c>
      <c r="O71" s="5" t="s">
        <v>7</v>
      </c>
      <c r="P71" s="5" t="s">
        <v>7</v>
      </c>
      <c r="Q71" s="5" t="s">
        <v>7</v>
      </c>
      <c r="R71" s="5" t="s">
        <v>7</v>
      </c>
      <c r="S71" s="5" t="s">
        <v>7</v>
      </c>
      <c r="T71" s="5" t="s">
        <v>7</v>
      </c>
      <c r="U71" s="5" t="s">
        <v>7</v>
      </c>
      <c r="V71" s="5" t="s">
        <v>7</v>
      </c>
      <c r="W71" s="5" t="s">
        <v>7</v>
      </c>
      <c r="X71" s="5" t="s">
        <v>7</v>
      </c>
      <c r="Y71" s="5" t="s">
        <v>7</v>
      </c>
      <c r="Z71" s="5" t="s">
        <v>7</v>
      </c>
      <c r="AA71" s="11" t="s">
        <v>7</v>
      </c>
      <c r="AB71" s="5" t="s">
        <v>7</v>
      </c>
      <c r="AC71" s="5" t="s">
        <v>7</v>
      </c>
      <c r="AD71" s="5" t="s">
        <v>7</v>
      </c>
      <c r="AE71" s="5" t="s">
        <v>7</v>
      </c>
      <c r="AF71" s="5" t="s">
        <v>7</v>
      </c>
      <c r="AG71" s="5" t="s">
        <v>7</v>
      </c>
      <c r="AH71" s="5" t="s">
        <v>7</v>
      </c>
      <c r="AI71" s="5" t="s">
        <v>7</v>
      </c>
      <c r="AJ71" s="5" t="s">
        <v>7</v>
      </c>
      <c r="AK71" s="5" t="s">
        <v>7</v>
      </c>
      <c r="AL71" s="5" t="s">
        <v>7</v>
      </c>
      <c r="AM71" s="5" t="s">
        <v>7</v>
      </c>
      <c r="AN71" s="5" t="s">
        <v>7</v>
      </c>
      <c r="AO71" s="5" t="s">
        <v>7</v>
      </c>
      <c r="AP71" s="5" t="s">
        <v>7</v>
      </c>
      <c r="AQ71" s="5" t="s">
        <v>7</v>
      </c>
      <c r="AR71" s="5" t="s">
        <v>7</v>
      </c>
      <c r="AS71" s="5" t="s">
        <v>7</v>
      </c>
      <c r="AT71" s="5" t="s">
        <v>7</v>
      </c>
      <c r="AU71" s="5" t="s">
        <v>7</v>
      </c>
      <c r="AV71" s="5" t="s">
        <v>7</v>
      </c>
      <c r="AW71" s="5" t="s">
        <v>7</v>
      </c>
      <c r="AX71" s="5" t="s">
        <v>7</v>
      </c>
      <c r="AY71" s="5" t="s">
        <v>7</v>
      </c>
      <c r="AZ71" s="5" t="s">
        <v>7</v>
      </c>
      <c r="BA71" s="5" t="s">
        <v>7</v>
      </c>
      <c r="BB71" s="5" t="s">
        <v>7</v>
      </c>
      <c r="BC71" s="5" t="s">
        <v>7</v>
      </c>
      <c r="BD71" s="5" t="s">
        <v>7</v>
      </c>
      <c r="BE71" s="5" t="s">
        <v>7</v>
      </c>
      <c r="BF71" s="5" t="s">
        <v>7</v>
      </c>
      <c r="BG71" s="5">
        <v>10.754524869011412</v>
      </c>
      <c r="BH71" s="5">
        <v>10.754524869011414</v>
      </c>
      <c r="BI71" s="5">
        <v>10.754524869011416</v>
      </c>
      <c r="BJ71" s="5">
        <v>10.754524869011414</v>
      </c>
      <c r="BK71" s="5">
        <v>10.754524869011416</v>
      </c>
      <c r="BL71" s="5">
        <v>10.754524869011417</v>
      </c>
      <c r="BM71" s="5">
        <v>10.754524869011416</v>
      </c>
      <c r="BN71" s="5">
        <v>10.754524869011414</v>
      </c>
      <c r="BO71" s="5">
        <v>10.754524869011414</v>
      </c>
      <c r="BP71" s="2"/>
      <c r="BQ71" s="2"/>
      <c r="BR71" s="2"/>
      <c r="BS71" s="2"/>
      <c r="BT71" s="2"/>
      <c r="BU71" s="2"/>
      <c r="BV71" s="2"/>
      <c r="BW71" s="2"/>
      <c r="BX71" s="2"/>
      <c r="BY71" s="2"/>
      <c r="BZ71" s="2"/>
      <c r="CA71" s="2"/>
      <c r="CB71" s="2"/>
      <c r="CC71" s="2"/>
      <c r="CD71" s="2"/>
      <c r="CE71" s="2"/>
    </row>
    <row r="72" spans="1:91" ht="17.25" customHeight="1">
      <c r="A72" s="1">
        <v>7</v>
      </c>
      <c r="B72" s="5" t="s">
        <v>7</v>
      </c>
      <c r="C72" s="5" t="s">
        <v>7</v>
      </c>
      <c r="D72" s="5" t="s">
        <v>7</v>
      </c>
      <c r="E72" s="5" t="s">
        <v>7</v>
      </c>
      <c r="F72" s="5" t="s">
        <v>7</v>
      </c>
      <c r="G72" s="5" t="s">
        <v>7</v>
      </c>
      <c r="H72" s="5" t="s">
        <v>7</v>
      </c>
      <c r="I72" s="5" t="s">
        <v>7</v>
      </c>
      <c r="J72" s="5" t="s">
        <v>7</v>
      </c>
      <c r="K72" s="5" t="s">
        <v>7</v>
      </c>
      <c r="L72" s="5" t="s">
        <v>7</v>
      </c>
      <c r="M72" s="5" t="s">
        <v>7</v>
      </c>
      <c r="N72" s="5" t="s">
        <v>7</v>
      </c>
      <c r="O72" s="5" t="s">
        <v>7</v>
      </c>
      <c r="P72" s="5" t="s">
        <v>7</v>
      </c>
      <c r="Q72" s="5" t="s">
        <v>7</v>
      </c>
      <c r="R72" s="5" t="s">
        <v>7</v>
      </c>
      <c r="S72" s="5" t="s">
        <v>7</v>
      </c>
      <c r="T72" s="5" t="s">
        <v>7</v>
      </c>
      <c r="U72" s="5" t="s">
        <v>7</v>
      </c>
      <c r="V72" s="5" t="s">
        <v>7</v>
      </c>
      <c r="W72" s="5" t="s">
        <v>7</v>
      </c>
      <c r="X72" s="5" t="s">
        <v>7</v>
      </c>
      <c r="Y72" s="5" t="s">
        <v>7</v>
      </c>
      <c r="Z72" s="5" t="s">
        <v>7</v>
      </c>
      <c r="AA72" s="11" t="s">
        <v>7</v>
      </c>
      <c r="AB72" s="5" t="s">
        <v>7</v>
      </c>
      <c r="AC72" s="5" t="s">
        <v>7</v>
      </c>
      <c r="AD72" s="5" t="s">
        <v>7</v>
      </c>
      <c r="AE72" s="5" t="s">
        <v>7</v>
      </c>
      <c r="AF72" s="5" t="s">
        <v>7</v>
      </c>
      <c r="AG72" s="5" t="s">
        <v>7</v>
      </c>
      <c r="AH72" s="5" t="s">
        <v>7</v>
      </c>
      <c r="AI72" s="5" t="s">
        <v>7</v>
      </c>
      <c r="AJ72" s="5" t="s">
        <v>7</v>
      </c>
      <c r="AK72" s="5" t="s">
        <v>7</v>
      </c>
      <c r="AL72" s="5" t="s">
        <v>7</v>
      </c>
      <c r="AM72" s="5" t="s">
        <v>7</v>
      </c>
      <c r="AN72" s="5" t="s">
        <v>7</v>
      </c>
      <c r="AO72" s="5" t="s">
        <v>7</v>
      </c>
      <c r="AP72" s="5" t="s">
        <v>7</v>
      </c>
      <c r="AQ72" s="5" t="s">
        <v>7</v>
      </c>
      <c r="AR72" s="5" t="s">
        <v>7</v>
      </c>
      <c r="AS72" s="5" t="s">
        <v>7</v>
      </c>
      <c r="AT72" s="5" t="s">
        <v>7</v>
      </c>
      <c r="AU72" s="5" t="s">
        <v>7</v>
      </c>
      <c r="AV72" s="5" t="s">
        <v>7</v>
      </c>
      <c r="AW72" s="5" t="s">
        <v>7</v>
      </c>
      <c r="AX72" s="5" t="s">
        <v>7</v>
      </c>
      <c r="AY72" s="5" t="s">
        <v>7</v>
      </c>
      <c r="AZ72" s="5" t="s">
        <v>7</v>
      </c>
      <c r="BA72" s="5" t="s">
        <v>7</v>
      </c>
      <c r="BB72" s="5" t="s">
        <v>7</v>
      </c>
      <c r="BC72" s="5" t="s">
        <v>7</v>
      </c>
      <c r="BD72" s="5" t="s">
        <v>7</v>
      </c>
      <c r="BE72" s="5" t="s">
        <v>7</v>
      </c>
      <c r="BF72" s="5" t="s">
        <v>7</v>
      </c>
      <c r="BG72" s="5" t="s">
        <v>7</v>
      </c>
      <c r="BH72" s="5">
        <v>10.923223298329241</v>
      </c>
      <c r="BI72" s="5">
        <v>10.923223298329241</v>
      </c>
      <c r="BJ72" s="5">
        <v>10.923223298329239</v>
      </c>
      <c r="BK72" s="5">
        <v>10.923223298329241</v>
      </c>
      <c r="BL72" s="5">
        <v>10.923223298329241</v>
      </c>
      <c r="BM72" s="5">
        <v>10.923223298329241</v>
      </c>
      <c r="BN72" s="5">
        <v>10.923223298329241</v>
      </c>
      <c r="BO72" s="5">
        <v>10.923223298329239</v>
      </c>
      <c r="BP72" s="2"/>
      <c r="BQ72" s="2"/>
      <c r="BR72" s="2"/>
      <c r="BS72" s="2"/>
      <c r="BT72" s="2"/>
      <c r="BU72" s="2"/>
      <c r="BV72" s="2"/>
      <c r="BW72" s="2"/>
      <c r="BX72" s="2"/>
      <c r="BY72" s="2"/>
      <c r="BZ72" s="2"/>
      <c r="CA72" s="2"/>
      <c r="CB72" s="2"/>
      <c r="CC72" s="2"/>
      <c r="CD72" s="2"/>
      <c r="CE72" s="2"/>
      <c r="CF72" s="2"/>
    </row>
    <row r="73" spans="1:91" ht="17.25" customHeight="1">
      <c r="A73" s="1">
        <v>6</v>
      </c>
      <c r="B73" s="5" t="s">
        <v>7</v>
      </c>
      <c r="C73" s="5" t="s">
        <v>7</v>
      </c>
      <c r="D73" s="5" t="s">
        <v>7</v>
      </c>
      <c r="E73" s="5" t="s">
        <v>7</v>
      </c>
      <c r="F73" s="5" t="s">
        <v>7</v>
      </c>
      <c r="G73" s="5" t="s">
        <v>7</v>
      </c>
      <c r="H73" s="5" t="s">
        <v>7</v>
      </c>
      <c r="I73" s="5" t="s">
        <v>7</v>
      </c>
      <c r="J73" s="5" t="s">
        <v>7</v>
      </c>
      <c r="K73" s="5" t="s">
        <v>7</v>
      </c>
      <c r="L73" s="5" t="s">
        <v>7</v>
      </c>
      <c r="M73" s="5" t="s">
        <v>7</v>
      </c>
      <c r="N73" s="5" t="s">
        <v>7</v>
      </c>
      <c r="O73" s="5" t="s">
        <v>7</v>
      </c>
      <c r="P73" s="5" t="s">
        <v>7</v>
      </c>
      <c r="Q73" s="5" t="s">
        <v>7</v>
      </c>
      <c r="R73" s="5" t="s">
        <v>7</v>
      </c>
      <c r="S73" s="5" t="s">
        <v>7</v>
      </c>
      <c r="T73" s="5" t="s">
        <v>7</v>
      </c>
      <c r="U73" s="5" t="s">
        <v>7</v>
      </c>
      <c r="V73" s="5" t="s">
        <v>7</v>
      </c>
      <c r="W73" s="5" t="s">
        <v>7</v>
      </c>
      <c r="X73" s="5" t="s">
        <v>7</v>
      </c>
      <c r="Y73" s="5" t="s">
        <v>7</v>
      </c>
      <c r="Z73" s="5" t="s">
        <v>7</v>
      </c>
      <c r="AA73" s="11" t="s">
        <v>7</v>
      </c>
      <c r="AB73" s="5" t="s">
        <v>7</v>
      </c>
      <c r="AC73" s="5" t="s">
        <v>7</v>
      </c>
      <c r="AD73" s="5" t="s">
        <v>7</v>
      </c>
      <c r="AE73" s="5" t="s">
        <v>7</v>
      </c>
      <c r="AF73" s="5" t="s">
        <v>7</v>
      </c>
      <c r="AG73" s="5" t="s">
        <v>7</v>
      </c>
      <c r="AH73" s="5" t="s">
        <v>7</v>
      </c>
      <c r="AI73" s="5" t="s">
        <v>7</v>
      </c>
      <c r="AJ73" s="5" t="s">
        <v>7</v>
      </c>
      <c r="AK73" s="5" t="s">
        <v>7</v>
      </c>
      <c r="AL73" s="5" t="s">
        <v>7</v>
      </c>
      <c r="AM73" s="5" t="s">
        <v>7</v>
      </c>
      <c r="AN73" s="5" t="s">
        <v>7</v>
      </c>
      <c r="AO73" s="5" t="s">
        <v>7</v>
      </c>
      <c r="AP73" s="5" t="s">
        <v>7</v>
      </c>
      <c r="AQ73" s="5" t="s">
        <v>7</v>
      </c>
      <c r="AR73" s="5" t="s">
        <v>7</v>
      </c>
      <c r="AS73" s="5" t="s">
        <v>7</v>
      </c>
      <c r="AT73" s="5" t="s">
        <v>7</v>
      </c>
      <c r="AU73" s="5" t="s">
        <v>7</v>
      </c>
      <c r="AV73" s="5" t="s">
        <v>7</v>
      </c>
      <c r="AW73" s="5" t="s">
        <v>7</v>
      </c>
      <c r="AX73" s="5" t="s">
        <v>7</v>
      </c>
      <c r="AY73" s="5" t="s">
        <v>7</v>
      </c>
      <c r="AZ73" s="5" t="s">
        <v>7</v>
      </c>
      <c r="BA73" s="5" t="s">
        <v>7</v>
      </c>
      <c r="BB73" s="5" t="s">
        <v>7</v>
      </c>
      <c r="BC73" s="5" t="s">
        <v>7</v>
      </c>
      <c r="BD73" s="5" t="s">
        <v>7</v>
      </c>
      <c r="BE73" s="5" t="s">
        <v>7</v>
      </c>
      <c r="BF73" s="5" t="s">
        <v>7</v>
      </c>
      <c r="BG73" s="5" t="s">
        <v>7</v>
      </c>
      <c r="BH73" s="5" t="s">
        <v>7</v>
      </c>
      <c r="BI73" s="5">
        <v>11.094567977518709</v>
      </c>
      <c r="BJ73" s="5">
        <v>11.094567977518711</v>
      </c>
      <c r="BK73" s="5">
        <v>11.094567977518711</v>
      </c>
      <c r="BL73" s="5">
        <v>11.094567977518713</v>
      </c>
      <c r="BM73" s="5">
        <v>11.094567977518713</v>
      </c>
      <c r="BN73" s="5">
        <v>11.094567977518711</v>
      </c>
      <c r="BO73" s="5">
        <v>11.094567977518711</v>
      </c>
      <c r="BP73" s="2"/>
      <c r="BQ73" s="2"/>
      <c r="BR73" s="2"/>
      <c r="BS73" s="2"/>
      <c r="BT73" s="2"/>
      <c r="BU73" s="2"/>
      <c r="BV73" s="2"/>
      <c r="BW73" s="2"/>
      <c r="BX73" s="2"/>
      <c r="BY73" s="2"/>
      <c r="BZ73" s="2"/>
      <c r="CA73" s="2"/>
      <c r="CB73" s="2"/>
      <c r="CC73" s="2"/>
      <c r="CD73" s="2"/>
      <c r="CE73" s="2"/>
      <c r="CF73" s="2"/>
      <c r="CG73" s="2"/>
    </row>
    <row r="74" spans="1:91" ht="17.25" customHeight="1">
      <c r="A74" s="1">
        <v>5</v>
      </c>
      <c r="B74" s="5" t="s">
        <v>7</v>
      </c>
      <c r="C74" s="5" t="s">
        <v>7</v>
      </c>
      <c r="D74" s="5" t="s">
        <v>7</v>
      </c>
      <c r="E74" s="5" t="s">
        <v>7</v>
      </c>
      <c r="F74" s="5" t="s">
        <v>7</v>
      </c>
      <c r="G74" s="5" t="s">
        <v>7</v>
      </c>
      <c r="H74" s="5" t="s">
        <v>7</v>
      </c>
      <c r="I74" s="5" t="s">
        <v>7</v>
      </c>
      <c r="J74" s="5" t="s">
        <v>7</v>
      </c>
      <c r="K74" s="5" t="s">
        <v>7</v>
      </c>
      <c r="L74" s="5" t="s">
        <v>7</v>
      </c>
      <c r="M74" s="5" t="s">
        <v>7</v>
      </c>
      <c r="N74" s="5" t="s">
        <v>7</v>
      </c>
      <c r="O74" s="5" t="s">
        <v>7</v>
      </c>
      <c r="P74" s="5" t="s">
        <v>7</v>
      </c>
      <c r="Q74" s="5" t="s">
        <v>7</v>
      </c>
      <c r="R74" s="5" t="s">
        <v>7</v>
      </c>
      <c r="S74" s="5" t="s">
        <v>7</v>
      </c>
      <c r="T74" s="5" t="s">
        <v>7</v>
      </c>
      <c r="U74" s="5" t="s">
        <v>7</v>
      </c>
      <c r="V74" s="5" t="s">
        <v>7</v>
      </c>
      <c r="W74" s="5" t="s">
        <v>7</v>
      </c>
      <c r="X74" s="5" t="s">
        <v>7</v>
      </c>
      <c r="Y74" s="5" t="s">
        <v>7</v>
      </c>
      <c r="Z74" s="5" t="s">
        <v>7</v>
      </c>
      <c r="AA74" s="11" t="s">
        <v>7</v>
      </c>
      <c r="AB74" s="5" t="s">
        <v>7</v>
      </c>
      <c r="AC74" s="5" t="s">
        <v>7</v>
      </c>
      <c r="AD74" s="5" t="s">
        <v>7</v>
      </c>
      <c r="AE74" s="5" t="s">
        <v>7</v>
      </c>
      <c r="AF74" s="5" t="s">
        <v>7</v>
      </c>
      <c r="AG74" s="5" t="s">
        <v>7</v>
      </c>
      <c r="AH74" s="5" t="s">
        <v>7</v>
      </c>
      <c r="AI74" s="5" t="s">
        <v>7</v>
      </c>
      <c r="AJ74" s="5" t="s">
        <v>7</v>
      </c>
      <c r="AK74" s="5" t="s">
        <v>7</v>
      </c>
      <c r="AL74" s="5" t="s">
        <v>7</v>
      </c>
      <c r="AM74" s="5" t="s">
        <v>7</v>
      </c>
      <c r="AN74" s="5" t="s">
        <v>7</v>
      </c>
      <c r="AO74" s="5" t="s">
        <v>7</v>
      </c>
      <c r="AP74" s="5" t="s">
        <v>7</v>
      </c>
      <c r="AQ74" s="5" t="s">
        <v>7</v>
      </c>
      <c r="AR74" s="5" t="s">
        <v>7</v>
      </c>
      <c r="AS74" s="5" t="s">
        <v>7</v>
      </c>
      <c r="AT74" s="5" t="s">
        <v>7</v>
      </c>
      <c r="AU74" s="5" t="s">
        <v>7</v>
      </c>
      <c r="AV74" s="5" t="s">
        <v>7</v>
      </c>
      <c r="AW74" s="5" t="s">
        <v>7</v>
      </c>
      <c r="AX74" s="5" t="s">
        <v>7</v>
      </c>
      <c r="AY74" s="5" t="s">
        <v>7</v>
      </c>
      <c r="AZ74" s="5" t="s">
        <v>7</v>
      </c>
      <c r="BA74" s="5" t="s">
        <v>7</v>
      </c>
      <c r="BB74" s="5" t="s">
        <v>7</v>
      </c>
      <c r="BC74" s="5" t="s">
        <v>7</v>
      </c>
      <c r="BD74" s="5" t="s">
        <v>7</v>
      </c>
      <c r="BE74" s="5" t="s">
        <v>7</v>
      </c>
      <c r="BF74" s="5" t="s">
        <v>7</v>
      </c>
      <c r="BG74" s="5" t="s">
        <v>7</v>
      </c>
      <c r="BH74" s="5" t="s">
        <v>7</v>
      </c>
      <c r="BI74" s="5" t="s">
        <v>7</v>
      </c>
      <c r="BJ74" s="5">
        <v>11.26860041638176</v>
      </c>
      <c r="BK74" s="5">
        <v>11.26860041638176</v>
      </c>
      <c r="BL74" s="5">
        <v>11.26860041638176</v>
      </c>
      <c r="BM74" s="5">
        <v>11.26860041638176</v>
      </c>
      <c r="BN74" s="5">
        <v>11.26860041638176</v>
      </c>
      <c r="BO74" s="5">
        <v>11.268600416381759</v>
      </c>
      <c r="BP74" s="2"/>
      <c r="BQ74" s="2"/>
      <c r="BR74" s="2"/>
      <c r="BS74" s="2"/>
      <c r="BT74" s="2"/>
      <c r="BU74" s="2"/>
      <c r="BV74" s="2"/>
      <c r="BW74" s="2"/>
      <c r="BX74" s="2"/>
      <c r="BY74" s="2"/>
      <c r="BZ74" s="2"/>
      <c r="CA74" s="2"/>
      <c r="CB74" s="2"/>
      <c r="CC74" s="2"/>
      <c r="CD74" s="2"/>
      <c r="CE74" s="2"/>
      <c r="CF74" s="2"/>
      <c r="CG74" s="2"/>
      <c r="CH74" s="2"/>
    </row>
    <row r="75" spans="1:91" ht="17.25" customHeight="1">
      <c r="A75" s="1">
        <v>4</v>
      </c>
      <c r="B75" s="5" t="s">
        <v>7</v>
      </c>
      <c r="C75" s="5" t="s">
        <v>7</v>
      </c>
      <c r="D75" s="5" t="s">
        <v>7</v>
      </c>
      <c r="E75" s="5" t="s">
        <v>7</v>
      </c>
      <c r="F75" s="5" t="s">
        <v>7</v>
      </c>
      <c r="G75" s="5" t="s">
        <v>7</v>
      </c>
      <c r="H75" s="5" t="s">
        <v>7</v>
      </c>
      <c r="I75" s="5" t="s">
        <v>7</v>
      </c>
      <c r="J75" s="5" t="s">
        <v>7</v>
      </c>
      <c r="K75" s="5" t="s">
        <v>7</v>
      </c>
      <c r="L75" s="5" t="s">
        <v>7</v>
      </c>
      <c r="M75" s="5" t="s">
        <v>7</v>
      </c>
      <c r="N75" s="5" t="s">
        <v>7</v>
      </c>
      <c r="O75" s="5" t="s">
        <v>7</v>
      </c>
      <c r="P75" s="5" t="s">
        <v>7</v>
      </c>
      <c r="Q75" s="5" t="s">
        <v>7</v>
      </c>
      <c r="R75" s="5" t="s">
        <v>7</v>
      </c>
      <c r="S75" s="5" t="s">
        <v>7</v>
      </c>
      <c r="T75" s="5" t="s">
        <v>7</v>
      </c>
      <c r="U75" s="5" t="s">
        <v>7</v>
      </c>
      <c r="V75" s="5" t="s">
        <v>7</v>
      </c>
      <c r="W75" s="5" t="s">
        <v>7</v>
      </c>
      <c r="X75" s="5" t="s">
        <v>7</v>
      </c>
      <c r="Y75" s="5" t="s">
        <v>7</v>
      </c>
      <c r="Z75" s="5" t="s">
        <v>7</v>
      </c>
      <c r="AA75" s="11" t="s">
        <v>7</v>
      </c>
      <c r="AB75" s="5" t="s">
        <v>7</v>
      </c>
      <c r="AC75" s="5" t="s">
        <v>7</v>
      </c>
      <c r="AD75" s="5" t="s">
        <v>7</v>
      </c>
      <c r="AE75" s="5" t="s">
        <v>7</v>
      </c>
      <c r="AF75" s="5" t="s">
        <v>7</v>
      </c>
      <c r="AG75" s="5" t="s">
        <v>7</v>
      </c>
      <c r="AH75" s="5" t="s">
        <v>7</v>
      </c>
      <c r="AI75" s="5" t="s">
        <v>7</v>
      </c>
      <c r="AJ75" s="5" t="s">
        <v>7</v>
      </c>
      <c r="AK75" s="5" t="s">
        <v>7</v>
      </c>
      <c r="AL75" s="5" t="s">
        <v>7</v>
      </c>
      <c r="AM75" s="5" t="s">
        <v>7</v>
      </c>
      <c r="AN75" s="5" t="s">
        <v>7</v>
      </c>
      <c r="AO75" s="5" t="s">
        <v>7</v>
      </c>
      <c r="AP75" s="5" t="s">
        <v>7</v>
      </c>
      <c r="AQ75" s="5" t="s">
        <v>7</v>
      </c>
      <c r="AR75" s="5" t="s">
        <v>7</v>
      </c>
      <c r="AS75" s="5" t="s">
        <v>7</v>
      </c>
      <c r="AT75" s="5" t="s">
        <v>7</v>
      </c>
      <c r="AU75" s="5" t="s">
        <v>7</v>
      </c>
      <c r="AV75" s="5" t="s">
        <v>7</v>
      </c>
      <c r="AW75" s="5" t="s">
        <v>7</v>
      </c>
      <c r="AX75" s="5" t="s">
        <v>7</v>
      </c>
      <c r="AY75" s="5" t="s">
        <v>7</v>
      </c>
      <c r="AZ75" s="5" t="s">
        <v>7</v>
      </c>
      <c r="BA75" s="5" t="s">
        <v>7</v>
      </c>
      <c r="BB75" s="5" t="s">
        <v>7</v>
      </c>
      <c r="BC75" s="5" t="s">
        <v>7</v>
      </c>
      <c r="BD75" s="5" t="s">
        <v>7</v>
      </c>
      <c r="BE75" s="5" t="s">
        <v>7</v>
      </c>
      <c r="BF75" s="5" t="s">
        <v>7</v>
      </c>
      <c r="BG75" s="5" t="s">
        <v>7</v>
      </c>
      <c r="BH75" s="5" t="s">
        <v>7</v>
      </c>
      <c r="BI75" s="5" t="s">
        <v>7</v>
      </c>
      <c r="BJ75" s="5" t="s">
        <v>7</v>
      </c>
      <c r="BK75" s="5">
        <v>11.445362775854401</v>
      </c>
      <c r="BL75" s="5">
        <v>11.445362775854402</v>
      </c>
      <c r="BM75" s="5">
        <v>11.445362775854402</v>
      </c>
      <c r="BN75" s="5">
        <v>11.445362775854402</v>
      </c>
      <c r="BO75" s="5">
        <v>11.445362775854401</v>
      </c>
      <c r="BP75" s="2"/>
      <c r="BQ75" s="2"/>
      <c r="BR75" s="2"/>
      <c r="BS75" s="2"/>
      <c r="BT75" s="2"/>
      <c r="BU75" s="2"/>
      <c r="BV75" s="2"/>
      <c r="BW75" s="2"/>
      <c r="BX75" s="2"/>
      <c r="BY75" s="2"/>
      <c r="BZ75" s="2"/>
      <c r="CA75" s="2"/>
      <c r="CB75" s="2"/>
      <c r="CC75" s="2"/>
      <c r="CD75" s="2"/>
      <c r="CE75" s="2"/>
      <c r="CF75" s="2"/>
      <c r="CG75" s="2"/>
      <c r="CH75" s="2"/>
      <c r="CI75" s="2"/>
    </row>
    <row r="76" spans="1:91" ht="17.25" customHeight="1">
      <c r="A76" s="1">
        <v>3</v>
      </c>
      <c r="B76" s="5" t="s">
        <v>7</v>
      </c>
      <c r="C76" s="5" t="s">
        <v>7</v>
      </c>
      <c r="D76" s="5" t="s">
        <v>7</v>
      </c>
      <c r="E76" s="5" t="s">
        <v>7</v>
      </c>
      <c r="F76" s="5" t="s">
        <v>7</v>
      </c>
      <c r="G76" s="5" t="s">
        <v>7</v>
      </c>
      <c r="H76" s="5" t="s">
        <v>7</v>
      </c>
      <c r="I76" s="5" t="s">
        <v>7</v>
      </c>
      <c r="J76" s="5" t="s">
        <v>7</v>
      </c>
      <c r="K76" s="5" t="s">
        <v>7</v>
      </c>
      <c r="L76" s="5" t="s">
        <v>7</v>
      </c>
      <c r="M76" s="5" t="s">
        <v>7</v>
      </c>
      <c r="N76" s="5" t="s">
        <v>7</v>
      </c>
      <c r="O76" s="5" t="s">
        <v>7</v>
      </c>
      <c r="P76" s="5" t="s">
        <v>7</v>
      </c>
      <c r="Q76" s="5" t="s">
        <v>7</v>
      </c>
      <c r="R76" s="5" t="s">
        <v>7</v>
      </c>
      <c r="S76" s="5" t="s">
        <v>7</v>
      </c>
      <c r="T76" s="5" t="s">
        <v>7</v>
      </c>
      <c r="U76" s="5" t="s">
        <v>7</v>
      </c>
      <c r="V76" s="5" t="s">
        <v>7</v>
      </c>
      <c r="W76" s="5" t="s">
        <v>7</v>
      </c>
      <c r="X76" s="5" t="s">
        <v>7</v>
      </c>
      <c r="Y76" s="5" t="s">
        <v>7</v>
      </c>
      <c r="Z76" s="5" t="s">
        <v>7</v>
      </c>
      <c r="AA76" s="11" t="s">
        <v>7</v>
      </c>
      <c r="AB76" s="5" t="s">
        <v>7</v>
      </c>
      <c r="AC76" s="5" t="s">
        <v>7</v>
      </c>
      <c r="AD76" s="5" t="s">
        <v>7</v>
      </c>
      <c r="AE76" s="5" t="s">
        <v>7</v>
      </c>
      <c r="AF76" s="5" t="s">
        <v>7</v>
      </c>
      <c r="AG76" s="5" t="s">
        <v>7</v>
      </c>
      <c r="AH76" s="5" t="s">
        <v>7</v>
      </c>
      <c r="AI76" s="5" t="s">
        <v>7</v>
      </c>
      <c r="AJ76" s="5" t="s">
        <v>7</v>
      </c>
      <c r="AK76" s="5" t="s">
        <v>7</v>
      </c>
      <c r="AL76" s="5" t="s">
        <v>7</v>
      </c>
      <c r="AM76" s="5" t="s">
        <v>7</v>
      </c>
      <c r="AN76" s="5" t="s">
        <v>7</v>
      </c>
      <c r="AO76" s="5" t="s">
        <v>7</v>
      </c>
      <c r="AP76" s="5" t="s">
        <v>7</v>
      </c>
      <c r="AQ76" s="5" t="s">
        <v>7</v>
      </c>
      <c r="AR76" s="5" t="s">
        <v>7</v>
      </c>
      <c r="AS76" s="5" t="s">
        <v>7</v>
      </c>
      <c r="AT76" s="5" t="s">
        <v>7</v>
      </c>
      <c r="AU76" s="5" t="s">
        <v>7</v>
      </c>
      <c r="AV76" s="5" t="s">
        <v>7</v>
      </c>
      <c r="AW76" s="5" t="s">
        <v>7</v>
      </c>
      <c r="AX76" s="5" t="s">
        <v>7</v>
      </c>
      <c r="AY76" s="5" t="s">
        <v>7</v>
      </c>
      <c r="AZ76" s="5" t="s">
        <v>7</v>
      </c>
      <c r="BA76" s="5" t="s">
        <v>7</v>
      </c>
      <c r="BB76" s="5" t="s">
        <v>7</v>
      </c>
      <c r="BC76" s="5" t="s">
        <v>7</v>
      </c>
      <c r="BD76" s="5" t="s">
        <v>7</v>
      </c>
      <c r="BE76" s="5" t="s">
        <v>7</v>
      </c>
      <c r="BF76" s="5" t="s">
        <v>7</v>
      </c>
      <c r="BG76" s="5" t="s">
        <v>7</v>
      </c>
      <c r="BH76" s="5" t="s">
        <v>7</v>
      </c>
      <c r="BI76" s="5" t="s">
        <v>7</v>
      </c>
      <c r="BJ76" s="5" t="s">
        <v>7</v>
      </c>
      <c r="BK76" s="5" t="s">
        <v>7</v>
      </c>
      <c r="BL76" s="5">
        <v>11.624897878220752</v>
      </c>
      <c r="BM76" s="5">
        <v>11.624897878220752</v>
      </c>
      <c r="BN76" s="5">
        <v>11.624897878220752</v>
      </c>
      <c r="BO76" s="5">
        <v>11.624897878220752</v>
      </c>
      <c r="BP76" s="2"/>
      <c r="BQ76" s="2"/>
      <c r="BR76" s="2"/>
      <c r="BS76" s="2"/>
      <c r="BT76" s="2"/>
      <c r="BU76" s="2"/>
      <c r="BV76" s="2"/>
      <c r="BW76" s="2"/>
      <c r="BX76" s="2"/>
      <c r="BY76" s="2"/>
      <c r="BZ76" s="2"/>
      <c r="CA76" s="2"/>
      <c r="CB76" s="2"/>
      <c r="CC76" s="2"/>
      <c r="CD76" s="2"/>
      <c r="CE76" s="2"/>
      <c r="CF76" s="2"/>
      <c r="CG76" s="2"/>
      <c r="CH76" s="2"/>
      <c r="CI76" s="2"/>
      <c r="CJ76" s="2"/>
    </row>
    <row r="77" spans="1:91" ht="17.25" customHeight="1">
      <c r="A77" s="1">
        <v>2</v>
      </c>
      <c r="B77" s="5" t="s">
        <v>7</v>
      </c>
      <c r="C77" s="5" t="s">
        <v>7</v>
      </c>
      <c r="D77" s="5" t="s">
        <v>7</v>
      </c>
      <c r="E77" s="5" t="s">
        <v>7</v>
      </c>
      <c r="F77" s="5" t="s">
        <v>7</v>
      </c>
      <c r="G77" s="5" t="s">
        <v>7</v>
      </c>
      <c r="H77" s="5" t="s">
        <v>7</v>
      </c>
      <c r="I77" s="5" t="s">
        <v>7</v>
      </c>
      <c r="J77" s="5" t="s">
        <v>7</v>
      </c>
      <c r="K77" s="5" t="s">
        <v>7</v>
      </c>
      <c r="L77" s="5" t="s">
        <v>7</v>
      </c>
      <c r="M77" s="5" t="s">
        <v>7</v>
      </c>
      <c r="N77" s="5" t="s">
        <v>7</v>
      </c>
      <c r="O77" s="5" t="s">
        <v>7</v>
      </c>
      <c r="P77" s="5" t="s">
        <v>7</v>
      </c>
      <c r="Q77" s="5" t="s">
        <v>7</v>
      </c>
      <c r="R77" s="5" t="s">
        <v>7</v>
      </c>
      <c r="S77" s="5" t="s">
        <v>7</v>
      </c>
      <c r="T77" s="5" t="s">
        <v>7</v>
      </c>
      <c r="U77" s="5" t="s">
        <v>7</v>
      </c>
      <c r="V77" s="5" t="s">
        <v>7</v>
      </c>
      <c r="W77" s="5" t="s">
        <v>7</v>
      </c>
      <c r="X77" s="5" t="s">
        <v>7</v>
      </c>
      <c r="Y77" s="5" t="s">
        <v>7</v>
      </c>
      <c r="Z77" s="5" t="s">
        <v>7</v>
      </c>
      <c r="AA77" s="11" t="s">
        <v>7</v>
      </c>
      <c r="AB77" s="5" t="s">
        <v>7</v>
      </c>
      <c r="AC77" s="5" t="s">
        <v>7</v>
      </c>
      <c r="AD77" s="5" t="s">
        <v>7</v>
      </c>
      <c r="AE77" s="5" t="s">
        <v>7</v>
      </c>
      <c r="AF77" s="5" t="s">
        <v>7</v>
      </c>
      <c r="AG77" s="5" t="s">
        <v>7</v>
      </c>
      <c r="AH77" s="5" t="s">
        <v>7</v>
      </c>
      <c r="AI77" s="5" t="s">
        <v>7</v>
      </c>
      <c r="AJ77" s="5" t="s">
        <v>7</v>
      </c>
      <c r="AK77" s="5" t="s">
        <v>7</v>
      </c>
      <c r="AL77" s="5" t="s">
        <v>7</v>
      </c>
      <c r="AM77" s="5" t="s">
        <v>7</v>
      </c>
      <c r="AN77" s="5" t="s">
        <v>7</v>
      </c>
      <c r="AO77" s="5" t="s">
        <v>7</v>
      </c>
      <c r="AP77" s="5" t="s">
        <v>7</v>
      </c>
      <c r="AQ77" s="5" t="s">
        <v>7</v>
      </c>
      <c r="AR77" s="5" t="s">
        <v>7</v>
      </c>
      <c r="AS77" s="5" t="s">
        <v>7</v>
      </c>
      <c r="AT77" s="5" t="s">
        <v>7</v>
      </c>
      <c r="AU77" s="5" t="s">
        <v>7</v>
      </c>
      <c r="AV77" s="5" t="s">
        <v>7</v>
      </c>
      <c r="AW77" s="5" t="s">
        <v>7</v>
      </c>
      <c r="AX77" s="5" t="s">
        <v>7</v>
      </c>
      <c r="AY77" s="5" t="s">
        <v>7</v>
      </c>
      <c r="AZ77" s="5" t="s">
        <v>7</v>
      </c>
      <c r="BA77" s="5" t="s">
        <v>7</v>
      </c>
      <c r="BB77" s="5" t="s">
        <v>7</v>
      </c>
      <c r="BC77" s="5" t="s">
        <v>7</v>
      </c>
      <c r="BD77" s="5" t="s">
        <v>7</v>
      </c>
      <c r="BE77" s="5" t="s">
        <v>7</v>
      </c>
      <c r="BF77" s="5" t="s">
        <v>7</v>
      </c>
      <c r="BG77" s="5" t="s">
        <v>7</v>
      </c>
      <c r="BH77" s="5" t="s">
        <v>7</v>
      </c>
      <c r="BI77" s="5" t="s">
        <v>7</v>
      </c>
      <c r="BJ77" s="5" t="s">
        <v>7</v>
      </c>
      <c r="BK77" s="5" t="s">
        <v>7</v>
      </c>
      <c r="BL77" s="5" t="s">
        <v>7</v>
      </c>
      <c r="BM77" s="5">
        <v>11.807249217486966</v>
      </c>
      <c r="BN77" s="5">
        <v>11.807249217486966</v>
      </c>
      <c r="BO77" s="5">
        <v>11.807249217486966</v>
      </c>
      <c r="BP77" s="2"/>
      <c r="BQ77" s="2"/>
      <c r="BR77" s="2"/>
      <c r="BS77" s="2"/>
      <c r="BT77" s="2"/>
      <c r="BU77" s="2"/>
      <c r="BV77" s="2"/>
      <c r="BW77" s="2"/>
      <c r="BX77" s="2"/>
      <c r="BY77" s="2"/>
      <c r="BZ77" s="2"/>
      <c r="CA77" s="2"/>
      <c r="CB77" s="2"/>
      <c r="CC77" s="2"/>
      <c r="CD77" s="2"/>
      <c r="CE77" s="2"/>
      <c r="CF77" s="2"/>
      <c r="CG77" s="2"/>
      <c r="CH77" s="2"/>
      <c r="CI77" s="2"/>
      <c r="CJ77" s="2"/>
      <c r="CK77" s="2"/>
    </row>
    <row r="78" spans="1:91" ht="17.25" customHeight="1">
      <c r="A78" s="1">
        <v>1</v>
      </c>
      <c r="B78" s="5" t="s">
        <v>7</v>
      </c>
      <c r="C78" s="5" t="s">
        <v>7</v>
      </c>
      <c r="D78" s="5" t="s">
        <v>7</v>
      </c>
      <c r="E78" s="5" t="s">
        <v>7</v>
      </c>
      <c r="F78" s="5" t="s">
        <v>7</v>
      </c>
      <c r="G78" s="5" t="s">
        <v>7</v>
      </c>
      <c r="H78" s="5" t="s">
        <v>7</v>
      </c>
      <c r="I78" s="5" t="s">
        <v>7</v>
      </c>
      <c r="J78" s="5" t="s">
        <v>7</v>
      </c>
      <c r="K78" s="5" t="s">
        <v>7</v>
      </c>
      <c r="L78" s="5" t="s">
        <v>7</v>
      </c>
      <c r="M78" s="5" t="s">
        <v>7</v>
      </c>
      <c r="N78" s="5" t="s">
        <v>7</v>
      </c>
      <c r="O78" s="5" t="s">
        <v>7</v>
      </c>
      <c r="P78" s="5" t="s">
        <v>7</v>
      </c>
      <c r="Q78" s="5" t="s">
        <v>7</v>
      </c>
      <c r="R78" s="5" t="s">
        <v>7</v>
      </c>
      <c r="S78" s="5" t="s">
        <v>7</v>
      </c>
      <c r="T78" s="5" t="s">
        <v>7</v>
      </c>
      <c r="U78" s="5" t="s">
        <v>7</v>
      </c>
      <c r="V78" s="5" t="s">
        <v>7</v>
      </c>
      <c r="W78" s="5" t="s">
        <v>7</v>
      </c>
      <c r="X78" s="5" t="s">
        <v>7</v>
      </c>
      <c r="Y78" s="5" t="s">
        <v>7</v>
      </c>
      <c r="Z78" s="5" t="s">
        <v>7</v>
      </c>
      <c r="AA78" s="11" t="s">
        <v>7</v>
      </c>
      <c r="AB78" s="5" t="s">
        <v>7</v>
      </c>
      <c r="AC78" s="5" t="s">
        <v>7</v>
      </c>
      <c r="AD78" s="5" t="s">
        <v>7</v>
      </c>
      <c r="AE78" s="5" t="s">
        <v>7</v>
      </c>
      <c r="AF78" s="5" t="s">
        <v>7</v>
      </c>
      <c r="AG78" s="5" t="s">
        <v>7</v>
      </c>
      <c r="AH78" s="5" t="s">
        <v>7</v>
      </c>
      <c r="AI78" s="5" t="s">
        <v>7</v>
      </c>
      <c r="AJ78" s="5" t="s">
        <v>7</v>
      </c>
      <c r="AK78" s="5" t="s">
        <v>7</v>
      </c>
      <c r="AL78" s="5" t="s">
        <v>7</v>
      </c>
      <c r="AM78" s="5" t="s">
        <v>7</v>
      </c>
      <c r="AN78" s="5" t="s">
        <v>7</v>
      </c>
      <c r="AO78" s="5" t="s">
        <v>7</v>
      </c>
      <c r="AP78" s="5" t="s">
        <v>7</v>
      </c>
      <c r="AQ78" s="5" t="s">
        <v>7</v>
      </c>
      <c r="AR78" s="5" t="s">
        <v>7</v>
      </c>
      <c r="AS78" s="5" t="s">
        <v>7</v>
      </c>
      <c r="AT78" s="5" t="s">
        <v>7</v>
      </c>
      <c r="AU78" s="5" t="s">
        <v>7</v>
      </c>
      <c r="AV78" s="5" t="s">
        <v>7</v>
      </c>
      <c r="AW78" s="5" t="s">
        <v>7</v>
      </c>
      <c r="AX78" s="5" t="s">
        <v>7</v>
      </c>
      <c r="AY78" s="5" t="s">
        <v>7</v>
      </c>
      <c r="AZ78" s="5" t="s">
        <v>7</v>
      </c>
      <c r="BA78" s="5" t="s">
        <v>7</v>
      </c>
      <c r="BB78" s="5" t="s">
        <v>7</v>
      </c>
      <c r="BC78" s="5" t="s">
        <v>7</v>
      </c>
      <c r="BD78" s="5" t="s">
        <v>7</v>
      </c>
      <c r="BE78" s="5" t="s">
        <v>7</v>
      </c>
      <c r="BF78" s="5" t="s">
        <v>7</v>
      </c>
      <c r="BG78" s="5" t="s">
        <v>7</v>
      </c>
      <c r="BH78" s="5" t="s">
        <v>7</v>
      </c>
      <c r="BI78" s="5" t="s">
        <v>7</v>
      </c>
      <c r="BJ78" s="5" t="s">
        <v>7</v>
      </c>
      <c r="BK78" s="5" t="s">
        <v>7</v>
      </c>
      <c r="BL78" s="5" t="s">
        <v>7</v>
      </c>
      <c r="BM78" s="5" t="s">
        <v>7</v>
      </c>
      <c r="BN78" s="5">
        <v>11.992460969918135</v>
      </c>
      <c r="BO78" s="5">
        <v>11.992460969918135</v>
      </c>
      <c r="BP78" s="2"/>
      <c r="BQ78" s="2"/>
      <c r="BR78" s="2"/>
      <c r="BS78" s="2"/>
      <c r="BT78" s="2"/>
      <c r="BU78" s="2"/>
      <c r="BV78" s="2"/>
      <c r="BW78" s="2"/>
      <c r="BX78" s="2"/>
      <c r="BY78" s="2"/>
      <c r="BZ78" s="2"/>
      <c r="CA78" s="2"/>
      <c r="CB78" s="2"/>
      <c r="CC78" s="2"/>
      <c r="CD78" s="2"/>
      <c r="CE78" s="2"/>
      <c r="CF78" s="2"/>
      <c r="CG78" s="2"/>
      <c r="CH78" s="2"/>
      <c r="CI78" s="2"/>
      <c r="CJ78" s="2"/>
      <c r="CK78" s="2"/>
      <c r="CL78" s="2"/>
    </row>
    <row r="79" spans="1:91" ht="17.25" customHeight="1">
      <c r="A79" s="1">
        <v>0</v>
      </c>
      <c r="B79" s="5" t="s">
        <v>7</v>
      </c>
      <c r="C79" s="5" t="s">
        <v>7</v>
      </c>
      <c r="D79" s="5" t="s">
        <v>7</v>
      </c>
      <c r="E79" s="5" t="s">
        <v>7</v>
      </c>
      <c r="F79" s="5" t="s">
        <v>7</v>
      </c>
      <c r="G79" s="5" t="s">
        <v>7</v>
      </c>
      <c r="H79" s="5" t="s">
        <v>7</v>
      </c>
      <c r="I79" s="5" t="s">
        <v>7</v>
      </c>
      <c r="J79" s="5" t="s">
        <v>7</v>
      </c>
      <c r="K79" s="5" t="s">
        <v>7</v>
      </c>
      <c r="L79" s="5" t="s">
        <v>7</v>
      </c>
      <c r="M79" s="5" t="s">
        <v>7</v>
      </c>
      <c r="N79" s="5" t="s">
        <v>7</v>
      </c>
      <c r="O79" s="5" t="s">
        <v>7</v>
      </c>
      <c r="P79" s="5" t="s">
        <v>7</v>
      </c>
      <c r="Q79" s="5" t="s">
        <v>7</v>
      </c>
      <c r="R79" s="5" t="s">
        <v>7</v>
      </c>
      <c r="S79" s="5" t="s">
        <v>7</v>
      </c>
      <c r="T79" s="5" t="s">
        <v>7</v>
      </c>
      <c r="U79" s="5" t="s">
        <v>7</v>
      </c>
      <c r="V79" s="5" t="s">
        <v>7</v>
      </c>
      <c r="W79" s="5" t="s">
        <v>7</v>
      </c>
      <c r="X79" s="5" t="s">
        <v>7</v>
      </c>
      <c r="Y79" s="5" t="s">
        <v>7</v>
      </c>
      <c r="Z79" s="5" t="s">
        <v>7</v>
      </c>
      <c r="AA79" s="11" t="s">
        <v>7</v>
      </c>
      <c r="AB79" s="5" t="s">
        <v>7</v>
      </c>
      <c r="AC79" s="5" t="s">
        <v>7</v>
      </c>
      <c r="AD79" s="5" t="s">
        <v>7</v>
      </c>
      <c r="AE79" s="5" t="s">
        <v>7</v>
      </c>
      <c r="AF79" s="5" t="s">
        <v>7</v>
      </c>
      <c r="AG79" s="5" t="s">
        <v>7</v>
      </c>
      <c r="AH79" s="5" t="s">
        <v>7</v>
      </c>
      <c r="AI79" s="5" t="s">
        <v>7</v>
      </c>
      <c r="AJ79" s="5" t="s">
        <v>7</v>
      </c>
      <c r="AK79" s="5" t="s">
        <v>7</v>
      </c>
      <c r="AL79" s="5" t="s">
        <v>7</v>
      </c>
      <c r="AM79" s="5" t="s">
        <v>7</v>
      </c>
      <c r="AN79" s="5" t="s">
        <v>7</v>
      </c>
      <c r="AO79" s="5" t="s">
        <v>7</v>
      </c>
      <c r="AP79" s="5" t="s">
        <v>7</v>
      </c>
      <c r="AQ79" s="5" t="s">
        <v>7</v>
      </c>
      <c r="AR79" s="5" t="s">
        <v>7</v>
      </c>
      <c r="AS79" s="5" t="s">
        <v>7</v>
      </c>
      <c r="AT79" s="5" t="s">
        <v>7</v>
      </c>
      <c r="AU79" s="5" t="s">
        <v>7</v>
      </c>
      <c r="AV79" s="5" t="s">
        <v>7</v>
      </c>
      <c r="AW79" s="5" t="s">
        <v>7</v>
      </c>
      <c r="AX79" s="5" t="s">
        <v>7</v>
      </c>
      <c r="AY79" s="5" t="s">
        <v>7</v>
      </c>
      <c r="AZ79" s="5" t="s">
        <v>7</v>
      </c>
      <c r="BA79" s="5" t="s">
        <v>7</v>
      </c>
      <c r="BB79" s="5" t="s">
        <v>7</v>
      </c>
      <c r="BC79" s="5" t="s">
        <v>7</v>
      </c>
      <c r="BD79" s="5" t="s">
        <v>7</v>
      </c>
      <c r="BE79" s="5" t="s">
        <v>7</v>
      </c>
      <c r="BF79" s="5" t="s">
        <v>7</v>
      </c>
      <c r="BG79" s="5" t="s">
        <v>7</v>
      </c>
      <c r="BH79" s="5" t="s">
        <v>7</v>
      </c>
      <c r="BI79" s="5" t="s">
        <v>7</v>
      </c>
      <c r="BJ79" s="5" t="s">
        <v>7</v>
      </c>
      <c r="BK79" s="5" t="s">
        <v>7</v>
      </c>
      <c r="BL79" s="5" t="s">
        <v>7</v>
      </c>
      <c r="BM79" s="5" t="s">
        <v>7</v>
      </c>
      <c r="BN79" s="5" t="s">
        <v>7</v>
      </c>
      <c r="BO79" s="5">
        <v>12.180578004740379</v>
      </c>
      <c r="BP79" s="2"/>
      <c r="BQ79" s="2"/>
      <c r="BR79" s="2"/>
      <c r="BS79" s="2"/>
      <c r="BT79" s="2"/>
      <c r="BU79" s="2"/>
      <c r="BV79" s="2"/>
      <c r="BW79" s="2"/>
      <c r="BX79" s="2"/>
      <c r="BY79" s="2"/>
      <c r="BZ79" s="2"/>
      <c r="CA79" s="2"/>
      <c r="CB79" s="2"/>
      <c r="CC79" s="2"/>
      <c r="CD79" s="2"/>
      <c r="CE79" s="2"/>
      <c r="CF79" s="2"/>
      <c r="CG79" s="2"/>
      <c r="CH79" s="2"/>
      <c r="CI79" s="2"/>
      <c r="CJ79" s="2"/>
      <c r="CK79" s="2"/>
      <c r="CL79" s="2"/>
      <c r="CM79" s="2"/>
    </row>
  </sheetData>
  <phoneticPr fontId="4"/>
  <hyperlinks>
    <hyperlink ref="A1" location="目次!A1" display="目次!A1"/>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79"/>
  <sheetViews>
    <sheetView showGridLines="0" showRowColHeaders="0" zoomScaleNormal="100" workbookViewId="0">
      <pane xSplit="1" ySplit="13" topLeftCell="B14" activePane="bottomRight" state="frozen"/>
      <selection pane="topRight"/>
      <selection pane="bottomLeft"/>
      <selection pane="bottomRight"/>
    </sheetView>
  </sheetViews>
  <sheetFormatPr defaultRowHeight="13.5"/>
  <cols>
    <col min="1" max="1" width="9" style="6"/>
    <col min="2" max="26" width="6.25" style="6" customWidth="1"/>
    <col min="27" max="27" width="6.25" style="17" customWidth="1"/>
    <col min="28" max="67" width="6.25" style="6" customWidth="1"/>
    <col min="68" max="16384" width="9" style="6"/>
  </cols>
  <sheetData>
    <row r="1" spans="1:67" ht="25.5">
      <c r="A1" s="358" t="s">
        <v>170</v>
      </c>
      <c r="B1" s="360"/>
      <c r="C1" s="360"/>
      <c r="D1" s="360"/>
      <c r="E1" s="360"/>
      <c r="F1" s="360" t="s">
        <v>3</v>
      </c>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row>
    <row r="2" spans="1:67" ht="24">
      <c r="B2" s="359"/>
      <c r="C2" s="359"/>
      <c r="D2" s="359"/>
      <c r="E2" s="359"/>
      <c r="F2" s="359"/>
      <c r="G2" s="359"/>
      <c r="H2" s="359" t="s">
        <v>6</v>
      </c>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row>
    <row r="3" spans="1:67" ht="24">
      <c r="B3" s="4" t="s">
        <v>5</v>
      </c>
      <c r="C3" s="49"/>
      <c r="D3" s="49"/>
      <c r="E3" s="49"/>
      <c r="F3" s="49"/>
      <c r="G3" s="49"/>
      <c r="H3" s="49"/>
      <c r="I3" s="49"/>
      <c r="J3" s="49"/>
      <c r="K3" s="49"/>
      <c r="L3" s="49"/>
      <c r="M3" s="49"/>
      <c r="N3" s="49"/>
      <c r="O3" s="49"/>
      <c r="P3" s="49"/>
      <c r="Q3" s="49"/>
      <c r="R3" s="49"/>
      <c r="S3" s="49"/>
      <c r="T3" s="49"/>
      <c r="U3" s="49"/>
      <c r="V3" s="49"/>
      <c r="W3" s="49"/>
      <c r="X3" s="49"/>
      <c r="Y3" s="49"/>
      <c r="Z3" s="49"/>
      <c r="AA3" s="16"/>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row>
    <row r="4" spans="1:67" ht="30" customHeight="1">
      <c r="A4" s="49"/>
      <c r="B4" s="49"/>
      <c r="C4" s="49"/>
      <c r="D4" s="49"/>
      <c r="E4" s="49"/>
      <c r="F4" s="49"/>
      <c r="G4" s="49"/>
      <c r="H4" s="49"/>
      <c r="I4" s="49"/>
      <c r="J4" s="49"/>
      <c r="K4" s="49"/>
      <c r="L4" s="49"/>
      <c r="M4" s="49"/>
      <c r="N4" s="49"/>
      <c r="O4" s="49"/>
      <c r="P4" s="49"/>
      <c r="Q4" s="49"/>
      <c r="R4" s="49"/>
      <c r="S4" s="49"/>
      <c r="T4" s="49"/>
      <c r="U4" s="49"/>
      <c r="V4" s="49"/>
      <c r="W4" s="49"/>
      <c r="X4" s="49"/>
      <c r="Y4" s="49"/>
      <c r="Z4" s="49"/>
      <c r="AA4" s="16"/>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row>
    <row r="5" spans="1:67" ht="37.5" customHeight="1">
      <c r="A5" s="49"/>
      <c r="B5" s="49"/>
      <c r="C5" s="49"/>
      <c r="D5" s="49"/>
      <c r="E5" s="49"/>
      <c r="F5" s="49"/>
      <c r="G5" s="49"/>
      <c r="H5" s="49"/>
      <c r="I5" s="49"/>
      <c r="J5" s="49"/>
      <c r="K5" s="49"/>
      <c r="L5" s="49"/>
      <c r="M5" s="49"/>
      <c r="N5" s="49"/>
      <c r="O5" s="49"/>
      <c r="P5" s="49"/>
      <c r="Q5" s="49"/>
      <c r="R5" s="49"/>
      <c r="S5" s="49"/>
      <c r="T5" s="49"/>
      <c r="U5" s="49"/>
      <c r="V5" s="49"/>
      <c r="W5" s="49"/>
      <c r="X5" s="49"/>
      <c r="Y5" s="49"/>
      <c r="Z5" s="49"/>
      <c r="AA5" s="16"/>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row>
    <row r="6" spans="1:67" ht="24">
      <c r="A6" s="49"/>
      <c r="B6" s="49"/>
      <c r="C6" s="49"/>
      <c r="D6" s="49"/>
      <c r="E6" s="49"/>
      <c r="F6" s="49"/>
      <c r="G6" s="49"/>
      <c r="H6" s="49"/>
      <c r="I6" s="49"/>
      <c r="J6" s="49"/>
      <c r="K6" s="49"/>
      <c r="L6" s="49"/>
      <c r="M6" s="49"/>
      <c r="N6" s="49"/>
      <c r="O6" s="49"/>
      <c r="P6" s="49"/>
      <c r="Q6" s="49"/>
      <c r="R6" s="49"/>
      <c r="S6" s="49"/>
      <c r="T6" s="49"/>
      <c r="U6" s="49"/>
      <c r="V6" s="49"/>
      <c r="W6" s="49"/>
      <c r="X6" s="49"/>
      <c r="Y6" s="49"/>
      <c r="Z6" s="49"/>
      <c r="AA6" s="16"/>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row>
    <row r="8" spans="1:67">
      <c r="A8" s="6" t="s">
        <v>1</v>
      </c>
      <c r="B8" s="6">
        <v>2019</v>
      </c>
      <c r="C8" s="6">
        <v>2020</v>
      </c>
      <c r="D8" s="6">
        <v>2021</v>
      </c>
      <c r="E8" s="6">
        <v>2022</v>
      </c>
      <c r="F8" s="6">
        <v>2023</v>
      </c>
      <c r="G8" s="6">
        <v>2024</v>
      </c>
      <c r="H8" s="6">
        <v>2025</v>
      </c>
      <c r="I8" s="6">
        <v>2026</v>
      </c>
      <c r="J8" s="6">
        <v>2027</v>
      </c>
      <c r="K8" s="6">
        <v>2028</v>
      </c>
      <c r="L8" s="6">
        <v>2029</v>
      </c>
      <c r="M8" s="6">
        <v>2030</v>
      </c>
      <c r="N8" s="6">
        <v>2031</v>
      </c>
      <c r="O8" s="6">
        <v>2032</v>
      </c>
      <c r="P8" s="6">
        <v>2033</v>
      </c>
      <c r="Q8" s="6">
        <v>2034</v>
      </c>
      <c r="R8" s="6">
        <v>2035</v>
      </c>
      <c r="S8" s="6">
        <v>2036</v>
      </c>
      <c r="T8" s="6">
        <v>2037</v>
      </c>
      <c r="U8" s="6">
        <v>2038</v>
      </c>
      <c r="V8" s="6">
        <v>2039</v>
      </c>
      <c r="W8" s="6">
        <v>2040</v>
      </c>
      <c r="X8" s="6">
        <v>2041</v>
      </c>
      <c r="Y8" s="6">
        <v>2042</v>
      </c>
      <c r="Z8" s="6">
        <v>2043</v>
      </c>
      <c r="AA8" s="17">
        <v>2044</v>
      </c>
      <c r="AB8" s="6">
        <v>2045</v>
      </c>
      <c r="AC8" s="6">
        <v>2046</v>
      </c>
      <c r="AD8" s="6">
        <v>2047</v>
      </c>
      <c r="AE8" s="6">
        <v>2048</v>
      </c>
      <c r="AF8" s="6">
        <v>2049</v>
      </c>
      <c r="AG8" s="6">
        <v>2050</v>
      </c>
      <c r="AH8" s="6">
        <v>2051</v>
      </c>
      <c r="AI8" s="6">
        <v>2052</v>
      </c>
      <c r="AJ8" s="6">
        <v>2053</v>
      </c>
      <c r="AK8" s="6">
        <v>2054</v>
      </c>
      <c r="AL8" s="6">
        <v>2055</v>
      </c>
      <c r="AM8" s="6">
        <v>2056</v>
      </c>
      <c r="AN8" s="6">
        <v>2057</v>
      </c>
      <c r="AO8" s="6">
        <v>2058</v>
      </c>
      <c r="AP8" s="6">
        <v>2059</v>
      </c>
      <c r="AQ8" s="6">
        <v>2060</v>
      </c>
      <c r="AR8" s="6">
        <v>2061</v>
      </c>
      <c r="AS8" s="6">
        <v>2062</v>
      </c>
      <c r="AT8" s="6">
        <v>2063</v>
      </c>
      <c r="AU8" s="6">
        <v>2064</v>
      </c>
      <c r="AV8" s="6">
        <v>2065</v>
      </c>
      <c r="AW8" s="6">
        <v>2066</v>
      </c>
      <c r="AX8" s="6">
        <v>2067</v>
      </c>
      <c r="AY8" s="6">
        <v>2068</v>
      </c>
      <c r="AZ8" s="6">
        <v>2069</v>
      </c>
      <c r="BA8" s="6">
        <v>2070</v>
      </c>
      <c r="BB8" s="6">
        <v>2071</v>
      </c>
      <c r="BC8" s="6">
        <v>2072</v>
      </c>
      <c r="BD8" s="6">
        <v>2073</v>
      </c>
      <c r="BE8" s="6">
        <v>2074</v>
      </c>
      <c r="BF8" s="6">
        <v>2075</v>
      </c>
      <c r="BG8" s="6">
        <v>2076</v>
      </c>
      <c r="BH8" s="6">
        <v>2077</v>
      </c>
      <c r="BI8" s="6">
        <v>2078</v>
      </c>
      <c r="BJ8" s="6">
        <v>2079</v>
      </c>
      <c r="BK8" s="6">
        <v>2080</v>
      </c>
      <c r="BL8" s="6">
        <v>2081</v>
      </c>
      <c r="BM8" s="6">
        <v>2082</v>
      </c>
      <c r="BN8" s="6">
        <v>2083</v>
      </c>
      <c r="BO8" s="6">
        <v>2084</v>
      </c>
    </row>
    <row r="9" spans="1:67" hidden="1">
      <c r="BL9" s="5">
        <f>MIN(BL14:BL1700)</f>
        <v>17.629222873571383</v>
      </c>
      <c r="BM9" s="5">
        <f>MIN(BM14:BM1700)</f>
        <v>17.905759702960733</v>
      </c>
      <c r="BN9" s="5">
        <f>MIN(BN14:BN1700)</f>
        <v>18.186634364967961</v>
      </c>
      <c r="BO9" s="5">
        <f>MIN(BO14:BO1700)</f>
        <v>18.471914904026288</v>
      </c>
    </row>
    <row r="10" spans="1:67" customFormat="1" hidden="1"/>
    <row r="11" spans="1:67" customFormat="1" hidden="1"/>
    <row r="12" spans="1:67" customFormat="1" hidden="1"/>
    <row r="13" spans="1:67" customFormat="1" ht="17.25" hidden="1" customHeight="1"/>
    <row r="14" spans="1:67" ht="17.25" customHeight="1">
      <c r="A14" s="1">
        <v>65</v>
      </c>
      <c r="B14" s="5">
        <v>9.0249999999999986</v>
      </c>
      <c r="C14" s="5">
        <v>9.0250000000000004</v>
      </c>
      <c r="D14" s="5">
        <v>9.0249999999999986</v>
      </c>
      <c r="E14" s="5">
        <v>9.0250000000000021</v>
      </c>
      <c r="F14" s="5">
        <v>9.0249999999999986</v>
      </c>
      <c r="G14" s="5">
        <v>9.0250000000000004</v>
      </c>
      <c r="H14" s="5">
        <v>9.0250000000000004</v>
      </c>
      <c r="I14" s="5">
        <v>9.0250000000000004</v>
      </c>
      <c r="J14" s="5">
        <v>9.0249999999999968</v>
      </c>
      <c r="K14" s="5">
        <v>9.0250000000000004</v>
      </c>
      <c r="L14" s="5">
        <v>9.0249999999999986</v>
      </c>
      <c r="M14" s="5">
        <v>9.0249999999999968</v>
      </c>
      <c r="N14" s="5">
        <v>9.0249999999999968</v>
      </c>
      <c r="O14" s="5">
        <v>9.0249999999999986</v>
      </c>
      <c r="P14" s="5">
        <v>9.0249999999999968</v>
      </c>
      <c r="Q14" s="5">
        <v>9.0249999999999968</v>
      </c>
      <c r="R14" s="5">
        <v>9.024999999999995</v>
      </c>
      <c r="S14" s="5">
        <v>9.0249999999999968</v>
      </c>
      <c r="T14" s="5">
        <v>9.0250000000000004</v>
      </c>
      <c r="U14" s="5">
        <v>9.0275742986729686</v>
      </c>
      <c r="V14" s="5">
        <v>9.1691833072796491</v>
      </c>
      <c r="W14" s="5">
        <v>9.3130136336683211</v>
      </c>
      <c r="X14" s="5">
        <v>9.4591001220396169</v>
      </c>
      <c r="Y14" s="5">
        <v>9.6074781631696027</v>
      </c>
      <c r="Z14" s="5">
        <v>9.7581837029840486</v>
      </c>
      <c r="AA14" s="11">
        <v>9.9112532512661513</v>
      </c>
      <c r="AB14" s="5">
        <v>10.066723890501695</v>
      </c>
      <c r="AC14" s="5">
        <v>10.224633284862495</v>
      </c>
      <c r="AD14" s="5">
        <v>10.385019689330973</v>
      </c>
      <c r="AE14" s="5">
        <v>10.547921958967494</v>
      </c>
      <c r="AF14" s="5">
        <v>10.713379558323876</v>
      </c>
      <c r="AG14" s="5">
        <v>10.881432571003469</v>
      </c>
      <c r="AH14" s="5">
        <v>11.052121709372161</v>
      </c>
      <c r="AI14" s="5">
        <v>11.225488324421127</v>
      </c>
      <c r="AJ14" s="5">
        <v>11.401574415784568</v>
      </c>
      <c r="AK14" s="5">
        <v>11.580422641914558</v>
      </c>
      <c r="AL14" s="5" t="s">
        <v>7</v>
      </c>
      <c r="AM14" s="5" t="s">
        <v>7</v>
      </c>
      <c r="AN14" s="5" t="s">
        <v>7</v>
      </c>
      <c r="AO14" s="5" t="s">
        <v>7</v>
      </c>
      <c r="AP14" s="5" t="s">
        <v>7</v>
      </c>
      <c r="AQ14" s="5" t="s">
        <v>7</v>
      </c>
      <c r="AR14" s="5" t="s">
        <v>7</v>
      </c>
      <c r="AS14" s="5" t="s">
        <v>7</v>
      </c>
      <c r="AT14" s="5" t="s">
        <v>7</v>
      </c>
      <c r="AU14" s="5" t="s">
        <v>7</v>
      </c>
      <c r="AV14" s="5" t="s">
        <v>7</v>
      </c>
      <c r="AW14" s="5" t="s">
        <v>7</v>
      </c>
      <c r="AX14" s="5" t="s">
        <v>7</v>
      </c>
      <c r="AY14" s="5" t="s">
        <v>7</v>
      </c>
      <c r="AZ14" s="5" t="s">
        <v>7</v>
      </c>
      <c r="BA14" s="5" t="s">
        <v>7</v>
      </c>
      <c r="BB14" s="5" t="s">
        <v>7</v>
      </c>
      <c r="BC14" s="5" t="s">
        <v>7</v>
      </c>
      <c r="BD14" s="5" t="s">
        <v>7</v>
      </c>
      <c r="BE14" s="5" t="s">
        <v>7</v>
      </c>
      <c r="BF14" s="5" t="s">
        <v>7</v>
      </c>
      <c r="BG14" s="5" t="s">
        <v>7</v>
      </c>
      <c r="BH14" s="5" t="s">
        <v>7</v>
      </c>
      <c r="BI14" s="5" t="s">
        <v>7</v>
      </c>
      <c r="BJ14" s="5" t="s">
        <v>7</v>
      </c>
      <c r="BK14" s="5" t="s">
        <v>7</v>
      </c>
      <c r="BL14" s="5" t="s">
        <v>7</v>
      </c>
      <c r="BM14" s="5" t="s">
        <v>7</v>
      </c>
      <c r="BN14" s="5" t="s">
        <v>7</v>
      </c>
      <c r="BO14" s="5" t="s">
        <v>7</v>
      </c>
    </row>
    <row r="15" spans="1:67" ht="17.25" customHeight="1">
      <c r="A15" s="1">
        <v>64</v>
      </c>
      <c r="B15" s="5" t="s">
        <v>7</v>
      </c>
      <c r="C15" s="5">
        <v>9.0510139956630393</v>
      </c>
      <c r="D15" s="5">
        <v>9.0510139956630375</v>
      </c>
      <c r="E15" s="5">
        <v>9.0510139956630411</v>
      </c>
      <c r="F15" s="5">
        <v>9.0510139956630393</v>
      </c>
      <c r="G15" s="5">
        <v>9.0510139956630375</v>
      </c>
      <c r="H15" s="5">
        <v>9.0510139956630393</v>
      </c>
      <c r="I15" s="5">
        <v>9.0510139956630375</v>
      </c>
      <c r="J15" s="5">
        <v>9.0510139956630375</v>
      </c>
      <c r="K15" s="5">
        <v>9.0510139956630375</v>
      </c>
      <c r="L15" s="5">
        <v>9.0510139956630375</v>
      </c>
      <c r="M15" s="5">
        <v>9.0510139956630393</v>
      </c>
      <c r="N15" s="5">
        <v>9.0510139956630375</v>
      </c>
      <c r="O15" s="5">
        <v>9.0510139956630393</v>
      </c>
      <c r="P15" s="5">
        <v>9.0510139956630375</v>
      </c>
      <c r="Q15" s="5">
        <v>9.0510139956630393</v>
      </c>
      <c r="R15" s="5">
        <v>9.0510139956630393</v>
      </c>
      <c r="S15" s="5">
        <v>9.0510139956630411</v>
      </c>
      <c r="T15" s="5">
        <v>9.0510139956630375</v>
      </c>
      <c r="U15" s="5">
        <v>9.0510139956630393</v>
      </c>
      <c r="V15" s="5">
        <v>9.1691833072796491</v>
      </c>
      <c r="W15" s="5">
        <v>9.3130136336683211</v>
      </c>
      <c r="X15" s="5">
        <v>9.4591001220396169</v>
      </c>
      <c r="Y15" s="5">
        <v>9.6074781631696027</v>
      </c>
      <c r="Z15" s="5">
        <v>9.7581837029840486</v>
      </c>
      <c r="AA15" s="11">
        <v>9.9112532512661513</v>
      </c>
      <c r="AB15" s="5">
        <v>10.066723890501695</v>
      </c>
      <c r="AC15" s="5">
        <v>10.224633284862495</v>
      </c>
      <c r="AD15" s="5">
        <v>10.385019689330973</v>
      </c>
      <c r="AE15" s="5">
        <v>10.547921958967494</v>
      </c>
      <c r="AF15" s="5">
        <v>10.713379558323876</v>
      </c>
      <c r="AG15" s="5">
        <v>10.881432571003469</v>
      </c>
      <c r="AH15" s="5">
        <v>11.052121709372161</v>
      </c>
      <c r="AI15" s="5">
        <v>11.225488324421127</v>
      </c>
      <c r="AJ15" s="5">
        <v>11.401574415784568</v>
      </c>
      <c r="AK15" s="5">
        <v>11.580422641914558</v>
      </c>
      <c r="AL15" s="5">
        <v>11.762076330415164</v>
      </c>
      <c r="AM15" s="5" t="s">
        <v>7</v>
      </c>
      <c r="AN15" s="5" t="s">
        <v>7</v>
      </c>
      <c r="AO15" s="5" t="s">
        <v>7</v>
      </c>
      <c r="AP15" s="5" t="s">
        <v>7</v>
      </c>
      <c r="AQ15" s="5" t="s">
        <v>7</v>
      </c>
      <c r="AR15" s="5" t="s">
        <v>7</v>
      </c>
      <c r="AS15" s="5" t="s">
        <v>7</v>
      </c>
      <c r="AT15" s="5" t="s">
        <v>7</v>
      </c>
      <c r="AU15" s="5" t="s">
        <v>7</v>
      </c>
      <c r="AV15" s="5" t="s">
        <v>7</v>
      </c>
      <c r="AW15" s="5" t="s">
        <v>7</v>
      </c>
      <c r="AX15" s="5" t="s">
        <v>7</v>
      </c>
      <c r="AY15" s="5" t="s">
        <v>7</v>
      </c>
      <c r="AZ15" s="5" t="s">
        <v>7</v>
      </c>
      <c r="BA15" s="5" t="s">
        <v>7</v>
      </c>
      <c r="BB15" s="5" t="s">
        <v>7</v>
      </c>
      <c r="BC15" s="5" t="s">
        <v>7</v>
      </c>
      <c r="BD15" s="5" t="s">
        <v>7</v>
      </c>
      <c r="BE15" s="5" t="s">
        <v>7</v>
      </c>
      <c r="BF15" s="5" t="s">
        <v>7</v>
      </c>
      <c r="BG15" s="5" t="s">
        <v>7</v>
      </c>
      <c r="BH15" s="5" t="s">
        <v>7</v>
      </c>
      <c r="BI15" s="5" t="s">
        <v>7</v>
      </c>
      <c r="BJ15" s="5" t="s">
        <v>7</v>
      </c>
      <c r="BK15" s="5" t="s">
        <v>7</v>
      </c>
      <c r="BL15" s="5" t="s">
        <v>7</v>
      </c>
      <c r="BM15" s="5" t="s">
        <v>7</v>
      </c>
      <c r="BN15" s="5" t="s">
        <v>7</v>
      </c>
      <c r="BO15" s="5" t="s">
        <v>7</v>
      </c>
    </row>
    <row r="16" spans="1:67" ht="17.25" customHeight="1">
      <c r="A16" s="1">
        <v>63</v>
      </c>
      <c r="B16" s="5" t="s">
        <v>7</v>
      </c>
      <c r="C16" s="5" t="s">
        <v>7</v>
      </c>
      <c r="D16" s="5">
        <v>9.0771557604126887</v>
      </c>
      <c r="E16" s="5">
        <v>9.0771557604126869</v>
      </c>
      <c r="F16" s="5">
        <v>9.0771557604126869</v>
      </c>
      <c r="G16" s="5">
        <v>9.0771557604126851</v>
      </c>
      <c r="H16" s="5">
        <v>9.0771557604126887</v>
      </c>
      <c r="I16" s="5">
        <v>9.0771557604126869</v>
      </c>
      <c r="J16" s="5">
        <v>9.0771557604126851</v>
      </c>
      <c r="K16" s="5">
        <v>9.0771557604126869</v>
      </c>
      <c r="L16" s="5">
        <v>9.0771557604126869</v>
      </c>
      <c r="M16" s="5">
        <v>9.0771557604126887</v>
      </c>
      <c r="N16" s="5">
        <v>9.0771557604126869</v>
      </c>
      <c r="O16" s="5">
        <v>9.0771557604126833</v>
      </c>
      <c r="P16" s="5">
        <v>9.0771557604126851</v>
      </c>
      <c r="Q16" s="5">
        <v>9.0771557604126869</v>
      </c>
      <c r="R16" s="5">
        <v>9.0771557604126869</v>
      </c>
      <c r="S16" s="5">
        <v>9.0771557604126869</v>
      </c>
      <c r="T16" s="5">
        <v>9.0771557604126851</v>
      </c>
      <c r="U16" s="5">
        <v>9.0771557604126887</v>
      </c>
      <c r="V16" s="5">
        <v>9.1691833072796491</v>
      </c>
      <c r="W16" s="5">
        <v>9.3130136336683211</v>
      </c>
      <c r="X16" s="5">
        <v>9.4591001220396169</v>
      </c>
      <c r="Y16" s="5">
        <v>9.6074781631696027</v>
      </c>
      <c r="Z16" s="5">
        <v>9.7581837029840486</v>
      </c>
      <c r="AA16" s="11">
        <v>9.9112532512661513</v>
      </c>
      <c r="AB16" s="5">
        <v>10.066723890501695</v>
      </c>
      <c r="AC16" s="5">
        <v>10.224633284862495</v>
      </c>
      <c r="AD16" s="5">
        <v>10.385019689330973</v>
      </c>
      <c r="AE16" s="5">
        <v>10.547921958967494</v>
      </c>
      <c r="AF16" s="5">
        <v>10.713379558323876</v>
      </c>
      <c r="AG16" s="5">
        <v>10.881432571003469</v>
      </c>
      <c r="AH16" s="5">
        <v>11.052121709372161</v>
      </c>
      <c r="AI16" s="5">
        <v>11.225488324421127</v>
      </c>
      <c r="AJ16" s="5">
        <v>11.401574415784568</v>
      </c>
      <c r="AK16" s="5">
        <v>11.580422641914558</v>
      </c>
      <c r="AL16" s="5">
        <v>11.762076330415164</v>
      </c>
      <c r="AM16" s="5">
        <v>11.94657948853933</v>
      </c>
      <c r="AN16" s="5" t="s">
        <v>7</v>
      </c>
      <c r="AO16" s="5" t="s">
        <v>7</v>
      </c>
      <c r="AP16" s="5" t="s">
        <v>7</v>
      </c>
      <c r="AQ16" s="5" t="s">
        <v>7</v>
      </c>
      <c r="AR16" s="5" t="s">
        <v>7</v>
      </c>
      <c r="AS16" s="5" t="s">
        <v>7</v>
      </c>
      <c r="AT16" s="5" t="s">
        <v>7</v>
      </c>
      <c r="AU16" s="5" t="s">
        <v>7</v>
      </c>
      <c r="AV16" s="5" t="s">
        <v>7</v>
      </c>
      <c r="AW16" s="5" t="s">
        <v>7</v>
      </c>
      <c r="AX16" s="5" t="s">
        <v>7</v>
      </c>
      <c r="AY16" s="5" t="s">
        <v>7</v>
      </c>
      <c r="AZ16" s="5" t="s">
        <v>7</v>
      </c>
      <c r="BA16" s="5" t="s">
        <v>7</v>
      </c>
      <c r="BB16" s="5" t="s">
        <v>7</v>
      </c>
      <c r="BC16" s="5" t="s">
        <v>7</v>
      </c>
      <c r="BD16" s="5" t="s">
        <v>7</v>
      </c>
      <c r="BE16" s="5" t="s">
        <v>7</v>
      </c>
      <c r="BF16" s="5" t="s">
        <v>7</v>
      </c>
      <c r="BG16" s="5" t="s">
        <v>7</v>
      </c>
      <c r="BH16" s="5" t="s">
        <v>7</v>
      </c>
      <c r="BI16" s="5" t="s">
        <v>7</v>
      </c>
      <c r="BJ16" s="5" t="s">
        <v>7</v>
      </c>
      <c r="BK16" s="5" t="s">
        <v>7</v>
      </c>
      <c r="BL16" s="5" t="s">
        <v>7</v>
      </c>
      <c r="BM16" s="5" t="s">
        <v>7</v>
      </c>
      <c r="BN16" s="5" t="s">
        <v>7</v>
      </c>
      <c r="BO16" s="5" t="s">
        <v>7</v>
      </c>
    </row>
    <row r="17" spans="1:67" ht="17.25" customHeight="1">
      <c r="A17" s="1">
        <v>62</v>
      </c>
      <c r="B17" s="5" t="s">
        <v>7</v>
      </c>
      <c r="C17" s="5" t="s">
        <v>7</v>
      </c>
      <c r="D17" s="5" t="s">
        <v>7</v>
      </c>
      <c r="E17" s="5">
        <v>9.1033893586805199</v>
      </c>
      <c r="F17" s="5">
        <v>9.1033893586805199</v>
      </c>
      <c r="G17" s="5">
        <v>9.1033893586805164</v>
      </c>
      <c r="H17" s="5">
        <v>9.1033893586805181</v>
      </c>
      <c r="I17" s="5">
        <v>9.1033893586805164</v>
      </c>
      <c r="J17" s="5">
        <v>9.1033893586805164</v>
      </c>
      <c r="K17" s="5">
        <v>9.1033893586805199</v>
      </c>
      <c r="L17" s="5">
        <v>9.1033893586805181</v>
      </c>
      <c r="M17" s="5">
        <v>9.1033893586805164</v>
      </c>
      <c r="N17" s="5">
        <v>9.1033893586805181</v>
      </c>
      <c r="O17" s="5">
        <v>9.1033893586805181</v>
      </c>
      <c r="P17" s="5">
        <v>9.1033893586805128</v>
      </c>
      <c r="Q17" s="5">
        <v>9.1033893586805164</v>
      </c>
      <c r="R17" s="5">
        <v>9.1033893586805164</v>
      </c>
      <c r="S17" s="5">
        <v>9.1033893586805146</v>
      </c>
      <c r="T17" s="5">
        <v>9.1033893586805146</v>
      </c>
      <c r="U17" s="5">
        <v>9.1033893586805181</v>
      </c>
      <c r="V17" s="5">
        <v>9.1691833072796491</v>
      </c>
      <c r="W17" s="5">
        <v>9.3130136336683211</v>
      </c>
      <c r="X17" s="5">
        <v>9.4591001220396169</v>
      </c>
      <c r="Y17" s="5">
        <v>9.6074781631696027</v>
      </c>
      <c r="Z17" s="5">
        <v>9.7581837029840486</v>
      </c>
      <c r="AA17" s="11">
        <v>9.9112532512661513</v>
      </c>
      <c r="AB17" s="5">
        <v>10.066723890501695</v>
      </c>
      <c r="AC17" s="5">
        <v>10.224633284862495</v>
      </c>
      <c r="AD17" s="5">
        <v>10.385019689330973</v>
      </c>
      <c r="AE17" s="5">
        <v>10.547921958967494</v>
      </c>
      <c r="AF17" s="5">
        <v>10.713379558323876</v>
      </c>
      <c r="AG17" s="5">
        <v>10.881432571003469</v>
      </c>
      <c r="AH17" s="5">
        <v>11.052121709372161</v>
      </c>
      <c r="AI17" s="5">
        <v>11.225488324421127</v>
      </c>
      <c r="AJ17" s="5">
        <v>11.401574415784568</v>
      </c>
      <c r="AK17" s="5">
        <v>11.580422641914558</v>
      </c>
      <c r="AL17" s="5">
        <v>11.762076330415164</v>
      </c>
      <c r="AM17" s="5">
        <v>11.94657948853933</v>
      </c>
      <c r="AN17" s="5">
        <v>12.133976813849735</v>
      </c>
      <c r="AO17" s="5" t="s">
        <v>7</v>
      </c>
      <c r="AP17" s="5" t="s">
        <v>7</v>
      </c>
      <c r="AQ17" s="5" t="s">
        <v>7</v>
      </c>
      <c r="AR17" s="5" t="s">
        <v>7</v>
      </c>
      <c r="AS17" s="5" t="s">
        <v>7</v>
      </c>
      <c r="AT17" s="5" t="s">
        <v>7</v>
      </c>
      <c r="AU17" s="5" t="s">
        <v>7</v>
      </c>
      <c r="AV17" s="5" t="s">
        <v>7</v>
      </c>
      <c r="AW17" s="5" t="s">
        <v>7</v>
      </c>
      <c r="AX17" s="5" t="s">
        <v>7</v>
      </c>
      <c r="AY17" s="5" t="s">
        <v>7</v>
      </c>
      <c r="AZ17" s="5" t="s">
        <v>7</v>
      </c>
      <c r="BA17" s="5" t="s">
        <v>7</v>
      </c>
      <c r="BB17" s="5" t="s">
        <v>7</v>
      </c>
      <c r="BC17" s="5" t="s">
        <v>7</v>
      </c>
      <c r="BD17" s="5" t="s">
        <v>7</v>
      </c>
      <c r="BE17" s="5" t="s">
        <v>7</v>
      </c>
      <c r="BF17" s="5" t="s">
        <v>7</v>
      </c>
      <c r="BG17" s="5" t="s">
        <v>7</v>
      </c>
      <c r="BH17" s="5" t="s">
        <v>7</v>
      </c>
      <c r="BI17" s="5" t="s">
        <v>7</v>
      </c>
      <c r="BJ17" s="5" t="s">
        <v>7</v>
      </c>
      <c r="BK17" s="5" t="s">
        <v>7</v>
      </c>
      <c r="BL17" s="5" t="s">
        <v>7</v>
      </c>
      <c r="BM17" s="5" t="s">
        <v>7</v>
      </c>
      <c r="BN17" s="5" t="s">
        <v>7</v>
      </c>
      <c r="BO17" s="5" t="s">
        <v>7</v>
      </c>
    </row>
    <row r="18" spans="1:67" ht="17.25" customHeight="1">
      <c r="A18" s="1">
        <v>61</v>
      </c>
      <c r="B18" s="5" t="s">
        <v>7</v>
      </c>
      <c r="C18" s="5" t="s">
        <v>7</v>
      </c>
      <c r="D18" s="5" t="s">
        <v>7</v>
      </c>
      <c r="E18" s="5" t="s">
        <v>7</v>
      </c>
      <c r="F18" s="5">
        <v>9.1655167082157689</v>
      </c>
      <c r="G18" s="5">
        <v>9.1655167082157725</v>
      </c>
      <c r="H18" s="5">
        <v>9.1655167082157742</v>
      </c>
      <c r="I18" s="5">
        <v>9.1655167082157725</v>
      </c>
      <c r="J18" s="5">
        <v>9.1655167082157742</v>
      </c>
      <c r="K18" s="5">
        <v>9.1655167082157742</v>
      </c>
      <c r="L18" s="5">
        <v>9.1655167082157671</v>
      </c>
      <c r="M18" s="5">
        <v>9.1655167082157707</v>
      </c>
      <c r="N18" s="5">
        <v>9.1655167082157671</v>
      </c>
      <c r="O18" s="5">
        <v>9.1655167082157689</v>
      </c>
      <c r="P18" s="5">
        <v>9.1655167082157725</v>
      </c>
      <c r="Q18" s="5">
        <v>9.1655167082157707</v>
      </c>
      <c r="R18" s="5">
        <v>9.1655167082157707</v>
      </c>
      <c r="S18" s="5">
        <v>9.1655167082157689</v>
      </c>
      <c r="T18" s="5">
        <v>9.1655167082157707</v>
      </c>
      <c r="U18" s="5">
        <v>9.1655167082157725</v>
      </c>
      <c r="V18" s="5">
        <v>9.1691833072796491</v>
      </c>
      <c r="W18" s="5">
        <v>9.3130136336683211</v>
      </c>
      <c r="X18" s="5">
        <v>9.4591001220396169</v>
      </c>
      <c r="Y18" s="5">
        <v>9.6074781631696027</v>
      </c>
      <c r="Z18" s="5">
        <v>9.7581837029840486</v>
      </c>
      <c r="AA18" s="11">
        <v>9.9112532512661513</v>
      </c>
      <c r="AB18" s="5">
        <v>10.066723890501695</v>
      </c>
      <c r="AC18" s="5">
        <v>10.224633284862495</v>
      </c>
      <c r="AD18" s="5">
        <v>10.385019689330973</v>
      </c>
      <c r="AE18" s="5">
        <v>10.547921958967494</v>
      </c>
      <c r="AF18" s="5">
        <v>10.713379558323876</v>
      </c>
      <c r="AG18" s="5">
        <v>10.881432571003469</v>
      </c>
      <c r="AH18" s="5">
        <v>11.052121709372161</v>
      </c>
      <c r="AI18" s="5">
        <v>11.225488324421127</v>
      </c>
      <c r="AJ18" s="5">
        <v>11.401574415784568</v>
      </c>
      <c r="AK18" s="5">
        <v>11.580422641914558</v>
      </c>
      <c r="AL18" s="5">
        <v>11.762076330415164</v>
      </c>
      <c r="AM18" s="5">
        <v>11.94657948853933</v>
      </c>
      <c r="AN18" s="5">
        <v>12.133976813849735</v>
      </c>
      <c r="AO18" s="5">
        <v>12.324313705047398</v>
      </c>
      <c r="AP18" s="5" t="s">
        <v>7</v>
      </c>
      <c r="AQ18" s="5" t="s">
        <v>7</v>
      </c>
      <c r="AR18" s="5" t="s">
        <v>7</v>
      </c>
      <c r="AS18" s="5" t="s">
        <v>7</v>
      </c>
      <c r="AT18" s="5" t="s">
        <v>7</v>
      </c>
      <c r="AU18" s="5" t="s">
        <v>7</v>
      </c>
      <c r="AV18" s="5" t="s">
        <v>7</v>
      </c>
      <c r="AW18" s="5" t="s">
        <v>7</v>
      </c>
      <c r="AX18" s="5" t="s">
        <v>7</v>
      </c>
      <c r="AY18" s="5" t="s">
        <v>7</v>
      </c>
      <c r="AZ18" s="5" t="s">
        <v>7</v>
      </c>
      <c r="BA18" s="5" t="s">
        <v>7</v>
      </c>
      <c r="BB18" s="5" t="s">
        <v>7</v>
      </c>
      <c r="BC18" s="5" t="s">
        <v>7</v>
      </c>
      <c r="BD18" s="5" t="s">
        <v>7</v>
      </c>
      <c r="BE18" s="5" t="s">
        <v>7</v>
      </c>
      <c r="BF18" s="5" t="s">
        <v>7</v>
      </c>
      <c r="BG18" s="5" t="s">
        <v>7</v>
      </c>
      <c r="BH18" s="5" t="s">
        <v>7</v>
      </c>
      <c r="BI18" s="5" t="s">
        <v>7</v>
      </c>
      <c r="BJ18" s="5" t="s">
        <v>7</v>
      </c>
      <c r="BK18" s="5" t="s">
        <v>7</v>
      </c>
      <c r="BL18" s="5" t="s">
        <v>7</v>
      </c>
      <c r="BM18" s="5" t="s">
        <v>7</v>
      </c>
      <c r="BN18" s="5" t="s">
        <v>7</v>
      </c>
      <c r="BO18" s="5" t="s">
        <v>7</v>
      </c>
    </row>
    <row r="19" spans="1:67" ht="17.25" customHeight="1">
      <c r="A19" s="1">
        <v>60</v>
      </c>
      <c r="B19" s="5" t="s">
        <v>7</v>
      </c>
      <c r="C19" s="5" t="s">
        <v>7</v>
      </c>
      <c r="D19" s="5" t="s">
        <v>7</v>
      </c>
      <c r="E19" s="5" t="s">
        <v>7</v>
      </c>
      <c r="F19" s="5" t="s">
        <v>7</v>
      </c>
      <c r="G19" s="5">
        <v>9.2639538351383859</v>
      </c>
      <c r="H19" s="5">
        <v>9.2639538351383841</v>
      </c>
      <c r="I19" s="5">
        <v>9.2639538351383823</v>
      </c>
      <c r="J19" s="5">
        <v>9.2639538351383841</v>
      </c>
      <c r="K19" s="5">
        <v>9.2639538351383823</v>
      </c>
      <c r="L19" s="5">
        <v>9.2639538351383806</v>
      </c>
      <c r="M19" s="5">
        <v>9.2639538351383823</v>
      </c>
      <c r="N19" s="5">
        <v>9.2639538351383806</v>
      </c>
      <c r="O19" s="5">
        <v>9.2639538351383806</v>
      </c>
      <c r="P19" s="5">
        <v>9.2639538351383806</v>
      </c>
      <c r="Q19" s="5">
        <v>9.2639538351383806</v>
      </c>
      <c r="R19" s="5">
        <v>9.263953835138377</v>
      </c>
      <c r="S19" s="5">
        <v>9.263953835138377</v>
      </c>
      <c r="T19" s="5">
        <v>9.263953835138377</v>
      </c>
      <c r="U19" s="5">
        <v>9.2639538351383788</v>
      </c>
      <c r="V19" s="5">
        <v>9.2639538351383788</v>
      </c>
      <c r="W19" s="5">
        <v>9.3130136336683211</v>
      </c>
      <c r="X19" s="5">
        <v>9.4591001220396169</v>
      </c>
      <c r="Y19" s="5">
        <v>9.6074781631696027</v>
      </c>
      <c r="Z19" s="5">
        <v>9.7581837029840486</v>
      </c>
      <c r="AA19" s="11">
        <v>9.9112532512661513</v>
      </c>
      <c r="AB19" s="5">
        <v>10.066723890501695</v>
      </c>
      <c r="AC19" s="5">
        <v>10.224633284862495</v>
      </c>
      <c r="AD19" s="5">
        <v>10.385019689330973</v>
      </c>
      <c r="AE19" s="5">
        <v>10.547921958967494</v>
      </c>
      <c r="AF19" s="5">
        <v>10.713379558323876</v>
      </c>
      <c r="AG19" s="5">
        <v>10.881432571003469</v>
      </c>
      <c r="AH19" s="5">
        <v>11.052121709372161</v>
      </c>
      <c r="AI19" s="5">
        <v>11.225488324421127</v>
      </c>
      <c r="AJ19" s="5">
        <v>11.401574415784568</v>
      </c>
      <c r="AK19" s="5">
        <v>11.580422641914558</v>
      </c>
      <c r="AL19" s="5">
        <v>11.762076330415164</v>
      </c>
      <c r="AM19" s="5">
        <v>11.94657948853933</v>
      </c>
      <c r="AN19" s="5">
        <v>12.133976813849735</v>
      </c>
      <c r="AO19" s="5">
        <v>12.324313705047398</v>
      </c>
      <c r="AP19" s="5">
        <v>12.517636272969698</v>
      </c>
      <c r="AQ19" s="5" t="s">
        <v>7</v>
      </c>
      <c r="AR19" s="5" t="s">
        <v>7</v>
      </c>
      <c r="AS19" s="5" t="s">
        <v>7</v>
      </c>
      <c r="AT19" s="5" t="s">
        <v>7</v>
      </c>
      <c r="AU19" s="5" t="s">
        <v>7</v>
      </c>
      <c r="AV19" s="5" t="s">
        <v>7</v>
      </c>
      <c r="AW19" s="5" t="s">
        <v>7</v>
      </c>
      <c r="AX19" s="5" t="s">
        <v>7</v>
      </c>
      <c r="AY19" s="5" t="s">
        <v>7</v>
      </c>
      <c r="AZ19" s="5" t="s">
        <v>7</v>
      </c>
      <c r="BA19" s="5" t="s">
        <v>7</v>
      </c>
      <c r="BB19" s="5" t="s">
        <v>7</v>
      </c>
      <c r="BC19" s="5" t="s">
        <v>7</v>
      </c>
      <c r="BD19" s="5" t="s">
        <v>7</v>
      </c>
      <c r="BE19" s="5" t="s">
        <v>7</v>
      </c>
      <c r="BF19" s="5" t="s">
        <v>7</v>
      </c>
      <c r="BG19" s="5" t="s">
        <v>7</v>
      </c>
      <c r="BH19" s="5" t="s">
        <v>7</v>
      </c>
      <c r="BI19" s="5" t="s">
        <v>7</v>
      </c>
      <c r="BJ19" s="5" t="s">
        <v>7</v>
      </c>
      <c r="BK19" s="5" t="s">
        <v>7</v>
      </c>
      <c r="BL19" s="5" t="s">
        <v>7</v>
      </c>
      <c r="BM19" s="5" t="s">
        <v>7</v>
      </c>
      <c r="BN19" s="5" t="s">
        <v>7</v>
      </c>
      <c r="BO19" s="5" t="s">
        <v>7</v>
      </c>
    </row>
    <row r="20" spans="1:67" ht="17.25" customHeight="1">
      <c r="A20" s="1">
        <v>59</v>
      </c>
      <c r="B20" s="5" t="s">
        <v>7</v>
      </c>
      <c r="C20" s="5" t="s">
        <v>7</v>
      </c>
      <c r="D20" s="5" t="s">
        <v>7</v>
      </c>
      <c r="E20" s="5" t="s">
        <v>7</v>
      </c>
      <c r="F20" s="5" t="s">
        <v>7</v>
      </c>
      <c r="G20" s="5" t="s">
        <v>7</v>
      </c>
      <c r="H20" s="5">
        <v>9.3722878533218061</v>
      </c>
      <c r="I20" s="5">
        <v>9.3722878533218026</v>
      </c>
      <c r="J20" s="5">
        <v>9.3722878533218026</v>
      </c>
      <c r="K20" s="5">
        <v>9.3722878533218061</v>
      </c>
      <c r="L20" s="5">
        <v>9.3722878533218008</v>
      </c>
      <c r="M20" s="5">
        <v>9.3722878533218044</v>
      </c>
      <c r="N20" s="5">
        <v>9.3722878533218008</v>
      </c>
      <c r="O20" s="5">
        <v>9.3722878533218008</v>
      </c>
      <c r="P20" s="5">
        <v>9.3722878533218026</v>
      </c>
      <c r="Q20" s="5">
        <v>9.3722878533218008</v>
      </c>
      <c r="R20" s="5">
        <v>9.372287853321799</v>
      </c>
      <c r="S20" s="5">
        <v>9.3722878533218008</v>
      </c>
      <c r="T20" s="5">
        <v>9.3722878533218026</v>
      </c>
      <c r="U20" s="5">
        <v>9.3722878533218008</v>
      </c>
      <c r="V20" s="5">
        <v>9.372287853321799</v>
      </c>
      <c r="W20" s="5">
        <v>9.3722878533218026</v>
      </c>
      <c r="X20" s="5">
        <v>9.4591001220396169</v>
      </c>
      <c r="Y20" s="5">
        <v>9.6074781631696027</v>
      </c>
      <c r="Z20" s="5">
        <v>9.7581837029840486</v>
      </c>
      <c r="AA20" s="11">
        <v>9.9112532512661513</v>
      </c>
      <c r="AB20" s="5">
        <v>10.066723890501695</v>
      </c>
      <c r="AC20" s="5">
        <v>10.224633284862495</v>
      </c>
      <c r="AD20" s="5">
        <v>10.385019689330973</v>
      </c>
      <c r="AE20" s="5">
        <v>10.547921958967494</v>
      </c>
      <c r="AF20" s="5">
        <v>10.713379558323876</v>
      </c>
      <c r="AG20" s="5">
        <v>10.881432571003469</v>
      </c>
      <c r="AH20" s="5">
        <v>11.052121709372161</v>
      </c>
      <c r="AI20" s="5">
        <v>11.225488324421127</v>
      </c>
      <c r="AJ20" s="5">
        <v>11.401574415784568</v>
      </c>
      <c r="AK20" s="5">
        <v>11.580422641914558</v>
      </c>
      <c r="AL20" s="5">
        <v>11.762076330415164</v>
      </c>
      <c r="AM20" s="5">
        <v>11.94657948853933</v>
      </c>
      <c r="AN20" s="5">
        <v>12.133976813849735</v>
      </c>
      <c r="AO20" s="5">
        <v>12.324313705047398</v>
      </c>
      <c r="AP20" s="5">
        <v>12.517636272969698</v>
      </c>
      <c r="AQ20" s="5">
        <v>12.713991351761363</v>
      </c>
      <c r="AR20" s="5" t="s">
        <v>7</v>
      </c>
      <c r="AS20" s="5" t="s">
        <v>7</v>
      </c>
      <c r="AT20" s="5" t="s">
        <v>7</v>
      </c>
      <c r="AU20" s="5" t="s">
        <v>7</v>
      </c>
      <c r="AV20" s="5" t="s">
        <v>7</v>
      </c>
      <c r="AW20" s="5" t="s">
        <v>7</v>
      </c>
      <c r="AX20" s="5" t="s">
        <v>7</v>
      </c>
      <c r="AY20" s="5" t="s">
        <v>7</v>
      </c>
      <c r="AZ20" s="5" t="s">
        <v>7</v>
      </c>
      <c r="BA20" s="5" t="s">
        <v>7</v>
      </c>
      <c r="BB20" s="5" t="s">
        <v>7</v>
      </c>
      <c r="BC20" s="5" t="s">
        <v>7</v>
      </c>
      <c r="BD20" s="5" t="s">
        <v>7</v>
      </c>
      <c r="BE20" s="5" t="s">
        <v>7</v>
      </c>
      <c r="BF20" s="5" t="s">
        <v>7</v>
      </c>
      <c r="BG20" s="5" t="s">
        <v>7</v>
      </c>
      <c r="BH20" s="5" t="s">
        <v>7</v>
      </c>
      <c r="BI20" s="5" t="s">
        <v>7</v>
      </c>
      <c r="BJ20" s="5" t="s">
        <v>7</v>
      </c>
      <c r="BK20" s="5" t="s">
        <v>7</v>
      </c>
      <c r="BL20" s="5" t="s">
        <v>7</v>
      </c>
      <c r="BM20" s="5" t="s">
        <v>7</v>
      </c>
      <c r="BN20" s="5" t="s">
        <v>7</v>
      </c>
      <c r="BO20" s="5" t="s">
        <v>7</v>
      </c>
    </row>
    <row r="21" spans="1:67" ht="17.25" customHeight="1">
      <c r="A21" s="1">
        <v>58</v>
      </c>
      <c r="B21" s="5" t="s">
        <v>7</v>
      </c>
      <c r="C21" s="5" t="s">
        <v>7</v>
      </c>
      <c r="D21" s="5" t="s">
        <v>7</v>
      </c>
      <c r="E21" s="5" t="s">
        <v>7</v>
      </c>
      <c r="F21" s="5" t="s">
        <v>7</v>
      </c>
      <c r="G21" s="5" t="s">
        <v>7</v>
      </c>
      <c r="H21" s="5" t="s">
        <v>7</v>
      </c>
      <c r="I21" s="5">
        <v>9.4911561816981962</v>
      </c>
      <c r="J21" s="5">
        <v>9.4911561816981962</v>
      </c>
      <c r="K21" s="5">
        <v>9.4911561816981944</v>
      </c>
      <c r="L21" s="5">
        <v>9.4911561816981962</v>
      </c>
      <c r="M21" s="5">
        <v>9.4911561816981962</v>
      </c>
      <c r="N21" s="5">
        <v>9.4911561816981926</v>
      </c>
      <c r="O21" s="5">
        <v>9.4911561816981944</v>
      </c>
      <c r="P21" s="5">
        <v>9.4911561816981944</v>
      </c>
      <c r="Q21" s="5">
        <v>9.4911561816981926</v>
      </c>
      <c r="R21" s="5">
        <v>9.4911561816981944</v>
      </c>
      <c r="S21" s="5">
        <v>9.4911561816981962</v>
      </c>
      <c r="T21" s="5">
        <v>9.4911561816981926</v>
      </c>
      <c r="U21" s="5">
        <v>9.4911561816981944</v>
      </c>
      <c r="V21" s="5">
        <v>9.4911561816981926</v>
      </c>
      <c r="W21" s="5">
        <v>9.4911561816981926</v>
      </c>
      <c r="X21" s="5">
        <v>9.4911561816981926</v>
      </c>
      <c r="Y21" s="5">
        <v>9.6074781631696027</v>
      </c>
      <c r="Z21" s="5">
        <v>9.7581837029840486</v>
      </c>
      <c r="AA21" s="11">
        <v>9.9112532512661513</v>
      </c>
      <c r="AB21" s="5">
        <v>10.066723890501695</v>
      </c>
      <c r="AC21" s="5">
        <v>10.224633284862495</v>
      </c>
      <c r="AD21" s="5">
        <v>10.385019689330973</v>
      </c>
      <c r="AE21" s="5">
        <v>10.547921958967494</v>
      </c>
      <c r="AF21" s="5">
        <v>10.713379558323876</v>
      </c>
      <c r="AG21" s="5">
        <v>10.881432571003469</v>
      </c>
      <c r="AH21" s="5">
        <v>11.052121709372161</v>
      </c>
      <c r="AI21" s="5">
        <v>11.225488324421127</v>
      </c>
      <c r="AJ21" s="5">
        <v>11.401574415784568</v>
      </c>
      <c r="AK21" s="5">
        <v>11.580422641914558</v>
      </c>
      <c r="AL21" s="5">
        <v>11.762076330415164</v>
      </c>
      <c r="AM21" s="5">
        <v>11.94657948853933</v>
      </c>
      <c r="AN21" s="5">
        <v>12.133976813849735</v>
      </c>
      <c r="AO21" s="5">
        <v>12.324313705047398</v>
      </c>
      <c r="AP21" s="5">
        <v>12.517636272969698</v>
      </c>
      <c r="AQ21" s="5">
        <v>12.713991351761363</v>
      </c>
      <c r="AR21" s="5">
        <v>12.91342651022037</v>
      </c>
      <c r="AS21" s="5" t="s">
        <v>7</v>
      </c>
      <c r="AT21" s="5" t="s">
        <v>7</v>
      </c>
      <c r="AU21" s="5" t="s">
        <v>7</v>
      </c>
      <c r="AV21" s="5" t="s">
        <v>7</v>
      </c>
      <c r="AW21" s="5" t="s">
        <v>7</v>
      </c>
      <c r="AX21" s="5" t="s">
        <v>7</v>
      </c>
      <c r="AY21" s="5" t="s">
        <v>7</v>
      </c>
      <c r="AZ21" s="5" t="s">
        <v>7</v>
      </c>
      <c r="BA21" s="5" t="s">
        <v>7</v>
      </c>
      <c r="BB21" s="5" t="s">
        <v>7</v>
      </c>
      <c r="BC21" s="5" t="s">
        <v>7</v>
      </c>
      <c r="BD21" s="5" t="s">
        <v>7</v>
      </c>
      <c r="BE21" s="5" t="s">
        <v>7</v>
      </c>
      <c r="BF21" s="5" t="s">
        <v>7</v>
      </c>
      <c r="BG21" s="5" t="s">
        <v>7</v>
      </c>
      <c r="BH21" s="5" t="s">
        <v>7</v>
      </c>
      <c r="BI21" s="5" t="s">
        <v>7</v>
      </c>
      <c r="BJ21" s="5" t="s">
        <v>7</v>
      </c>
      <c r="BK21" s="5" t="s">
        <v>7</v>
      </c>
      <c r="BL21" s="5" t="s">
        <v>7</v>
      </c>
      <c r="BM21" s="5" t="s">
        <v>7</v>
      </c>
      <c r="BN21" s="5" t="s">
        <v>7</v>
      </c>
      <c r="BO21" s="5" t="s">
        <v>7</v>
      </c>
    </row>
    <row r="22" spans="1:67" ht="17.25" customHeight="1">
      <c r="A22" s="1">
        <v>57</v>
      </c>
      <c r="B22" s="5" t="s">
        <v>7</v>
      </c>
      <c r="C22" s="5" t="s">
        <v>7</v>
      </c>
      <c r="D22" s="5" t="s">
        <v>7</v>
      </c>
      <c r="E22" s="5" t="s">
        <v>7</v>
      </c>
      <c r="F22" s="5" t="s">
        <v>7</v>
      </c>
      <c r="G22" s="5" t="s">
        <v>7</v>
      </c>
      <c r="H22" s="5" t="s">
        <v>7</v>
      </c>
      <c r="I22" s="5" t="s">
        <v>7</v>
      </c>
      <c r="J22" s="5">
        <v>9.6023254042590036</v>
      </c>
      <c r="K22" s="5">
        <v>9.6023254042590036</v>
      </c>
      <c r="L22" s="5">
        <v>9.6023254042590018</v>
      </c>
      <c r="M22" s="5">
        <v>9.6023254042590036</v>
      </c>
      <c r="N22" s="5">
        <v>9.6023254042590018</v>
      </c>
      <c r="O22" s="5">
        <v>9.6023254042590018</v>
      </c>
      <c r="P22" s="5">
        <v>9.6023254042590054</v>
      </c>
      <c r="Q22" s="5">
        <v>9.6023254042590018</v>
      </c>
      <c r="R22" s="5">
        <v>9.6023254042589983</v>
      </c>
      <c r="S22" s="5">
        <v>9.6023254042590036</v>
      </c>
      <c r="T22" s="5">
        <v>9.6023254042590036</v>
      </c>
      <c r="U22" s="5">
        <v>9.6023254042589983</v>
      </c>
      <c r="V22" s="5">
        <v>9.6023254042589983</v>
      </c>
      <c r="W22" s="5">
        <v>9.6023254042589947</v>
      </c>
      <c r="X22" s="5">
        <v>9.6023254042589983</v>
      </c>
      <c r="Y22" s="5">
        <v>9.6074781631696027</v>
      </c>
      <c r="Z22" s="5">
        <v>9.7581837029840486</v>
      </c>
      <c r="AA22" s="11">
        <v>9.9112532512661513</v>
      </c>
      <c r="AB22" s="5">
        <v>10.066723890501695</v>
      </c>
      <c r="AC22" s="5">
        <v>10.224633284862495</v>
      </c>
      <c r="AD22" s="5">
        <v>10.385019689330973</v>
      </c>
      <c r="AE22" s="5">
        <v>10.547921958967494</v>
      </c>
      <c r="AF22" s="5">
        <v>10.713379558323876</v>
      </c>
      <c r="AG22" s="5">
        <v>10.881432571003469</v>
      </c>
      <c r="AH22" s="5">
        <v>11.052121709372161</v>
      </c>
      <c r="AI22" s="5">
        <v>11.225488324421127</v>
      </c>
      <c r="AJ22" s="5">
        <v>11.401574415784568</v>
      </c>
      <c r="AK22" s="5">
        <v>11.580422641914558</v>
      </c>
      <c r="AL22" s="5">
        <v>11.762076330415164</v>
      </c>
      <c r="AM22" s="5">
        <v>11.94657948853933</v>
      </c>
      <c r="AN22" s="5">
        <v>12.133976813849735</v>
      </c>
      <c r="AO22" s="5">
        <v>12.324313705047398</v>
      </c>
      <c r="AP22" s="5">
        <v>12.517636272969698</v>
      </c>
      <c r="AQ22" s="5">
        <v>12.713991351761363</v>
      </c>
      <c r="AR22" s="5">
        <v>12.91342651022037</v>
      </c>
      <c r="AS22" s="5">
        <v>13.11599006332186</v>
      </c>
      <c r="AT22" s="5" t="s">
        <v>7</v>
      </c>
      <c r="AU22" s="5" t="s">
        <v>7</v>
      </c>
      <c r="AV22" s="5" t="s">
        <v>7</v>
      </c>
      <c r="AW22" s="5" t="s">
        <v>7</v>
      </c>
      <c r="AX22" s="5" t="s">
        <v>7</v>
      </c>
      <c r="AY22" s="5" t="s">
        <v>7</v>
      </c>
      <c r="AZ22" s="5" t="s">
        <v>7</v>
      </c>
      <c r="BA22" s="5" t="s">
        <v>7</v>
      </c>
      <c r="BB22" s="5" t="s">
        <v>7</v>
      </c>
      <c r="BC22" s="5" t="s">
        <v>7</v>
      </c>
      <c r="BD22" s="5" t="s">
        <v>7</v>
      </c>
      <c r="BE22" s="5" t="s">
        <v>7</v>
      </c>
      <c r="BF22" s="5" t="s">
        <v>7</v>
      </c>
      <c r="BG22" s="5" t="s">
        <v>7</v>
      </c>
      <c r="BH22" s="5" t="s">
        <v>7</v>
      </c>
      <c r="BI22" s="5" t="s">
        <v>7</v>
      </c>
      <c r="BJ22" s="5" t="s">
        <v>7</v>
      </c>
      <c r="BK22" s="5" t="s">
        <v>7</v>
      </c>
      <c r="BL22" s="5" t="s">
        <v>7</v>
      </c>
      <c r="BM22" s="5" t="s">
        <v>7</v>
      </c>
      <c r="BN22" s="5" t="s">
        <v>7</v>
      </c>
      <c r="BO22" s="5" t="s">
        <v>7</v>
      </c>
    </row>
    <row r="23" spans="1:67" ht="17.25" customHeight="1">
      <c r="A23" s="1">
        <v>56</v>
      </c>
      <c r="B23" s="5" t="s">
        <v>7</v>
      </c>
      <c r="C23" s="5" t="s">
        <v>7</v>
      </c>
      <c r="D23" s="5" t="s">
        <v>7</v>
      </c>
      <c r="E23" s="5" t="s">
        <v>7</v>
      </c>
      <c r="F23" s="5" t="s">
        <v>7</v>
      </c>
      <c r="G23" s="5" t="s">
        <v>7</v>
      </c>
      <c r="H23" s="5" t="s">
        <v>7</v>
      </c>
      <c r="I23" s="5" t="s">
        <v>7</v>
      </c>
      <c r="J23" s="5" t="s">
        <v>7</v>
      </c>
      <c r="K23" s="5">
        <v>9.7148858456978964</v>
      </c>
      <c r="L23" s="5">
        <v>9.7148858456978928</v>
      </c>
      <c r="M23" s="5">
        <v>9.7148858456978928</v>
      </c>
      <c r="N23" s="5">
        <v>9.714885845697891</v>
      </c>
      <c r="O23" s="5">
        <v>9.7148858456978946</v>
      </c>
      <c r="P23" s="5">
        <v>9.7148858456978928</v>
      </c>
      <c r="Q23" s="5">
        <v>9.714885845697891</v>
      </c>
      <c r="R23" s="5">
        <v>9.714885845697891</v>
      </c>
      <c r="S23" s="5">
        <v>9.7148858456978893</v>
      </c>
      <c r="T23" s="5">
        <v>9.7148858456978893</v>
      </c>
      <c r="U23" s="5">
        <v>9.7148858456978875</v>
      </c>
      <c r="V23" s="5">
        <v>9.7148858456978893</v>
      </c>
      <c r="W23" s="5">
        <v>9.7148858456978857</v>
      </c>
      <c r="X23" s="5">
        <v>9.714885845697891</v>
      </c>
      <c r="Y23" s="5">
        <v>9.7148858456978893</v>
      </c>
      <c r="Z23" s="5">
        <v>9.7581837029840486</v>
      </c>
      <c r="AA23" s="11">
        <v>9.9112532512661513</v>
      </c>
      <c r="AB23" s="5">
        <v>10.066723890501695</v>
      </c>
      <c r="AC23" s="5">
        <v>10.224633284862495</v>
      </c>
      <c r="AD23" s="5">
        <v>10.385019689330973</v>
      </c>
      <c r="AE23" s="5">
        <v>10.547921958967494</v>
      </c>
      <c r="AF23" s="5">
        <v>10.713379558323876</v>
      </c>
      <c r="AG23" s="5">
        <v>10.881432571003469</v>
      </c>
      <c r="AH23" s="5">
        <v>11.052121709372161</v>
      </c>
      <c r="AI23" s="5">
        <v>11.225488324421127</v>
      </c>
      <c r="AJ23" s="5">
        <v>11.401574415784568</v>
      </c>
      <c r="AK23" s="5">
        <v>11.580422641914558</v>
      </c>
      <c r="AL23" s="5">
        <v>11.762076330415164</v>
      </c>
      <c r="AM23" s="5">
        <v>11.94657948853933</v>
      </c>
      <c r="AN23" s="5">
        <v>12.133976813849735</v>
      </c>
      <c r="AO23" s="5">
        <v>12.324313705047398</v>
      </c>
      <c r="AP23" s="5">
        <v>12.517636272969698</v>
      </c>
      <c r="AQ23" s="5">
        <v>12.713991351761363</v>
      </c>
      <c r="AR23" s="5">
        <v>12.91342651022037</v>
      </c>
      <c r="AS23" s="5">
        <v>13.11599006332186</v>
      </c>
      <c r="AT23" s="5">
        <v>13.321731083923003</v>
      </c>
      <c r="AU23" s="5" t="s">
        <v>7</v>
      </c>
      <c r="AV23" s="5" t="s">
        <v>7</v>
      </c>
      <c r="AW23" s="5" t="s">
        <v>7</v>
      </c>
      <c r="AX23" s="5" t="s">
        <v>7</v>
      </c>
      <c r="AY23" s="5" t="s">
        <v>7</v>
      </c>
      <c r="AZ23" s="5" t="s">
        <v>7</v>
      </c>
      <c r="BA23" s="5" t="s">
        <v>7</v>
      </c>
      <c r="BB23" s="5" t="s">
        <v>7</v>
      </c>
      <c r="BC23" s="5" t="s">
        <v>7</v>
      </c>
      <c r="BD23" s="5" t="s">
        <v>7</v>
      </c>
      <c r="BE23" s="5" t="s">
        <v>7</v>
      </c>
      <c r="BF23" s="5" t="s">
        <v>7</v>
      </c>
      <c r="BG23" s="5" t="s">
        <v>7</v>
      </c>
      <c r="BH23" s="5" t="s">
        <v>7</v>
      </c>
      <c r="BI23" s="5" t="s">
        <v>7</v>
      </c>
      <c r="BJ23" s="5" t="s">
        <v>7</v>
      </c>
      <c r="BK23" s="5" t="s">
        <v>7</v>
      </c>
      <c r="BL23" s="5" t="s">
        <v>7</v>
      </c>
      <c r="BM23" s="5" t="s">
        <v>7</v>
      </c>
      <c r="BN23" s="5" t="s">
        <v>7</v>
      </c>
      <c r="BO23" s="5" t="s">
        <v>7</v>
      </c>
    </row>
    <row r="24" spans="1:67" ht="17.25" customHeight="1">
      <c r="A24" s="1">
        <v>55</v>
      </c>
      <c r="B24" s="5" t="s">
        <v>7</v>
      </c>
      <c r="C24" s="5" t="s">
        <v>7</v>
      </c>
      <c r="D24" s="5" t="s">
        <v>7</v>
      </c>
      <c r="E24" s="5" t="s">
        <v>7</v>
      </c>
      <c r="F24" s="5" t="s">
        <v>7</v>
      </c>
      <c r="G24" s="5" t="s">
        <v>7</v>
      </c>
      <c r="H24" s="5" t="s">
        <v>7</v>
      </c>
      <c r="I24" s="5" t="s">
        <v>7</v>
      </c>
      <c r="J24" s="5" t="s">
        <v>7</v>
      </c>
      <c r="K24" s="5" t="s">
        <v>7</v>
      </c>
      <c r="L24" s="5">
        <v>9.8288551701095752</v>
      </c>
      <c r="M24" s="5">
        <v>9.828855170109577</v>
      </c>
      <c r="N24" s="5">
        <v>9.8288551701095752</v>
      </c>
      <c r="O24" s="5">
        <v>9.8288551701095752</v>
      </c>
      <c r="P24" s="5">
        <v>9.8288551701095788</v>
      </c>
      <c r="Q24" s="5">
        <v>9.8288551701095788</v>
      </c>
      <c r="R24" s="5">
        <v>9.8288551701095752</v>
      </c>
      <c r="S24" s="5">
        <v>9.8288551701095734</v>
      </c>
      <c r="T24" s="5">
        <v>9.828855170109577</v>
      </c>
      <c r="U24" s="5">
        <v>9.828855170109577</v>
      </c>
      <c r="V24" s="5">
        <v>9.8288551701095788</v>
      </c>
      <c r="W24" s="5">
        <v>9.8288551701095752</v>
      </c>
      <c r="X24" s="5">
        <v>9.828855170109577</v>
      </c>
      <c r="Y24" s="5">
        <v>9.8288551701095734</v>
      </c>
      <c r="Z24" s="5">
        <v>9.8288551701095752</v>
      </c>
      <c r="AA24" s="11">
        <v>9.9112532512661513</v>
      </c>
      <c r="AB24" s="5">
        <v>10.066723890501695</v>
      </c>
      <c r="AC24" s="5">
        <v>10.224633284862495</v>
      </c>
      <c r="AD24" s="5">
        <v>10.385019689330973</v>
      </c>
      <c r="AE24" s="5">
        <v>10.547921958967494</v>
      </c>
      <c r="AF24" s="5">
        <v>10.713379558323876</v>
      </c>
      <c r="AG24" s="5">
        <v>10.881432571003469</v>
      </c>
      <c r="AH24" s="5">
        <v>11.052121709372161</v>
      </c>
      <c r="AI24" s="5">
        <v>11.225488324421127</v>
      </c>
      <c r="AJ24" s="5">
        <v>11.401574415784568</v>
      </c>
      <c r="AK24" s="5">
        <v>11.580422641914558</v>
      </c>
      <c r="AL24" s="5">
        <v>11.762076330415164</v>
      </c>
      <c r="AM24" s="5">
        <v>11.94657948853933</v>
      </c>
      <c r="AN24" s="5">
        <v>12.133976813849735</v>
      </c>
      <c r="AO24" s="5">
        <v>12.324313705047398</v>
      </c>
      <c r="AP24" s="5">
        <v>12.517636272969698</v>
      </c>
      <c r="AQ24" s="5">
        <v>12.713991351761363</v>
      </c>
      <c r="AR24" s="5">
        <v>12.91342651022037</v>
      </c>
      <c r="AS24" s="5">
        <v>13.11599006332186</v>
      </c>
      <c r="AT24" s="5">
        <v>13.321731083923003</v>
      </c>
      <c r="AU24" s="5">
        <v>13.530699414651204</v>
      </c>
      <c r="AV24" s="5" t="s">
        <v>7</v>
      </c>
      <c r="AW24" s="5" t="s">
        <v>7</v>
      </c>
      <c r="AX24" s="5" t="s">
        <v>7</v>
      </c>
      <c r="AY24" s="5" t="s">
        <v>7</v>
      </c>
      <c r="AZ24" s="5" t="s">
        <v>7</v>
      </c>
      <c r="BA24" s="5" t="s">
        <v>7</v>
      </c>
      <c r="BB24" s="5" t="s">
        <v>7</v>
      </c>
      <c r="BC24" s="5" t="s">
        <v>7</v>
      </c>
      <c r="BD24" s="5" t="s">
        <v>7</v>
      </c>
      <c r="BE24" s="5" t="s">
        <v>7</v>
      </c>
      <c r="BF24" s="5" t="s">
        <v>7</v>
      </c>
      <c r="BG24" s="5" t="s">
        <v>7</v>
      </c>
      <c r="BH24" s="5" t="s">
        <v>7</v>
      </c>
      <c r="BI24" s="5" t="s">
        <v>7</v>
      </c>
      <c r="BJ24" s="5" t="s">
        <v>7</v>
      </c>
      <c r="BK24" s="5" t="s">
        <v>7</v>
      </c>
      <c r="BL24" s="5" t="s">
        <v>7</v>
      </c>
      <c r="BM24" s="5" t="s">
        <v>7</v>
      </c>
      <c r="BN24" s="5" t="s">
        <v>7</v>
      </c>
      <c r="BO24" s="5" t="s">
        <v>7</v>
      </c>
    </row>
    <row r="25" spans="1:67" ht="17.25" customHeight="1">
      <c r="A25" s="1">
        <v>54</v>
      </c>
      <c r="B25" s="5" t="s">
        <v>7</v>
      </c>
      <c r="C25" s="5" t="s">
        <v>7</v>
      </c>
      <c r="D25" s="5" t="s">
        <v>7</v>
      </c>
      <c r="E25" s="5" t="s">
        <v>7</v>
      </c>
      <c r="F25" s="5" t="s">
        <v>7</v>
      </c>
      <c r="G25" s="5" t="s">
        <v>7</v>
      </c>
      <c r="H25" s="5" t="s">
        <v>7</v>
      </c>
      <c r="I25" s="5" t="s">
        <v>7</v>
      </c>
      <c r="J25" s="5" t="s">
        <v>7</v>
      </c>
      <c r="K25" s="5" t="s">
        <v>7</v>
      </c>
      <c r="L25" s="5" t="s">
        <v>7</v>
      </c>
      <c r="M25" s="5">
        <v>9.9731309894862346</v>
      </c>
      <c r="N25" s="5">
        <v>9.9731309894862346</v>
      </c>
      <c r="O25" s="5">
        <v>9.9731309894862346</v>
      </c>
      <c r="P25" s="5">
        <v>9.9731309894862381</v>
      </c>
      <c r="Q25" s="5">
        <v>9.9731309894862381</v>
      </c>
      <c r="R25" s="5">
        <v>9.9731309894862381</v>
      </c>
      <c r="S25" s="5">
        <v>9.9731309894862346</v>
      </c>
      <c r="T25" s="5">
        <v>9.9731309894862363</v>
      </c>
      <c r="U25" s="5">
        <v>9.9731309894862363</v>
      </c>
      <c r="V25" s="5">
        <v>9.9731309894862346</v>
      </c>
      <c r="W25" s="5">
        <v>9.9731309894862346</v>
      </c>
      <c r="X25" s="5">
        <v>9.9731309894862399</v>
      </c>
      <c r="Y25" s="5">
        <v>9.9731309894862363</v>
      </c>
      <c r="Z25" s="5">
        <v>9.9731309894862381</v>
      </c>
      <c r="AA25" s="11">
        <v>9.9731309894862363</v>
      </c>
      <c r="AB25" s="5">
        <v>10.066723890501695</v>
      </c>
      <c r="AC25" s="5">
        <v>10.224633284862495</v>
      </c>
      <c r="AD25" s="5">
        <v>10.385019689330973</v>
      </c>
      <c r="AE25" s="5">
        <v>10.547921958967494</v>
      </c>
      <c r="AF25" s="5">
        <v>10.713379558323876</v>
      </c>
      <c r="AG25" s="5">
        <v>10.881432571003469</v>
      </c>
      <c r="AH25" s="5">
        <v>11.052121709372161</v>
      </c>
      <c r="AI25" s="5">
        <v>11.225488324421127</v>
      </c>
      <c r="AJ25" s="5">
        <v>11.401574415784568</v>
      </c>
      <c r="AK25" s="5">
        <v>11.580422641914558</v>
      </c>
      <c r="AL25" s="5">
        <v>11.762076330415164</v>
      </c>
      <c r="AM25" s="5">
        <v>11.94657948853933</v>
      </c>
      <c r="AN25" s="5">
        <v>12.133976813849735</v>
      </c>
      <c r="AO25" s="5">
        <v>12.324313705047398</v>
      </c>
      <c r="AP25" s="5">
        <v>12.517636272969698</v>
      </c>
      <c r="AQ25" s="5">
        <v>12.713991351761363</v>
      </c>
      <c r="AR25" s="5">
        <v>12.91342651022037</v>
      </c>
      <c r="AS25" s="5">
        <v>13.11599006332186</v>
      </c>
      <c r="AT25" s="5">
        <v>13.321731083923003</v>
      </c>
      <c r="AU25" s="5">
        <v>13.530699414651204</v>
      </c>
      <c r="AV25" s="5">
        <v>13.742945679979078</v>
      </c>
      <c r="AW25" s="5" t="s">
        <v>7</v>
      </c>
      <c r="AX25" s="5" t="s">
        <v>7</v>
      </c>
      <c r="AY25" s="5" t="s">
        <v>7</v>
      </c>
      <c r="AZ25" s="5" t="s">
        <v>7</v>
      </c>
      <c r="BA25" s="5" t="s">
        <v>7</v>
      </c>
      <c r="BB25" s="5" t="s">
        <v>7</v>
      </c>
      <c r="BC25" s="5" t="s">
        <v>7</v>
      </c>
      <c r="BD25" s="5" t="s">
        <v>7</v>
      </c>
      <c r="BE25" s="5" t="s">
        <v>7</v>
      </c>
      <c r="BF25" s="5" t="s">
        <v>7</v>
      </c>
      <c r="BG25" s="5" t="s">
        <v>7</v>
      </c>
      <c r="BH25" s="5" t="s">
        <v>7</v>
      </c>
      <c r="BI25" s="5" t="s">
        <v>7</v>
      </c>
      <c r="BJ25" s="5" t="s">
        <v>7</v>
      </c>
      <c r="BK25" s="5" t="s">
        <v>7</v>
      </c>
      <c r="BL25" s="5" t="s">
        <v>7</v>
      </c>
      <c r="BM25" s="5" t="s">
        <v>7</v>
      </c>
      <c r="BN25" s="5" t="s">
        <v>7</v>
      </c>
      <c r="BO25" s="5" t="s">
        <v>7</v>
      </c>
    </row>
    <row r="26" spans="1:67" ht="17.25" customHeight="1">
      <c r="A26" s="1">
        <v>53</v>
      </c>
      <c r="B26" s="5" t="s">
        <v>7</v>
      </c>
      <c r="C26" s="5" t="s">
        <v>7</v>
      </c>
      <c r="D26" s="5" t="s">
        <v>7</v>
      </c>
      <c r="E26" s="5" t="s">
        <v>7</v>
      </c>
      <c r="F26" s="5" t="s">
        <v>7</v>
      </c>
      <c r="G26" s="5" t="s">
        <v>7</v>
      </c>
      <c r="H26" s="5" t="s">
        <v>7</v>
      </c>
      <c r="I26" s="5" t="s">
        <v>7</v>
      </c>
      <c r="J26" s="5" t="s">
        <v>7</v>
      </c>
      <c r="K26" s="5" t="s">
        <v>7</v>
      </c>
      <c r="L26" s="5" t="s">
        <v>7</v>
      </c>
      <c r="M26" s="5" t="s">
        <v>7</v>
      </c>
      <c r="N26" s="5">
        <v>10.119615205071351</v>
      </c>
      <c r="O26" s="5">
        <v>10.11961520507135</v>
      </c>
      <c r="P26" s="5">
        <v>10.119615205071353</v>
      </c>
      <c r="Q26" s="5">
        <v>10.11961520507135</v>
      </c>
      <c r="R26" s="5">
        <v>10.11961520507135</v>
      </c>
      <c r="S26" s="5">
        <v>10.119615205071351</v>
      </c>
      <c r="T26" s="5">
        <v>10.119615205071351</v>
      </c>
      <c r="U26" s="5">
        <v>10.11961520507135</v>
      </c>
      <c r="V26" s="5">
        <v>10.119615205071348</v>
      </c>
      <c r="W26" s="5">
        <v>10.11961520507135</v>
      </c>
      <c r="X26" s="5">
        <v>10.119615205071348</v>
      </c>
      <c r="Y26" s="5">
        <v>10.119615205071344</v>
      </c>
      <c r="Z26" s="5">
        <v>10.119615205071348</v>
      </c>
      <c r="AA26" s="11">
        <v>10.119615205071348</v>
      </c>
      <c r="AB26" s="5">
        <v>10.119615205071346</v>
      </c>
      <c r="AC26" s="5">
        <v>10.224633284862495</v>
      </c>
      <c r="AD26" s="5">
        <v>10.385019689330973</v>
      </c>
      <c r="AE26" s="5">
        <v>10.547921958967494</v>
      </c>
      <c r="AF26" s="5">
        <v>10.713379558323876</v>
      </c>
      <c r="AG26" s="5">
        <v>10.881432571003469</v>
      </c>
      <c r="AH26" s="5">
        <v>11.052121709372161</v>
      </c>
      <c r="AI26" s="5">
        <v>11.225488324421127</v>
      </c>
      <c r="AJ26" s="5">
        <v>11.401574415784568</v>
      </c>
      <c r="AK26" s="5">
        <v>11.580422641914558</v>
      </c>
      <c r="AL26" s="5">
        <v>11.762076330415164</v>
      </c>
      <c r="AM26" s="5">
        <v>11.94657948853933</v>
      </c>
      <c r="AN26" s="5">
        <v>12.133976813849735</v>
      </c>
      <c r="AO26" s="5">
        <v>12.324313705047398</v>
      </c>
      <c r="AP26" s="5">
        <v>12.517636272969698</v>
      </c>
      <c r="AQ26" s="5">
        <v>12.713991351761363</v>
      </c>
      <c r="AR26" s="5">
        <v>12.91342651022037</v>
      </c>
      <c r="AS26" s="5">
        <v>13.11599006332186</v>
      </c>
      <c r="AT26" s="5">
        <v>13.321731083923003</v>
      </c>
      <c r="AU26" s="5">
        <v>13.530699414651204</v>
      </c>
      <c r="AV26" s="5">
        <v>13.742945679979078</v>
      </c>
      <c r="AW26" s="5">
        <v>13.958521298488543</v>
      </c>
      <c r="AX26" s="5" t="s">
        <v>7</v>
      </c>
      <c r="AY26" s="5" t="s">
        <v>7</v>
      </c>
      <c r="AZ26" s="5" t="s">
        <v>7</v>
      </c>
      <c r="BA26" s="5" t="s">
        <v>7</v>
      </c>
      <c r="BB26" s="5" t="s">
        <v>7</v>
      </c>
      <c r="BC26" s="5" t="s">
        <v>7</v>
      </c>
      <c r="BD26" s="5" t="s">
        <v>7</v>
      </c>
      <c r="BE26" s="5" t="s">
        <v>7</v>
      </c>
      <c r="BF26" s="5" t="s">
        <v>7</v>
      </c>
      <c r="BG26" s="5" t="s">
        <v>7</v>
      </c>
      <c r="BH26" s="5" t="s">
        <v>7</v>
      </c>
      <c r="BI26" s="5" t="s">
        <v>7</v>
      </c>
      <c r="BJ26" s="5" t="s">
        <v>7</v>
      </c>
      <c r="BK26" s="5" t="s">
        <v>7</v>
      </c>
      <c r="BL26" s="5" t="s">
        <v>7</v>
      </c>
      <c r="BM26" s="5" t="s">
        <v>7</v>
      </c>
      <c r="BN26" s="5" t="s">
        <v>7</v>
      </c>
      <c r="BO26" s="5" t="s">
        <v>7</v>
      </c>
    </row>
    <row r="27" spans="1:67" ht="17.25" customHeight="1">
      <c r="A27" s="1">
        <v>52</v>
      </c>
      <c r="B27" s="5" t="s">
        <v>7</v>
      </c>
      <c r="C27" s="5" t="s">
        <v>7</v>
      </c>
      <c r="D27" s="5" t="s">
        <v>7</v>
      </c>
      <c r="E27" s="5" t="s">
        <v>7</v>
      </c>
      <c r="F27" s="5" t="s">
        <v>7</v>
      </c>
      <c r="G27" s="5" t="s">
        <v>7</v>
      </c>
      <c r="H27" s="5" t="s">
        <v>7</v>
      </c>
      <c r="I27" s="5" t="s">
        <v>7</v>
      </c>
      <c r="J27" s="5" t="s">
        <v>7</v>
      </c>
      <c r="K27" s="5" t="s">
        <v>7</v>
      </c>
      <c r="L27" s="5" t="s">
        <v>7</v>
      </c>
      <c r="M27" s="5" t="s">
        <v>7</v>
      </c>
      <c r="N27" s="5" t="s">
        <v>7</v>
      </c>
      <c r="O27" s="5">
        <v>10.278354267111718</v>
      </c>
      <c r="P27" s="5">
        <v>10.278354267111718</v>
      </c>
      <c r="Q27" s="5">
        <v>10.278354267111718</v>
      </c>
      <c r="R27" s="5">
        <v>10.27835426711172</v>
      </c>
      <c r="S27" s="5">
        <v>10.278354267111716</v>
      </c>
      <c r="T27" s="5">
        <v>10.278354267111714</v>
      </c>
      <c r="U27" s="5">
        <v>10.278354267111716</v>
      </c>
      <c r="V27" s="5">
        <v>10.278354267111716</v>
      </c>
      <c r="W27" s="5">
        <v>10.278354267111718</v>
      </c>
      <c r="X27" s="5">
        <v>10.278354267111718</v>
      </c>
      <c r="Y27" s="5">
        <v>10.278354267111714</v>
      </c>
      <c r="Z27" s="5">
        <v>10.278354267111713</v>
      </c>
      <c r="AA27" s="11">
        <v>10.278354267111714</v>
      </c>
      <c r="AB27" s="5">
        <v>10.278354267111713</v>
      </c>
      <c r="AC27" s="5">
        <v>10.278354267111716</v>
      </c>
      <c r="AD27" s="5">
        <v>10.385019689330973</v>
      </c>
      <c r="AE27" s="5">
        <v>10.547921958967494</v>
      </c>
      <c r="AF27" s="5">
        <v>10.713379558323876</v>
      </c>
      <c r="AG27" s="5">
        <v>10.881432571003469</v>
      </c>
      <c r="AH27" s="5">
        <v>11.052121709372161</v>
      </c>
      <c r="AI27" s="5">
        <v>11.225488324421127</v>
      </c>
      <c r="AJ27" s="5">
        <v>11.401574415784568</v>
      </c>
      <c r="AK27" s="5">
        <v>11.580422641914558</v>
      </c>
      <c r="AL27" s="5">
        <v>11.762076330415164</v>
      </c>
      <c r="AM27" s="5">
        <v>11.94657948853933</v>
      </c>
      <c r="AN27" s="5">
        <v>12.133976813849735</v>
      </c>
      <c r="AO27" s="5">
        <v>12.324313705047398</v>
      </c>
      <c r="AP27" s="5">
        <v>12.517636272969698</v>
      </c>
      <c r="AQ27" s="5">
        <v>12.713991351761363</v>
      </c>
      <c r="AR27" s="5">
        <v>12.91342651022037</v>
      </c>
      <c r="AS27" s="5">
        <v>13.11599006332186</v>
      </c>
      <c r="AT27" s="5">
        <v>13.321731083923003</v>
      </c>
      <c r="AU27" s="5">
        <v>13.530699414651204</v>
      </c>
      <c r="AV27" s="5">
        <v>13.742945679979078</v>
      </c>
      <c r="AW27" s="5">
        <v>13.958521298488543</v>
      </c>
      <c r="AX27" s="5">
        <v>14.177478495327572</v>
      </c>
      <c r="AY27" s="5" t="s">
        <v>7</v>
      </c>
      <c r="AZ27" s="5" t="s">
        <v>7</v>
      </c>
      <c r="BA27" s="5" t="s">
        <v>7</v>
      </c>
      <c r="BB27" s="5" t="s">
        <v>7</v>
      </c>
      <c r="BC27" s="5" t="s">
        <v>7</v>
      </c>
      <c r="BD27" s="5" t="s">
        <v>7</v>
      </c>
      <c r="BE27" s="5" t="s">
        <v>7</v>
      </c>
      <c r="BF27" s="5" t="s">
        <v>7</v>
      </c>
      <c r="BG27" s="5" t="s">
        <v>7</v>
      </c>
      <c r="BH27" s="5" t="s">
        <v>7</v>
      </c>
      <c r="BI27" s="5" t="s">
        <v>7</v>
      </c>
      <c r="BJ27" s="5" t="s">
        <v>7</v>
      </c>
      <c r="BK27" s="5" t="s">
        <v>7</v>
      </c>
      <c r="BL27" s="5" t="s">
        <v>7</v>
      </c>
      <c r="BM27" s="5" t="s">
        <v>7</v>
      </c>
      <c r="BN27" s="5" t="s">
        <v>7</v>
      </c>
      <c r="BO27" s="5" t="s">
        <v>7</v>
      </c>
    </row>
    <row r="28" spans="1:67" ht="17.25" customHeight="1">
      <c r="A28" s="1">
        <v>51</v>
      </c>
      <c r="B28" s="5" t="s">
        <v>7</v>
      </c>
      <c r="C28" s="5" t="s">
        <v>7</v>
      </c>
      <c r="D28" s="5" t="s">
        <v>7</v>
      </c>
      <c r="E28" s="5" t="s">
        <v>7</v>
      </c>
      <c r="F28" s="5" t="s">
        <v>7</v>
      </c>
      <c r="G28" s="5" t="s">
        <v>7</v>
      </c>
      <c r="H28" s="5" t="s">
        <v>7</v>
      </c>
      <c r="I28" s="5" t="s">
        <v>7</v>
      </c>
      <c r="J28" s="5" t="s">
        <v>7</v>
      </c>
      <c r="K28" s="5" t="s">
        <v>7</v>
      </c>
      <c r="L28" s="5" t="s">
        <v>7</v>
      </c>
      <c r="M28" s="5" t="s">
        <v>7</v>
      </c>
      <c r="N28" s="5" t="s">
        <v>7</v>
      </c>
      <c r="O28" s="5" t="s">
        <v>7</v>
      </c>
      <c r="P28" s="5">
        <v>10.439583353654678</v>
      </c>
      <c r="Q28" s="5">
        <v>10.43958335365468</v>
      </c>
      <c r="R28" s="5">
        <v>10.439583353654678</v>
      </c>
      <c r="S28" s="5">
        <v>10.439583353654674</v>
      </c>
      <c r="T28" s="5">
        <v>10.439583353654678</v>
      </c>
      <c r="U28" s="5">
        <v>10.439583353654674</v>
      </c>
      <c r="V28" s="5">
        <v>10.439583353654671</v>
      </c>
      <c r="W28" s="5">
        <v>10.439583353654672</v>
      </c>
      <c r="X28" s="5">
        <v>10.439583353654674</v>
      </c>
      <c r="Y28" s="5">
        <v>10.439583353654674</v>
      </c>
      <c r="Z28" s="5">
        <v>10.439583353654669</v>
      </c>
      <c r="AA28" s="11">
        <v>10.439583353654672</v>
      </c>
      <c r="AB28" s="5">
        <v>10.439583353654672</v>
      </c>
      <c r="AC28" s="5">
        <v>10.439583353654676</v>
      </c>
      <c r="AD28" s="5">
        <v>10.439583353654676</v>
      </c>
      <c r="AE28" s="5">
        <v>10.547921958967494</v>
      </c>
      <c r="AF28" s="5">
        <v>10.713379558323876</v>
      </c>
      <c r="AG28" s="5">
        <v>10.881432571003469</v>
      </c>
      <c r="AH28" s="5">
        <v>11.052121709372161</v>
      </c>
      <c r="AI28" s="5">
        <v>11.225488324421127</v>
      </c>
      <c r="AJ28" s="5">
        <v>11.401574415784568</v>
      </c>
      <c r="AK28" s="5">
        <v>11.580422641914558</v>
      </c>
      <c r="AL28" s="5">
        <v>11.762076330415164</v>
      </c>
      <c r="AM28" s="5">
        <v>11.94657948853933</v>
      </c>
      <c r="AN28" s="5">
        <v>12.133976813849735</v>
      </c>
      <c r="AO28" s="5">
        <v>12.324313705047398</v>
      </c>
      <c r="AP28" s="5">
        <v>12.517636272969698</v>
      </c>
      <c r="AQ28" s="5">
        <v>12.713991351761363</v>
      </c>
      <c r="AR28" s="5">
        <v>12.91342651022037</v>
      </c>
      <c r="AS28" s="5">
        <v>13.11599006332186</v>
      </c>
      <c r="AT28" s="5">
        <v>13.321731083923003</v>
      </c>
      <c r="AU28" s="5">
        <v>13.530699414651204</v>
      </c>
      <c r="AV28" s="5">
        <v>13.742945679979078</v>
      </c>
      <c r="AW28" s="5">
        <v>13.958521298488543</v>
      </c>
      <c r="AX28" s="5">
        <v>14.177478495327572</v>
      </c>
      <c r="AY28" s="5">
        <v>14.399870314862119</v>
      </c>
      <c r="AZ28" s="5" t="s">
        <v>7</v>
      </c>
      <c r="BA28" s="5" t="s">
        <v>7</v>
      </c>
      <c r="BB28" s="5" t="s">
        <v>7</v>
      </c>
      <c r="BC28" s="5" t="s">
        <v>7</v>
      </c>
      <c r="BD28" s="5" t="s">
        <v>7</v>
      </c>
      <c r="BE28" s="5" t="s">
        <v>7</v>
      </c>
      <c r="BF28" s="5" t="s">
        <v>7</v>
      </c>
      <c r="BG28" s="5" t="s">
        <v>7</v>
      </c>
      <c r="BH28" s="5" t="s">
        <v>7</v>
      </c>
      <c r="BI28" s="5" t="s">
        <v>7</v>
      </c>
      <c r="BJ28" s="5" t="s">
        <v>7</v>
      </c>
      <c r="BK28" s="5" t="s">
        <v>7</v>
      </c>
      <c r="BL28" s="5" t="s">
        <v>7</v>
      </c>
      <c r="BM28" s="5" t="s">
        <v>7</v>
      </c>
      <c r="BN28" s="5" t="s">
        <v>7</v>
      </c>
      <c r="BO28" s="5" t="s">
        <v>7</v>
      </c>
    </row>
    <row r="29" spans="1:67" ht="17.25" customHeight="1">
      <c r="A29" s="1">
        <v>50</v>
      </c>
      <c r="B29" s="5" t="s">
        <v>7</v>
      </c>
      <c r="C29" s="5" t="s">
        <v>7</v>
      </c>
      <c r="D29" s="5" t="s">
        <v>7</v>
      </c>
      <c r="E29" s="5" t="s">
        <v>7</v>
      </c>
      <c r="F29" s="5" t="s">
        <v>7</v>
      </c>
      <c r="G29" s="5" t="s">
        <v>7</v>
      </c>
      <c r="H29" s="5" t="s">
        <v>7</v>
      </c>
      <c r="I29" s="5" t="s">
        <v>7</v>
      </c>
      <c r="J29" s="5" t="s">
        <v>7</v>
      </c>
      <c r="K29" s="5" t="s">
        <v>7</v>
      </c>
      <c r="L29" s="5" t="s">
        <v>7</v>
      </c>
      <c r="M29" s="5" t="s">
        <v>7</v>
      </c>
      <c r="N29" s="5" t="s">
        <v>7</v>
      </c>
      <c r="O29" s="5" t="s">
        <v>7</v>
      </c>
      <c r="P29" s="5" t="s">
        <v>7</v>
      </c>
      <c r="Q29" s="5">
        <v>10.603341523908057</v>
      </c>
      <c r="R29" s="5">
        <v>10.603341523908053</v>
      </c>
      <c r="S29" s="5">
        <v>10.603341523908057</v>
      </c>
      <c r="T29" s="5">
        <v>10.603341523908053</v>
      </c>
      <c r="U29" s="5">
        <v>10.60334152390806</v>
      </c>
      <c r="V29" s="5">
        <v>10.603341523908057</v>
      </c>
      <c r="W29" s="5">
        <v>10.603341523908057</v>
      </c>
      <c r="X29" s="5">
        <v>10.603341523908055</v>
      </c>
      <c r="Y29" s="5">
        <v>10.603341523908059</v>
      </c>
      <c r="Z29" s="5">
        <v>10.603341523908055</v>
      </c>
      <c r="AA29" s="11">
        <v>10.603341523908057</v>
      </c>
      <c r="AB29" s="5">
        <v>10.603341523908053</v>
      </c>
      <c r="AC29" s="5">
        <v>10.603341523908052</v>
      </c>
      <c r="AD29" s="5">
        <v>10.603341523908052</v>
      </c>
      <c r="AE29" s="5">
        <v>10.603341523908052</v>
      </c>
      <c r="AF29" s="5">
        <v>10.713379558323876</v>
      </c>
      <c r="AG29" s="5">
        <v>10.881432571003469</v>
      </c>
      <c r="AH29" s="5">
        <v>11.052121709372161</v>
      </c>
      <c r="AI29" s="5">
        <v>11.225488324421127</v>
      </c>
      <c r="AJ29" s="5">
        <v>11.401574415784568</v>
      </c>
      <c r="AK29" s="5">
        <v>11.580422641914558</v>
      </c>
      <c r="AL29" s="5">
        <v>11.762076330415164</v>
      </c>
      <c r="AM29" s="5">
        <v>11.94657948853933</v>
      </c>
      <c r="AN29" s="5">
        <v>12.133976813849735</v>
      </c>
      <c r="AO29" s="5">
        <v>12.324313705047398</v>
      </c>
      <c r="AP29" s="5">
        <v>12.517636272969698</v>
      </c>
      <c r="AQ29" s="5">
        <v>12.713991351761363</v>
      </c>
      <c r="AR29" s="5">
        <v>12.91342651022037</v>
      </c>
      <c r="AS29" s="5">
        <v>13.11599006332186</v>
      </c>
      <c r="AT29" s="5">
        <v>13.321731083923003</v>
      </c>
      <c r="AU29" s="5">
        <v>13.530699414651204</v>
      </c>
      <c r="AV29" s="5">
        <v>13.742945679979078</v>
      </c>
      <c r="AW29" s="5">
        <v>13.958521298488543</v>
      </c>
      <c r="AX29" s="5">
        <v>14.177478495327572</v>
      </c>
      <c r="AY29" s="5">
        <v>14.399870314862119</v>
      </c>
      <c r="AZ29" s="5">
        <v>14.625750633526648</v>
      </c>
      <c r="BA29" s="5" t="s">
        <v>7</v>
      </c>
      <c r="BB29" s="5" t="s">
        <v>7</v>
      </c>
      <c r="BC29" s="5" t="s">
        <v>7</v>
      </c>
      <c r="BD29" s="5" t="s">
        <v>7</v>
      </c>
      <c r="BE29" s="5" t="s">
        <v>7</v>
      </c>
      <c r="BF29" s="5" t="s">
        <v>7</v>
      </c>
      <c r="BG29" s="5" t="s">
        <v>7</v>
      </c>
      <c r="BH29" s="5" t="s">
        <v>7</v>
      </c>
      <c r="BI29" s="5" t="s">
        <v>7</v>
      </c>
      <c r="BJ29" s="5" t="s">
        <v>7</v>
      </c>
      <c r="BK29" s="5" t="s">
        <v>7</v>
      </c>
      <c r="BL29" s="5" t="s">
        <v>7</v>
      </c>
      <c r="BM29" s="5" t="s">
        <v>7</v>
      </c>
      <c r="BN29" s="5" t="s">
        <v>7</v>
      </c>
      <c r="BO29" s="5" t="s">
        <v>7</v>
      </c>
    </row>
    <row r="30" spans="1:67" ht="17.25" customHeight="1">
      <c r="A30" s="1">
        <v>49</v>
      </c>
      <c r="B30" s="5" t="s">
        <v>7</v>
      </c>
      <c r="C30" s="5" t="s">
        <v>7</v>
      </c>
      <c r="D30" s="5" t="s">
        <v>7</v>
      </c>
      <c r="E30" s="5" t="s">
        <v>7</v>
      </c>
      <c r="F30" s="5" t="s">
        <v>7</v>
      </c>
      <c r="G30" s="5" t="s">
        <v>7</v>
      </c>
      <c r="H30" s="5" t="s">
        <v>7</v>
      </c>
      <c r="I30" s="5" t="s">
        <v>7</v>
      </c>
      <c r="J30" s="5" t="s">
        <v>7</v>
      </c>
      <c r="K30" s="5" t="s">
        <v>7</v>
      </c>
      <c r="L30" s="5" t="s">
        <v>7</v>
      </c>
      <c r="M30" s="5" t="s">
        <v>7</v>
      </c>
      <c r="N30" s="5" t="s">
        <v>7</v>
      </c>
      <c r="O30" s="5" t="s">
        <v>7</v>
      </c>
      <c r="P30" s="5" t="s">
        <v>7</v>
      </c>
      <c r="Q30" s="5" t="s">
        <v>7</v>
      </c>
      <c r="R30" s="5">
        <v>10.769668449773318</v>
      </c>
      <c r="S30" s="5">
        <v>10.769668449773318</v>
      </c>
      <c r="T30" s="5">
        <v>10.76966844977332</v>
      </c>
      <c r="U30" s="5">
        <v>10.769668449773317</v>
      </c>
      <c r="V30" s="5">
        <v>10.769668449773318</v>
      </c>
      <c r="W30" s="5">
        <v>10.769668449773318</v>
      </c>
      <c r="X30" s="5">
        <v>10.76966844977332</v>
      </c>
      <c r="Y30" s="5">
        <v>10.769668449773318</v>
      </c>
      <c r="Z30" s="5">
        <v>10.769668449773318</v>
      </c>
      <c r="AA30" s="11">
        <v>10.76966844977332</v>
      </c>
      <c r="AB30" s="5">
        <v>10.769668449773318</v>
      </c>
      <c r="AC30" s="5">
        <v>10.769668449773322</v>
      </c>
      <c r="AD30" s="5">
        <v>10.76966844977332</v>
      </c>
      <c r="AE30" s="5">
        <v>10.769668449773324</v>
      </c>
      <c r="AF30" s="5">
        <v>10.769668449773324</v>
      </c>
      <c r="AG30" s="5">
        <v>10.881432571003469</v>
      </c>
      <c r="AH30" s="5">
        <v>11.052121709372161</v>
      </c>
      <c r="AI30" s="5">
        <v>11.225488324421127</v>
      </c>
      <c r="AJ30" s="5">
        <v>11.401574415784568</v>
      </c>
      <c r="AK30" s="5">
        <v>11.580422641914558</v>
      </c>
      <c r="AL30" s="5">
        <v>11.762076330415164</v>
      </c>
      <c r="AM30" s="5">
        <v>11.94657948853933</v>
      </c>
      <c r="AN30" s="5">
        <v>12.133976813849735</v>
      </c>
      <c r="AO30" s="5">
        <v>12.324313705047398</v>
      </c>
      <c r="AP30" s="5">
        <v>12.517636272969698</v>
      </c>
      <c r="AQ30" s="5">
        <v>12.713991351761363</v>
      </c>
      <c r="AR30" s="5">
        <v>12.91342651022037</v>
      </c>
      <c r="AS30" s="5">
        <v>13.11599006332186</v>
      </c>
      <c r="AT30" s="5">
        <v>13.321731083923003</v>
      </c>
      <c r="AU30" s="5">
        <v>13.530699414651204</v>
      </c>
      <c r="AV30" s="5">
        <v>13.742945679979078</v>
      </c>
      <c r="AW30" s="5">
        <v>13.958521298488543</v>
      </c>
      <c r="AX30" s="5">
        <v>14.177478495327572</v>
      </c>
      <c r="AY30" s="5">
        <v>14.399870314862119</v>
      </c>
      <c r="AZ30" s="5">
        <v>14.625750633526648</v>
      </c>
      <c r="BA30" s="5">
        <v>14.855174172876074</v>
      </c>
      <c r="BB30" s="5" t="s">
        <v>7</v>
      </c>
      <c r="BC30" s="5" t="s">
        <v>7</v>
      </c>
      <c r="BD30" s="5" t="s">
        <v>7</v>
      </c>
      <c r="BE30" s="5" t="s">
        <v>7</v>
      </c>
      <c r="BF30" s="5" t="s">
        <v>7</v>
      </c>
      <c r="BG30" s="5" t="s">
        <v>7</v>
      </c>
      <c r="BH30" s="5" t="s">
        <v>7</v>
      </c>
      <c r="BI30" s="5" t="s">
        <v>7</v>
      </c>
      <c r="BJ30" s="5" t="s">
        <v>7</v>
      </c>
      <c r="BK30" s="5" t="s">
        <v>7</v>
      </c>
      <c r="BL30" s="5" t="s">
        <v>7</v>
      </c>
      <c r="BM30" s="5" t="s">
        <v>7</v>
      </c>
      <c r="BN30" s="5" t="s">
        <v>7</v>
      </c>
      <c r="BO30" s="5" t="s">
        <v>7</v>
      </c>
    </row>
    <row r="31" spans="1:67" ht="17.25" customHeight="1">
      <c r="A31" s="1">
        <v>48</v>
      </c>
      <c r="B31" s="5" t="s">
        <v>7</v>
      </c>
      <c r="C31" s="5" t="s">
        <v>7</v>
      </c>
      <c r="D31" s="5" t="s">
        <v>7</v>
      </c>
      <c r="E31" s="5" t="s">
        <v>7</v>
      </c>
      <c r="F31" s="5" t="s">
        <v>7</v>
      </c>
      <c r="G31" s="5" t="s">
        <v>7</v>
      </c>
      <c r="H31" s="5" t="s">
        <v>7</v>
      </c>
      <c r="I31" s="5" t="s">
        <v>7</v>
      </c>
      <c r="J31" s="5" t="s">
        <v>7</v>
      </c>
      <c r="K31" s="5" t="s">
        <v>7</v>
      </c>
      <c r="L31" s="5" t="s">
        <v>7</v>
      </c>
      <c r="M31" s="5" t="s">
        <v>7</v>
      </c>
      <c r="N31" s="5" t="s">
        <v>7</v>
      </c>
      <c r="O31" s="5" t="s">
        <v>7</v>
      </c>
      <c r="P31" s="5" t="s">
        <v>7</v>
      </c>
      <c r="Q31" s="5" t="s">
        <v>7</v>
      </c>
      <c r="R31" s="5" t="s">
        <v>7</v>
      </c>
      <c r="S31" s="5">
        <v>10.93860442545601</v>
      </c>
      <c r="T31" s="5">
        <v>10.938604425456004</v>
      </c>
      <c r="U31" s="5">
        <v>10.938604425456006</v>
      </c>
      <c r="V31" s="5">
        <v>10.938604425456006</v>
      </c>
      <c r="W31" s="5">
        <v>10.938604425456006</v>
      </c>
      <c r="X31" s="5">
        <v>10.938604425456006</v>
      </c>
      <c r="Y31" s="5">
        <v>10.938604425456008</v>
      </c>
      <c r="Z31" s="5">
        <v>10.938604425456006</v>
      </c>
      <c r="AA31" s="11">
        <v>10.938604425456004</v>
      </c>
      <c r="AB31" s="5">
        <v>10.938604425456006</v>
      </c>
      <c r="AC31" s="5">
        <v>10.938604425456008</v>
      </c>
      <c r="AD31" s="5">
        <v>10.938604425456006</v>
      </c>
      <c r="AE31" s="5">
        <v>10.938604425456006</v>
      </c>
      <c r="AF31" s="5">
        <v>10.938604425456006</v>
      </c>
      <c r="AG31" s="5">
        <v>10.93860442545601</v>
      </c>
      <c r="AH31" s="5">
        <v>11.052121709372161</v>
      </c>
      <c r="AI31" s="5">
        <v>11.225488324421127</v>
      </c>
      <c r="AJ31" s="5">
        <v>11.401574415784568</v>
      </c>
      <c r="AK31" s="5">
        <v>11.580422641914558</v>
      </c>
      <c r="AL31" s="5">
        <v>11.762076330415164</v>
      </c>
      <c r="AM31" s="5">
        <v>11.94657948853933</v>
      </c>
      <c r="AN31" s="5">
        <v>12.133976813849735</v>
      </c>
      <c r="AO31" s="5">
        <v>12.324313705047398</v>
      </c>
      <c r="AP31" s="5">
        <v>12.517636272969698</v>
      </c>
      <c r="AQ31" s="5">
        <v>12.713991351761363</v>
      </c>
      <c r="AR31" s="5">
        <v>12.91342651022037</v>
      </c>
      <c r="AS31" s="5">
        <v>13.11599006332186</v>
      </c>
      <c r="AT31" s="5">
        <v>13.321731083923003</v>
      </c>
      <c r="AU31" s="5">
        <v>13.530699414651204</v>
      </c>
      <c r="AV31" s="5">
        <v>13.742945679979078</v>
      </c>
      <c r="AW31" s="5">
        <v>13.958521298488543</v>
      </c>
      <c r="AX31" s="5">
        <v>14.177478495327572</v>
      </c>
      <c r="AY31" s="5">
        <v>14.399870314862119</v>
      </c>
      <c r="AZ31" s="5">
        <v>14.625750633526648</v>
      </c>
      <c r="BA31" s="5">
        <v>14.855174172876074</v>
      </c>
      <c r="BB31" s="5">
        <v>15.088196512842755</v>
      </c>
      <c r="BC31" s="5" t="s">
        <v>7</v>
      </c>
      <c r="BD31" s="5" t="s">
        <v>7</v>
      </c>
      <c r="BE31" s="5" t="s">
        <v>7</v>
      </c>
      <c r="BF31" s="5" t="s">
        <v>7</v>
      </c>
      <c r="BG31" s="5" t="s">
        <v>7</v>
      </c>
      <c r="BH31" s="5" t="s">
        <v>7</v>
      </c>
      <c r="BI31" s="5" t="s">
        <v>7</v>
      </c>
      <c r="BJ31" s="5" t="s">
        <v>7</v>
      </c>
      <c r="BK31" s="5" t="s">
        <v>7</v>
      </c>
      <c r="BL31" s="5" t="s">
        <v>7</v>
      </c>
      <c r="BM31" s="5" t="s">
        <v>7</v>
      </c>
      <c r="BN31" s="5" t="s">
        <v>7</v>
      </c>
      <c r="BO31" s="5" t="s">
        <v>7</v>
      </c>
    </row>
    <row r="32" spans="1:67" ht="17.25" customHeight="1">
      <c r="A32" s="1">
        <v>47</v>
      </c>
      <c r="B32" s="5" t="s">
        <v>7</v>
      </c>
      <c r="C32" s="5" t="s">
        <v>7</v>
      </c>
      <c r="D32" s="5" t="s">
        <v>7</v>
      </c>
      <c r="E32" s="5" t="s">
        <v>7</v>
      </c>
      <c r="F32" s="5" t="s">
        <v>7</v>
      </c>
      <c r="G32" s="5" t="s">
        <v>7</v>
      </c>
      <c r="H32" s="5" t="s">
        <v>7</v>
      </c>
      <c r="I32" s="5" t="s">
        <v>7</v>
      </c>
      <c r="J32" s="5" t="s">
        <v>7</v>
      </c>
      <c r="K32" s="5" t="s">
        <v>7</v>
      </c>
      <c r="L32" s="5" t="s">
        <v>7</v>
      </c>
      <c r="M32" s="5" t="s">
        <v>7</v>
      </c>
      <c r="N32" s="5" t="s">
        <v>7</v>
      </c>
      <c r="O32" s="5" t="s">
        <v>7</v>
      </c>
      <c r="P32" s="5" t="s">
        <v>7</v>
      </c>
      <c r="Q32" s="5" t="s">
        <v>7</v>
      </c>
      <c r="R32" s="5" t="s">
        <v>7</v>
      </c>
      <c r="S32" s="5" t="s">
        <v>7</v>
      </c>
      <c r="T32" s="5">
        <v>11.110190377227866</v>
      </c>
      <c r="U32" s="5">
        <v>11.110190377227868</v>
      </c>
      <c r="V32" s="5">
        <v>11.110190377227868</v>
      </c>
      <c r="W32" s="5">
        <v>11.110190377227866</v>
      </c>
      <c r="X32" s="5">
        <v>11.11019037722787</v>
      </c>
      <c r="Y32" s="5">
        <v>11.11019037722787</v>
      </c>
      <c r="Z32" s="5">
        <v>11.110190377227868</v>
      </c>
      <c r="AA32" s="11">
        <v>11.110190377227868</v>
      </c>
      <c r="AB32" s="5">
        <v>11.110190377227864</v>
      </c>
      <c r="AC32" s="5">
        <v>11.110190377227866</v>
      </c>
      <c r="AD32" s="5">
        <v>11.110190377227866</v>
      </c>
      <c r="AE32" s="5">
        <v>11.110190377227866</v>
      </c>
      <c r="AF32" s="5">
        <v>11.11019037722787</v>
      </c>
      <c r="AG32" s="5">
        <v>11.110190377227871</v>
      </c>
      <c r="AH32" s="5">
        <v>11.110190377227871</v>
      </c>
      <c r="AI32" s="5">
        <v>11.225488324421127</v>
      </c>
      <c r="AJ32" s="5">
        <v>11.401574415784568</v>
      </c>
      <c r="AK32" s="5">
        <v>11.580422641914558</v>
      </c>
      <c r="AL32" s="5">
        <v>11.762076330415164</v>
      </c>
      <c r="AM32" s="5">
        <v>11.94657948853933</v>
      </c>
      <c r="AN32" s="5">
        <v>12.133976813849735</v>
      </c>
      <c r="AO32" s="5">
        <v>12.324313705047398</v>
      </c>
      <c r="AP32" s="5">
        <v>12.517636272969698</v>
      </c>
      <c r="AQ32" s="5">
        <v>12.713991351761363</v>
      </c>
      <c r="AR32" s="5">
        <v>12.91342651022037</v>
      </c>
      <c r="AS32" s="5">
        <v>13.11599006332186</v>
      </c>
      <c r="AT32" s="5">
        <v>13.321731083923003</v>
      </c>
      <c r="AU32" s="5">
        <v>13.530699414651204</v>
      </c>
      <c r="AV32" s="5">
        <v>13.742945679979078</v>
      </c>
      <c r="AW32" s="5">
        <v>13.958521298488543</v>
      </c>
      <c r="AX32" s="5">
        <v>14.177478495327572</v>
      </c>
      <c r="AY32" s="5">
        <v>14.399870314862119</v>
      </c>
      <c r="AZ32" s="5">
        <v>14.625750633526648</v>
      </c>
      <c r="BA32" s="5">
        <v>14.855174172876074</v>
      </c>
      <c r="BB32" s="5">
        <v>15.088196512842755</v>
      </c>
      <c r="BC32" s="5">
        <v>15.324874105201058</v>
      </c>
      <c r="BD32" s="5" t="s">
        <v>7</v>
      </c>
      <c r="BE32" s="5" t="s">
        <v>7</v>
      </c>
      <c r="BF32" s="5" t="s">
        <v>7</v>
      </c>
      <c r="BG32" s="5" t="s">
        <v>7</v>
      </c>
      <c r="BH32" s="5" t="s">
        <v>7</v>
      </c>
      <c r="BI32" s="5" t="s">
        <v>7</v>
      </c>
      <c r="BJ32" s="5" t="s">
        <v>7</v>
      </c>
      <c r="BK32" s="5" t="s">
        <v>7</v>
      </c>
      <c r="BL32" s="5" t="s">
        <v>7</v>
      </c>
      <c r="BM32" s="5" t="s">
        <v>7</v>
      </c>
      <c r="BN32" s="5" t="s">
        <v>7</v>
      </c>
      <c r="BO32" s="5" t="s">
        <v>7</v>
      </c>
    </row>
    <row r="33" spans="1:67" ht="17.25" customHeight="1">
      <c r="A33" s="1">
        <v>46</v>
      </c>
      <c r="B33" s="5" t="s">
        <v>7</v>
      </c>
      <c r="C33" s="5" t="s">
        <v>7</v>
      </c>
      <c r="D33" s="5" t="s">
        <v>7</v>
      </c>
      <c r="E33" s="5" t="s">
        <v>7</v>
      </c>
      <c r="F33" s="5" t="s">
        <v>7</v>
      </c>
      <c r="G33" s="5" t="s">
        <v>7</v>
      </c>
      <c r="H33" s="5" t="s">
        <v>7</v>
      </c>
      <c r="I33" s="5" t="s">
        <v>7</v>
      </c>
      <c r="J33" s="5" t="s">
        <v>7</v>
      </c>
      <c r="K33" s="5" t="s">
        <v>7</v>
      </c>
      <c r="L33" s="5" t="s">
        <v>7</v>
      </c>
      <c r="M33" s="5" t="s">
        <v>7</v>
      </c>
      <c r="N33" s="5" t="s">
        <v>7</v>
      </c>
      <c r="O33" s="5" t="s">
        <v>7</v>
      </c>
      <c r="P33" s="5" t="s">
        <v>7</v>
      </c>
      <c r="Q33" s="5" t="s">
        <v>7</v>
      </c>
      <c r="R33" s="5" t="s">
        <v>7</v>
      </c>
      <c r="S33" s="5" t="s">
        <v>7</v>
      </c>
      <c r="T33" s="5" t="s">
        <v>7</v>
      </c>
      <c r="U33" s="5">
        <v>11.284467873341208</v>
      </c>
      <c r="V33" s="5">
        <v>11.28446787334121</v>
      </c>
      <c r="W33" s="5">
        <v>11.284467873341205</v>
      </c>
      <c r="X33" s="5">
        <v>11.284467873341207</v>
      </c>
      <c r="Y33" s="5">
        <v>11.284467873341207</v>
      </c>
      <c r="Z33" s="5">
        <v>11.284467873341205</v>
      </c>
      <c r="AA33" s="11">
        <v>11.284467873341208</v>
      </c>
      <c r="AB33" s="5">
        <v>11.284467873341205</v>
      </c>
      <c r="AC33" s="5">
        <v>11.28446787334121</v>
      </c>
      <c r="AD33" s="5">
        <v>11.284467873341208</v>
      </c>
      <c r="AE33" s="5">
        <v>11.284467873341207</v>
      </c>
      <c r="AF33" s="5">
        <v>11.284467873341207</v>
      </c>
      <c r="AG33" s="5">
        <v>11.284467873341208</v>
      </c>
      <c r="AH33" s="5">
        <v>11.284467873341208</v>
      </c>
      <c r="AI33" s="5">
        <v>11.284467873341208</v>
      </c>
      <c r="AJ33" s="5">
        <v>11.401574415784568</v>
      </c>
      <c r="AK33" s="5">
        <v>11.580422641914558</v>
      </c>
      <c r="AL33" s="5">
        <v>11.762076330415164</v>
      </c>
      <c r="AM33" s="5">
        <v>11.94657948853933</v>
      </c>
      <c r="AN33" s="5">
        <v>12.133976813849735</v>
      </c>
      <c r="AO33" s="5">
        <v>12.324313705047398</v>
      </c>
      <c r="AP33" s="5">
        <v>12.517636272969698</v>
      </c>
      <c r="AQ33" s="5">
        <v>12.713991351761363</v>
      </c>
      <c r="AR33" s="5">
        <v>12.91342651022037</v>
      </c>
      <c r="AS33" s="5">
        <v>13.11599006332186</v>
      </c>
      <c r="AT33" s="5">
        <v>13.321731083923003</v>
      </c>
      <c r="AU33" s="5">
        <v>13.530699414651204</v>
      </c>
      <c r="AV33" s="5">
        <v>13.742945679979078</v>
      </c>
      <c r="AW33" s="5">
        <v>13.958521298488543</v>
      </c>
      <c r="AX33" s="5">
        <v>14.177478495327572</v>
      </c>
      <c r="AY33" s="5">
        <v>14.399870314862119</v>
      </c>
      <c r="AZ33" s="5">
        <v>14.625750633526648</v>
      </c>
      <c r="BA33" s="5">
        <v>14.855174172876074</v>
      </c>
      <c r="BB33" s="5">
        <v>15.088196512842755</v>
      </c>
      <c r="BC33" s="5">
        <v>15.324874105201058</v>
      </c>
      <c r="BD33" s="5">
        <v>15.565264287243441</v>
      </c>
      <c r="BE33" s="5" t="s">
        <v>7</v>
      </c>
      <c r="BF33" s="5" t="s">
        <v>7</v>
      </c>
      <c r="BG33" s="5" t="s">
        <v>7</v>
      </c>
      <c r="BH33" s="5" t="s">
        <v>7</v>
      </c>
      <c r="BI33" s="5" t="s">
        <v>7</v>
      </c>
      <c r="BJ33" s="5" t="s">
        <v>7</v>
      </c>
      <c r="BK33" s="5" t="s">
        <v>7</v>
      </c>
      <c r="BL33" s="5" t="s">
        <v>7</v>
      </c>
      <c r="BM33" s="5" t="s">
        <v>7</v>
      </c>
      <c r="BN33" s="5" t="s">
        <v>7</v>
      </c>
      <c r="BO33" s="5" t="s">
        <v>7</v>
      </c>
    </row>
    <row r="34" spans="1:67" ht="17.25" customHeight="1">
      <c r="A34" s="1">
        <v>45</v>
      </c>
      <c r="B34" s="5" t="s">
        <v>7</v>
      </c>
      <c r="C34" s="5" t="s">
        <v>7</v>
      </c>
      <c r="D34" s="5" t="s">
        <v>7</v>
      </c>
      <c r="E34" s="5" t="s">
        <v>7</v>
      </c>
      <c r="F34" s="5" t="s">
        <v>7</v>
      </c>
      <c r="G34" s="5" t="s">
        <v>7</v>
      </c>
      <c r="H34" s="5" t="s">
        <v>7</v>
      </c>
      <c r="I34" s="5" t="s">
        <v>7</v>
      </c>
      <c r="J34" s="5" t="s">
        <v>7</v>
      </c>
      <c r="K34" s="5" t="s">
        <v>7</v>
      </c>
      <c r="L34" s="5" t="s">
        <v>7</v>
      </c>
      <c r="M34" s="5" t="s">
        <v>7</v>
      </c>
      <c r="N34" s="5" t="s">
        <v>7</v>
      </c>
      <c r="O34" s="5" t="s">
        <v>7</v>
      </c>
      <c r="P34" s="5" t="s">
        <v>7</v>
      </c>
      <c r="Q34" s="5" t="s">
        <v>7</v>
      </c>
      <c r="R34" s="5" t="s">
        <v>7</v>
      </c>
      <c r="S34" s="5" t="s">
        <v>7</v>
      </c>
      <c r="T34" s="5" t="s">
        <v>7</v>
      </c>
      <c r="U34" s="5" t="s">
        <v>7</v>
      </c>
      <c r="V34" s="5">
        <v>11.461479134099562</v>
      </c>
      <c r="W34" s="5">
        <v>11.461479134099559</v>
      </c>
      <c r="X34" s="5">
        <v>11.461479134099561</v>
      </c>
      <c r="Y34" s="5">
        <v>11.461479134099559</v>
      </c>
      <c r="Z34" s="5">
        <v>11.461479134099562</v>
      </c>
      <c r="AA34" s="11">
        <v>11.461479134099561</v>
      </c>
      <c r="AB34" s="5">
        <v>11.461479134099559</v>
      </c>
      <c r="AC34" s="5">
        <v>11.461479134099561</v>
      </c>
      <c r="AD34" s="5">
        <v>11.461479134099564</v>
      </c>
      <c r="AE34" s="5">
        <v>11.461479134099562</v>
      </c>
      <c r="AF34" s="5">
        <v>11.461479134099561</v>
      </c>
      <c r="AG34" s="5">
        <v>11.461479134099561</v>
      </c>
      <c r="AH34" s="5">
        <v>11.461479134099562</v>
      </c>
      <c r="AI34" s="5">
        <v>11.461479134099562</v>
      </c>
      <c r="AJ34" s="5">
        <v>11.461479134099562</v>
      </c>
      <c r="AK34" s="5">
        <v>11.580422641914558</v>
      </c>
      <c r="AL34" s="5">
        <v>11.762076330415164</v>
      </c>
      <c r="AM34" s="5">
        <v>11.94657948853933</v>
      </c>
      <c r="AN34" s="5">
        <v>12.133976813849735</v>
      </c>
      <c r="AO34" s="5">
        <v>12.324313705047398</v>
      </c>
      <c r="AP34" s="5">
        <v>12.517636272969698</v>
      </c>
      <c r="AQ34" s="5">
        <v>12.713991351761363</v>
      </c>
      <c r="AR34" s="5">
        <v>12.91342651022037</v>
      </c>
      <c r="AS34" s="5">
        <v>13.11599006332186</v>
      </c>
      <c r="AT34" s="5">
        <v>13.321731083923003</v>
      </c>
      <c r="AU34" s="5">
        <v>13.530699414651204</v>
      </c>
      <c r="AV34" s="5">
        <v>13.742945679979078</v>
      </c>
      <c r="AW34" s="5">
        <v>13.958521298488543</v>
      </c>
      <c r="AX34" s="5">
        <v>14.177478495327572</v>
      </c>
      <c r="AY34" s="5">
        <v>14.399870314862119</v>
      </c>
      <c r="AZ34" s="5">
        <v>14.625750633526648</v>
      </c>
      <c r="BA34" s="5">
        <v>14.855174172876074</v>
      </c>
      <c r="BB34" s="5">
        <v>15.088196512842755</v>
      </c>
      <c r="BC34" s="5">
        <v>15.324874105201058</v>
      </c>
      <c r="BD34" s="5">
        <v>15.565264287243441</v>
      </c>
      <c r="BE34" s="5">
        <v>15.809425295670767</v>
      </c>
      <c r="BF34" s="5" t="s">
        <v>7</v>
      </c>
      <c r="BG34" s="5" t="s">
        <v>7</v>
      </c>
      <c r="BH34" s="5" t="s">
        <v>7</v>
      </c>
      <c r="BI34" s="5" t="s">
        <v>7</v>
      </c>
      <c r="BJ34" s="5" t="s">
        <v>7</v>
      </c>
      <c r="BK34" s="5" t="s">
        <v>7</v>
      </c>
      <c r="BL34" s="5" t="s">
        <v>7</v>
      </c>
      <c r="BM34" s="5" t="s">
        <v>7</v>
      </c>
      <c r="BN34" s="5" t="s">
        <v>7</v>
      </c>
      <c r="BO34" s="5" t="s">
        <v>7</v>
      </c>
    </row>
    <row r="35" spans="1:67" ht="17.25" customHeight="1">
      <c r="A35" s="1">
        <v>44</v>
      </c>
      <c r="B35" s="5" t="s">
        <v>7</v>
      </c>
      <c r="C35" s="5" t="s">
        <v>7</v>
      </c>
      <c r="D35" s="5" t="s">
        <v>7</v>
      </c>
      <c r="E35" s="5" t="s">
        <v>7</v>
      </c>
      <c r="F35" s="5" t="s">
        <v>7</v>
      </c>
      <c r="G35" s="5" t="s">
        <v>7</v>
      </c>
      <c r="H35" s="5" t="s">
        <v>7</v>
      </c>
      <c r="I35" s="5" t="s">
        <v>7</v>
      </c>
      <c r="J35" s="5" t="s">
        <v>7</v>
      </c>
      <c r="K35" s="5" t="s">
        <v>7</v>
      </c>
      <c r="L35" s="5" t="s">
        <v>7</v>
      </c>
      <c r="M35" s="5" t="s">
        <v>7</v>
      </c>
      <c r="N35" s="5" t="s">
        <v>7</v>
      </c>
      <c r="O35" s="5" t="s">
        <v>7</v>
      </c>
      <c r="P35" s="5" t="s">
        <v>7</v>
      </c>
      <c r="Q35" s="5" t="s">
        <v>7</v>
      </c>
      <c r="R35" s="5" t="s">
        <v>7</v>
      </c>
      <c r="S35" s="5" t="s">
        <v>7</v>
      </c>
      <c r="T35" s="5" t="s">
        <v>7</v>
      </c>
      <c r="U35" s="5" t="s">
        <v>7</v>
      </c>
      <c r="V35" s="5" t="s">
        <v>7</v>
      </c>
      <c r="W35" s="5">
        <v>11.641267042085396</v>
      </c>
      <c r="X35" s="5">
        <v>11.641267042085401</v>
      </c>
      <c r="Y35" s="5">
        <v>11.641267042085399</v>
      </c>
      <c r="Z35" s="5">
        <v>11.641267042085396</v>
      </c>
      <c r="AA35" s="11">
        <v>11.641267042085396</v>
      </c>
      <c r="AB35" s="5">
        <v>11.641267042085399</v>
      </c>
      <c r="AC35" s="5">
        <v>11.641267042085397</v>
      </c>
      <c r="AD35" s="5">
        <v>11.641267042085397</v>
      </c>
      <c r="AE35" s="5">
        <v>11.641267042085401</v>
      </c>
      <c r="AF35" s="5">
        <v>11.641267042085401</v>
      </c>
      <c r="AG35" s="5">
        <v>11.641267042085399</v>
      </c>
      <c r="AH35" s="5">
        <v>11.641267042085401</v>
      </c>
      <c r="AI35" s="5">
        <v>11.641267042085399</v>
      </c>
      <c r="AJ35" s="5">
        <v>11.641267042085397</v>
      </c>
      <c r="AK35" s="5">
        <v>11.641267042085397</v>
      </c>
      <c r="AL35" s="5">
        <v>11.762076330415164</v>
      </c>
      <c r="AM35" s="5">
        <v>11.94657948853933</v>
      </c>
      <c r="AN35" s="5">
        <v>12.133976813849735</v>
      </c>
      <c r="AO35" s="5">
        <v>12.324313705047398</v>
      </c>
      <c r="AP35" s="5">
        <v>12.517636272969698</v>
      </c>
      <c r="AQ35" s="5">
        <v>12.713991351761363</v>
      </c>
      <c r="AR35" s="5">
        <v>12.91342651022037</v>
      </c>
      <c r="AS35" s="5">
        <v>13.11599006332186</v>
      </c>
      <c r="AT35" s="5">
        <v>13.321731083923003</v>
      </c>
      <c r="AU35" s="5">
        <v>13.530699414651204</v>
      </c>
      <c r="AV35" s="5">
        <v>13.742945679979078</v>
      </c>
      <c r="AW35" s="5">
        <v>13.958521298488543</v>
      </c>
      <c r="AX35" s="5">
        <v>14.177478495327572</v>
      </c>
      <c r="AY35" s="5">
        <v>14.399870314862119</v>
      </c>
      <c r="AZ35" s="5">
        <v>14.625750633526648</v>
      </c>
      <c r="BA35" s="5">
        <v>14.855174172876074</v>
      </c>
      <c r="BB35" s="5">
        <v>15.088196512842755</v>
      </c>
      <c r="BC35" s="5">
        <v>15.324874105201058</v>
      </c>
      <c r="BD35" s="5">
        <v>15.565264287243441</v>
      </c>
      <c r="BE35" s="5">
        <v>15.809425295670767</v>
      </c>
      <c r="BF35" s="5">
        <v>16.057416280700902</v>
      </c>
      <c r="BG35" s="5" t="s">
        <v>7</v>
      </c>
      <c r="BH35" s="5" t="s">
        <v>7</v>
      </c>
      <c r="BI35" s="5" t="s">
        <v>7</v>
      </c>
      <c r="BJ35" s="5" t="s">
        <v>7</v>
      </c>
      <c r="BK35" s="5" t="s">
        <v>7</v>
      </c>
      <c r="BL35" s="5" t="s">
        <v>7</v>
      </c>
      <c r="BM35" s="5" t="s">
        <v>7</v>
      </c>
      <c r="BN35" s="5" t="s">
        <v>7</v>
      </c>
      <c r="BO35" s="5" t="s">
        <v>7</v>
      </c>
    </row>
    <row r="36" spans="1:67" ht="17.25" customHeight="1">
      <c r="A36" s="1">
        <v>43</v>
      </c>
      <c r="B36" s="5" t="s">
        <v>7</v>
      </c>
      <c r="C36" s="5" t="s">
        <v>7</v>
      </c>
      <c r="D36" s="5" t="s">
        <v>7</v>
      </c>
      <c r="E36" s="5" t="s">
        <v>7</v>
      </c>
      <c r="F36" s="5" t="s">
        <v>7</v>
      </c>
      <c r="G36" s="5" t="s">
        <v>7</v>
      </c>
      <c r="H36" s="5" t="s">
        <v>7</v>
      </c>
      <c r="I36" s="5" t="s">
        <v>7</v>
      </c>
      <c r="J36" s="5" t="s">
        <v>7</v>
      </c>
      <c r="K36" s="5" t="s">
        <v>7</v>
      </c>
      <c r="L36" s="5" t="s">
        <v>7</v>
      </c>
      <c r="M36" s="5" t="s">
        <v>7</v>
      </c>
      <c r="N36" s="5" t="s">
        <v>7</v>
      </c>
      <c r="O36" s="5" t="s">
        <v>7</v>
      </c>
      <c r="P36" s="5" t="s">
        <v>7</v>
      </c>
      <c r="Q36" s="5" t="s">
        <v>7</v>
      </c>
      <c r="R36" s="5" t="s">
        <v>7</v>
      </c>
      <c r="S36" s="5" t="s">
        <v>7</v>
      </c>
      <c r="T36" s="5" t="s">
        <v>7</v>
      </c>
      <c r="U36" s="5" t="s">
        <v>7</v>
      </c>
      <c r="V36" s="5" t="s">
        <v>7</v>
      </c>
      <c r="W36" s="5" t="s">
        <v>7</v>
      </c>
      <c r="X36" s="5">
        <v>11.823875152549521</v>
      </c>
      <c r="Y36" s="5">
        <v>11.823875152549521</v>
      </c>
      <c r="Z36" s="5">
        <v>11.823875152549517</v>
      </c>
      <c r="AA36" s="11">
        <v>11.823875152549519</v>
      </c>
      <c r="AB36" s="5">
        <v>11.823875152549517</v>
      </c>
      <c r="AC36" s="5">
        <v>11.823875152549519</v>
      </c>
      <c r="AD36" s="5">
        <v>11.823875152549522</v>
      </c>
      <c r="AE36" s="5">
        <v>11.823875152549521</v>
      </c>
      <c r="AF36" s="5">
        <v>11.823875152549519</v>
      </c>
      <c r="AG36" s="5">
        <v>11.823875152549522</v>
      </c>
      <c r="AH36" s="5">
        <v>11.823875152549524</v>
      </c>
      <c r="AI36" s="5">
        <v>11.823875152549524</v>
      </c>
      <c r="AJ36" s="5">
        <v>11.823875152549522</v>
      </c>
      <c r="AK36" s="5">
        <v>11.823875152549522</v>
      </c>
      <c r="AL36" s="5">
        <v>11.823875152549522</v>
      </c>
      <c r="AM36" s="5">
        <v>11.94657948853933</v>
      </c>
      <c r="AN36" s="5">
        <v>12.133976813849735</v>
      </c>
      <c r="AO36" s="5">
        <v>12.324313705047398</v>
      </c>
      <c r="AP36" s="5">
        <v>12.517636272969698</v>
      </c>
      <c r="AQ36" s="5">
        <v>12.713991351761363</v>
      </c>
      <c r="AR36" s="5">
        <v>12.91342651022037</v>
      </c>
      <c r="AS36" s="5">
        <v>13.11599006332186</v>
      </c>
      <c r="AT36" s="5">
        <v>13.321731083923003</v>
      </c>
      <c r="AU36" s="5">
        <v>13.530699414651204</v>
      </c>
      <c r="AV36" s="5">
        <v>13.742945679979078</v>
      </c>
      <c r="AW36" s="5">
        <v>13.958521298488543</v>
      </c>
      <c r="AX36" s="5">
        <v>14.177478495327572</v>
      </c>
      <c r="AY36" s="5">
        <v>14.399870314862119</v>
      </c>
      <c r="AZ36" s="5">
        <v>14.625750633526648</v>
      </c>
      <c r="BA36" s="5">
        <v>14.855174172876074</v>
      </c>
      <c r="BB36" s="5">
        <v>15.088196512842755</v>
      </c>
      <c r="BC36" s="5">
        <v>15.324874105201058</v>
      </c>
      <c r="BD36" s="5">
        <v>15.565264287243441</v>
      </c>
      <c r="BE36" s="5">
        <v>15.809425295670767</v>
      </c>
      <c r="BF36" s="5">
        <v>16.057416280700902</v>
      </c>
      <c r="BG36" s="5">
        <v>16.309297320398183</v>
      </c>
      <c r="BH36" s="5" t="s">
        <v>7</v>
      </c>
      <c r="BI36" s="5" t="s">
        <v>7</v>
      </c>
      <c r="BJ36" s="5" t="s">
        <v>7</v>
      </c>
      <c r="BK36" s="5" t="s">
        <v>7</v>
      </c>
      <c r="BL36" s="5" t="s">
        <v>7</v>
      </c>
      <c r="BM36" s="5" t="s">
        <v>7</v>
      </c>
      <c r="BN36" s="5" t="s">
        <v>7</v>
      </c>
      <c r="BO36" s="5" t="s">
        <v>7</v>
      </c>
    </row>
    <row r="37" spans="1:67" ht="17.25" customHeight="1">
      <c r="A37" s="1">
        <v>42</v>
      </c>
      <c r="B37" s="5" t="s">
        <v>7</v>
      </c>
      <c r="C37" s="5" t="s">
        <v>7</v>
      </c>
      <c r="D37" s="5" t="s">
        <v>7</v>
      </c>
      <c r="E37" s="5" t="s">
        <v>7</v>
      </c>
      <c r="F37" s="5" t="s">
        <v>7</v>
      </c>
      <c r="G37" s="5" t="s">
        <v>7</v>
      </c>
      <c r="H37" s="5" t="s">
        <v>7</v>
      </c>
      <c r="I37" s="5" t="s">
        <v>7</v>
      </c>
      <c r="J37" s="5" t="s">
        <v>7</v>
      </c>
      <c r="K37" s="5" t="s">
        <v>7</v>
      </c>
      <c r="L37" s="5" t="s">
        <v>7</v>
      </c>
      <c r="M37" s="5" t="s">
        <v>7</v>
      </c>
      <c r="N37" s="5" t="s">
        <v>7</v>
      </c>
      <c r="O37" s="5" t="s">
        <v>7</v>
      </c>
      <c r="P37" s="5" t="s">
        <v>7</v>
      </c>
      <c r="Q37" s="5" t="s">
        <v>7</v>
      </c>
      <c r="R37" s="5" t="s">
        <v>7</v>
      </c>
      <c r="S37" s="5" t="s">
        <v>7</v>
      </c>
      <c r="T37" s="5" t="s">
        <v>7</v>
      </c>
      <c r="U37" s="5" t="s">
        <v>7</v>
      </c>
      <c r="V37" s="5" t="s">
        <v>7</v>
      </c>
      <c r="W37" s="5" t="s">
        <v>7</v>
      </c>
      <c r="X37" s="5" t="s">
        <v>7</v>
      </c>
      <c r="Y37" s="5">
        <v>12.009347703962005</v>
      </c>
      <c r="Z37" s="5">
        <v>12.009347703962003</v>
      </c>
      <c r="AA37" s="11">
        <v>12.009347703962005</v>
      </c>
      <c r="AB37" s="5">
        <v>12.009347703962005</v>
      </c>
      <c r="AC37" s="5">
        <v>12.009347703962005</v>
      </c>
      <c r="AD37" s="5">
        <v>12.009347703962009</v>
      </c>
      <c r="AE37" s="5">
        <v>12.009347703962007</v>
      </c>
      <c r="AF37" s="5">
        <v>12.009347703962009</v>
      </c>
      <c r="AG37" s="5">
        <v>12.00934770396201</v>
      </c>
      <c r="AH37" s="5">
        <v>12.009347703962009</v>
      </c>
      <c r="AI37" s="5">
        <v>12.009347703962009</v>
      </c>
      <c r="AJ37" s="5">
        <v>12.009347703962012</v>
      </c>
      <c r="AK37" s="5">
        <v>12.009347703962012</v>
      </c>
      <c r="AL37" s="5">
        <v>12.009347703962014</v>
      </c>
      <c r="AM37" s="5">
        <v>12.009347703962014</v>
      </c>
      <c r="AN37" s="5">
        <v>12.133976813849735</v>
      </c>
      <c r="AO37" s="5">
        <v>12.324313705047398</v>
      </c>
      <c r="AP37" s="5">
        <v>12.517636272969698</v>
      </c>
      <c r="AQ37" s="5">
        <v>12.713991351761363</v>
      </c>
      <c r="AR37" s="5">
        <v>12.91342651022037</v>
      </c>
      <c r="AS37" s="5">
        <v>13.11599006332186</v>
      </c>
      <c r="AT37" s="5">
        <v>13.321731083923003</v>
      </c>
      <c r="AU37" s="5">
        <v>13.530699414651204</v>
      </c>
      <c r="AV37" s="5">
        <v>13.742945679979078</v>
      </c>
      <c r="AW37" s="5">
        <v>13.958521298488543</v>
      </c>
      <c r="AX37" s="5">
        <v>14.177478495327572</v>
      </c>
      <c r="AY37" s="5">
        <v>14.399870314862119</v>
      </c>
      <c r="AZ37" s="5">
        <v>14.625750633526648</v>
      </c>
      <c r="BA37" s="5">
        <v>14.855174172876074</v>
      </c>
      <c r="BB37" s="5">
        <v>15.088196512842755</v>
      </c>
      <c r="BC37" s="5">
        <v>15.324874105201058</v>
      </c>
      <c r="BD37" s="5">
        <v>15.565264287243441</v>
      </c>
      <c r="BE37" s="5">
        <v>15.809425295670767</v>
      </c>
      <c r="BF37" s="5">
        <v>16.057416280700902</v>
      </c>
      <c r="BG37" s="5">
        <v>16.309297320398183</v>
      </c>
      <c r="BH37" s="5">
        <v>16.565129435227945</v>
      </c>
      <c r="BI37" s="5" t="s">
        <v>7</v>
      </c>
      <c r="BJ37" s="5" t="s">
        <v>7</v>
      </c>
      <c r="BK37" s="5" t="s">
        <v>7</v>
      </c>
      <c r="BL37" s="5" t="s">
        <v>7</v>
      </c>
      <c r="BM37" s="5" t="s">
        <v>7</v>
      </c>
      <c r="BN37" s="5" t="s">
        <v>7</v>
      </c>
      <c r="BO37" s="5" t="s">
        <v>7</v>
      </c>
    </row>
    <row r="38" spans="1:67" ht="17.25" customHeight="1">
      <c r="A38" s="1">
        <v>41</v>
      </c>
      <c r="B38" s="5" t="s">
        <v>7</v>
      </c>
      <c r="C38" s="5" t="s">
        <v>7</v>
      </c>
      <c r="D38" s="5" t="s">
        <v>7</v>
      </c>
      <c r="E38" s="5" t="s">
        <v>7</v>
      </c>
      <c r="F38" s="5" t="s">
        <v>7</v>
      </c>
      <c r="G38" s="5" t="s">
        <v>7</v>
      </c>
      <c r="H38" s="5" t="s">
        <v>7</v>
      </c>
      <c r="I38" s="5" t="s">
        <v>7</v>
      </c>
      <c r="J38" s="5" t="s">
        <v>7</v>
      </c>
      <c r="K38" s="5" t="s">
        <v>7</v>
      </c>
      <c r="L38" s="5" t="s">
        <v>7</v>
      </c>
      <c r="M38" s="5" t="s">
        <v>7</v>
      </c>
      <c r="N38" s="5" t="s">
        <v>7</v>
      </c>
      <c r="O38" s="5" t="s">
        <v>7</v>
      </c>
      <c r="P38" s="5" t="s">
        <v>7</v>
      </c>
      <c r="Q38" s="5" t="s">
        <v>7</v>
      </c>
      <c r="R38" s="5" t="s">
        <v>7</v>
      </c>
      <c r="S38" s="5" t="s">
        <v>7</v>
      </c>
      <c r="T38" s="5" t="s">
        <v>7</v>
      </c>
      <c r="U38" s="5" t="s">
        <v>7</v>
      </c>
      <c r="V38" s="5" t="s">
        <v>7</v>
      </c>
      <c r="W38" s="5" t="s">
        <v>7</v>
      </c>
      <c r="X38" s="5" t="s">
        <v>7</v>
      </c>
      <c r="Y38" s="5" t="s">
        <v>7</v>
      </c>
      <c r="Z38" s="5">
        <v>12.197729628730059</v>
      </c>
      <c r="AA38" s="11">
        <v>12.197729628730059</v>
      </c>
      <c r="AB38" s="5">
        <v>12.197729628730063</v>
      </c>
      <c r="AC38" s="5">
        <v>12.197729628730061</v>
      </c>
      <c r="AD38" s="5">
        <v>12.197729628730064</v>
      </c>
      <c r="AE38" s="5">
        <v>12.197729628730064</v>
      </c>
      <c r="AF38" s="5">
        <v>12.197729628730063</v>
      </c>
      <c r="AG38" s="5">
        <v>12.197729628730066</v>
      </c>
      <c r="AH38" s="5">
        <v>12.197729628730066</v>
      </c>
      <c r="AI38" s="5">
        <v>12.197729628730064</v>
      </c>
      <c r="AJ38" s="5">
        <v>12.197729628730066</v>
      </c>
      <c r="AK38" s="5">
        <v>12.197729628730064</v>
      </c>
      <c r="AL38" s="5">
        <v>12.197729628730066</v>
      </c>
      <c r="AM38" s="5">
        <v>12.197729628730064</v>
      </c>
      <c r="AN38" s="5">
        <v>12.197729628730063</v>
      </c>
      <c r="AO38" s="5">
        <v>12.324313705047398</v>
      </c>
      <c r="AP38" s="5">
        <v>12.517636272969698</v>
      </c>
      <c r="AQ38" s="5">
        <v>12.713991351761363</v>
      </c>
      <c r="AR38" s="5">
        <v>12.91342651022037</v>
      </c>
      <c r="AS38" s="5">
        <v>13.11599006332186</v>
      </c>
      <c r="AT38" s="5">
        <v>13.321731083923003</v>
      </c>
      <c r="AU38" s="5">
        <v>13.530699414651204</v>
      </c>
      <c r="AV38" s="5">
        <v>13.742945679979078</v>
      </c>
      <c r="AW38" s="5">
        <v>13.958521298488543</v>
      </c>
      <c r="AX38" s="5">
        <v>14.177478495327572</v>
      </c>
      <c r="AY38" s="5">
        <v>14.399870314862119</v>
      </c>
      <c r="AZ38" s="5">
        <v>14.625750633526648</v>
      </c>
      <c r="BA38" s="5">
        <v>14.855174172876074</v>
      </c>
      <c r="BB38" s="5">
        <v>15.088196512842755</v>
      </c>
      <c r="BC38" s="5">
        <v>15.324874105201058</v>
      </c>
      <c r="BD38" s="5">
        <v>15.565264287243441</v>
      </c>
      <c r="BE38" s="5">
        <v>15.809425295670767</v>
      </c>
      <c r="BF38" s="5">
        <v>16.057416280700902</v>
      </c>
      <c r="BG38" s="5">
        <v>16.309297320398183</v>
      </c>
      <c r="BH38" s="5">
        <v>16.565129435227945</v>
      </c>
      <c r="BI38" s="5">
        <v>16.824974602839376</v>
      </c>
      <c r="BJ38" s="5" t="s">
        <v>7</v>
      </c>
      <c r="BK38" s="5" t="s">
        <v>7</v>
      </c>
      <c r="BL38" s="5" t="s">
        <v>7</v>
      </c>
      <c r="BM38" s="5" t="s">
        <v>7</v>
      </c>
      <c r="BN38" s="5" t="s">
        <v>7</v>
      </c>
      <c r="BO38" s="5" t="s">
        <v>7</v>
      </c>
    </row>
    <row r="39" spans="1:67" ht="17.25" customHeight="1">
      <c r="A39" s="1">
        <v>40</v>
      </c>
      <c r="B39" s="5" t="s">
        <v>7</v>
      </c>
      <c r="C39" s="5" t="s">
        <v>7</v>
      </c>
      <c r="D39" s="5" t="s">
        <v>7</v>
      </c>
      <c r="E39" s="5" t="s">
        <v>7</v>
      </c>
      <c r="F39" s="5" t="s">
        <v>7</v>
      </c>
      <c r="G39" s="5" t="s">
        <v>7</v>
      </c>
      <c r="H39" s="5" t="s">
        <v>7</v>
      </c>
      <c r="I39" s="5" t="s">
        <v>7</v>
      </c>
      <c r="J39" s="5" t="s">
        <v>7</v>
      </c>
      <c r="K39" s="5" t="s">
        <v>7</v>
      </c>
      <c r="L39" s="5" t="s">
        <v>7</v>
      </c>
      <c r="M39" s="5" t="s">
        <v>7</v>
      </c>
      <c r="N39" s="5" t="s">
        <v>7</v>
      </c>
      <c r="O39" s="5" t="s">
        <v>7</v>
      </c>
      <c r="P39" s="5" t="s">
        <v>7</v>
      </c>
      <c r="Q39" s="5" t="s">
        <v>7</v>
      </c>
      <c r="R39" s="5" t="s">
        <v>7</v>
      </c>
      <c r="S39" s="5" t="s">
        <v>7</v>
      </c>
      <c r="T39" s="5" t="s">
        <v>7</v>
      </c>
      <c r="U39" s="5" t="s">
        <v>7</v>
      </c>
      <c r="V39" s="5" t="s">
        <v>7</v>
      </c>
      <c r="W39" s="5" t="s">
        <v>7</v>
      </c>
      <c r="X39" s="5" t="s">
        <v>7</v>
      </c>
      <c r="Y39" s="5" t="s">
        <v>7</v>
      </c>
      <c r="Z39" s="5" t="s">
        <v>7</v>
      </c>
      <c r="AA39" s="11">
        <v>12.389066564082697</v>
      </c>
      <c r="AB39" s="5">
        <v>12.38906656408269</v>
      </c>
      <c r="AC39" s="5">
        <v>12.389066564082693</v>
      </c>
      <c r="AD39" s="5">
        <v>12.389066564082693</v>
      </c>
      <c r="AE39" s="5">
        <v>12.389066564082698</v>
      </c>
      <c r="AF39" s="5">
        <v>12.389066564082698</v>
      </c>
      <c r="AG39" s="5">
        <v>12.389066564082697</v>
      </c>
      <c r="AH39" s="5">
        <v>12.389066564082697</v>
      </c>
      <c r="AI39" s="5">
        <v>12.389066564082697</v>
      </c>
      <c r="AJ39" s="5">
        <v>12.389066564082697</v>
      </c>
      <c r="AK39" s="5">
        <v>12.389066564082697</v>
      </c>
      <c r="AL39" s="5">
        <v>12.3890665640827</v>
      </c>
      <c r="AM39" s="5">
        <v>12.389066564082698</v>
      </c>
      <c r="AN39" s="5">
        <v>12.389066564082698</v>
      </c>
      <c r="AO39" s="5">
        <v>12.389066564082698</v>
      </c>
      <c r="AP39" s="5">
        <v>12.517636272969698</v>
      </c>
      <c r="AQ39" s="5">
        <v>12.713991351761363</v>
      </c>
      <c r="AR39" s="5">
        <v>12.91342651022037</v>
      </c>
      <c r="AS39" s="5">
        <v>13.11599006332186</v>
      </c>
      <c r="AT39" s="5">
        <v>13.321731083923003</v>
      </c>
      <c r="AU39" s="5">
        <v>13.530699414651204</v>
      </c>
      <c r="AV39" s="5">
        <v>13.742945679979078</v>
      </c>
      <c r="AW39" s="5">
        <v>13.958521298488543</v>
      </c>
      <c r="AX39" s="5">
        <v>14.177478495327572</v>
      </c>
      <c r="AY39" s="5">
        <v>14.399870314862119</v>
      </c>
      <c r="AZ39" s="5">
        <v>14.625750633526648</v>
      </c>
      <c r="BA39" s="5">
        <v>14.855174172876074</v>
      </c>
      <c r="BB39" s="5">
        <v>15.088196512842755</v>
      </c>
      <c r="BC39" s="5">
        <v>15.324874105201058</v>
      </c>
      <c r="BD39" s="5">
        <v>15.565264287243441</v>
      </c>
      <c r="BE39" s="5">
        <v>15.809425295670767</v>
      </c>
      <c r="BF39" s="5">
        <v>16.057416280700902</v>
      </c>
      <c r="BG39" s="5">
        <v>16.309297320398183</v>
      </c>
      <c r="BH39" s="5">
        <v>16.565129435227945</v>
      </c>
      <c r="BI39" s="5">
        <v>16.824974602839376</v>
      </c>
      <c r="BJ39" s="5">
        <v>17.08889577307999</v>
      </c>
      <c r="BK39" s="5" t="s">
        <v>7</v>
      </c>
      <c r="BL39" s="5" t="s">
        <v>7</v>
      </c>
      <c r="BM39" s="5" t="s">
        <v>7</v>
      </c>
      <c r="BN39" s="5" t="s">
        <v>7</v>
      </c>
      <c r="BO39" s="5" t="s">
        <v>7</v>
      </c>
    </row>
    <row r="40" spans="1:67" ht="17.25" customHeight="1">
      <c r="A40" s="1">
        <v>39</v>
      </c>
      <c r="B40" s="5" t="s">
        <v>7</v>
      </c>
      <c r="C40" s="5" t="s">
        <v>7</v>
      </c>
      <c r="D40" s="5" t="s">
        <v>7</v>
      </c>
      <c r="E40" s="5" t="s">
        <v>7</v>
      </c>
      <c r="F40" s="5" t="s">
        <v>7</v>
      </c>
      <c r="G40" s="5" t="s">
        <v>7</v>
      </c>
      <c r="H40" s="5" t="s">
        <v>7</v>
      </c>
      <c r="I40" s="5" t="s">
        <v>7</v>
      </c>
      <c r="J40" s="5" t="s">
        <v>7</v>
      </c>
      <c r="K40" s="5" t="s">
        <v>7</v>
      </c>
      <c r="L40" s="5" t="s">
        <v>7</v>
      </c>
      <c r="M40" s="5" t="s">
        <v>7</v>
      </c>
      <c r="N40" s="5" t="s">
        <v>7</v>
      </c>
      <c r="O40" s="5" t="s">
        <v>7</v>
      </c>
      <c r="P40" s="5" t="s">
        <v>7</v>
      </c>
      <c r="Q40" s="5" t="s">
        <v>7</v>
      </c>
      <c r="R40" s="5" t="s">
        <v>7</v>
      </c>
      <c r="S40" s="5" t="s">
        <v>7</v>
      </c>
      <c r="T40" s="5" t="s">
        <v>7</v>
      </c>
      <c r="U40" s="5" t="s">
        <v>7</v>
      </c>
      <c r="V40" s="5" t="s">
        <v>7</v>
      </c>
      <c r="W40" s="5" t="s">
        <v>7</v>
      </c>
      <c r="X40" s="5" t="s">
        <v>7</v>
      </c>
      <c r="Y40" s="5" t="s">
        <v>7</v>
      </c>
      <c r="Z40" s="5" t="s">
        <v>7</v>
      </c>
      <c r="AA40" s="11" t="s">
        <v>7</v>
      </c>
      <c r="AB40" s="5">
        <v>12.583404863127116</v>
      </c>
      <c r="AC40" s="5">
        <v>12.583404863127122</v>
      </c>
      <c r="AD40" s="5">
        <v>12.583404863127122</v>
      </c>
      <c r="AE40" s="5">
        <v>12.583404863127122</v>
      </c>
      <c r="AF40" s="5">
        <v>12.583404863127122</v>
      </c>
      <c r="AG40" s="5">
        <v>12.583404863127122</v>
      </c>
      <c r="AH40" s="5">
        <v>12.583404863127122</v>
      </c>
      <c r="AI40" s="5">
        <v>12.583404863127122</v>
      </c>
      <c r="AJ40" s="5">
        <v>12.583404863127122</v>
      </c>
      <c r="AK40" s="5">
        <v>12.583404863127122</v>
      </c>
      <c r="AL40" s="5">
        <v>12.583404863127122</v>
      </c>
      <c r="AM40" s="5">
        <v>12.583404863127122</v>
      </c>
      <c r="AN40" s="5">
        <v>12.583404863127122</v>
      </c>
      <c r="AO40" s="5">
        <v>12.583404863127122</v>
      </c>
      <c r="AP40" s="5">
        <v>12.583404863127125</v>
      </c>
      <c r="AQ40" s="5">
        <v>12.713991351761363</v>
      </c>
      <c r="AR40" s="5">
        <v>12.91342651022037</v>
      </c>
      <c r="AS40" s="5">
        <v>13.11599006332186</v>
      </c>
      <c r="AT40" s="5">
        <v>13.321731083923003</v>
      </c>
      <c r="AU40" s="5">
        <v>13.530699414651204</v>
      </c>
      <c r="AV40" s="5">
        <v>13.742945679979078</v>
      </c>
      <c r="AW40" s="5">
        <v>13.958521298488543</v>
      </c>
      <c r="AX40" s="5">
        <v>14.177478495327572</v>
      </c>
      <c r="AY40" s="5">
        <v>14.399870314862119</v>
      </c>
      <c r="AZ40" s="5">
        <v>14.625750633526648</v>
      </c>
      <c r="BA40" s="5">
        <v>14.855174172876074</v>
      </c>
      <c r="BB40" s="5">
        <v>15.088196512842755</v>
      </c>
      <c r="BC40" s="5">
        <v>15.324874105201058</v>
      </c>
      <c r="BD40" s="5">
        <v>15.565264287243441</v>
      </c>
      <c r="BE40" s="5">
        <v>15.809425295670767</v>
      </c>
      <c r="BF40" s="5">
        <v>16.057416280700902</v>
      </c>
      <c r="BG40" s="5">
        <v>16.309297320398183</v>
      </c>
      <c r="BH40" s="5">
        <v>16.565129435227945</v>
      </c>
      <c r="BI40" s="5">
        <v>16.824974602839376</v>
      </c>
      <c r="BJ40" s="5">
        <v>17.08889577307999</v>
      </c>
      <c r="BK40" s="5">
        <v>17.356956883245967</v>
      </c>
      <c r="BL40" s="5" t="s">
        <v>7</v>
      </c>
      <c r="BM40" s="5" t="s">
        <v>7</v>
      </c>
      <c r="BN40" s="5" t="s">
        <v>7</v>
      </c>
      <c r="BO40" s="5" t="s">
        <v>7</v>
      </c>
    </row>
    <row r="41" spans="1:67" ht="17.25" customHeight="1">
      <c r="A41" s="1">
        <v>38</v>
      </c>
      <c r="B41" s="5" t="s">
        <v>7</v>
      </c>
      <c r="C41" s="5" t="s">
        <v>7</v>
      </c>
      <c r="D41" s="5" t="s">
        <v>7</v>
      </c>
      <c r="E41" s="5" t="s">
        <v>7</v>
      </c>
      <c r="F41" s="5" t="s">
        <v>7</v>
      </c>
      <c r="G41" s="5" t="s">
        <v>7</v>
      </c>
      <c r="H41" s="5" t="s">
        <v>7</v>
      </c>
      <c r="I41" s="5" t="s">
        <v>7</v>
      </c>
      <c r="J41" s="5" t="s">
        <v>7</v>
      </c>
      <c r="K41" s="5" t="s">
        <v>7</v>
      </c>
      <c r="L41" s="5" t="s">
        <v>7</v>
      </c>
      <c r="M41" s="5" t="s">
        <v>7</v>
      </c>
      <c r="N41" s="5" t="s">
        <v>7</v>
      </c>
      <c r="O41" s="5" t="s">
        <v>7</v>
      </c>
      <c r="P41" s="5" t="s">
        <v>7</v>
      </c>
      <c r="Q41" s="5" t="s">
        <v>7</v>
      </c>
      <c r="R41" s="5" t="s">
        <v>7</v>
      </c>
      <c r="S41" s="5" t="s">
        <v>7</v>
      </c>
      <c r="T41" s="5" t="s">
        <v>7</v>
      </c>
      <c r="U41" s="5" t="s">
        <v>7</v>
      </c>
      <c r="V41" s="5" t="s">
        <v>7</v>
      </c>
      <c r="W41" s="5" t="s">
        <v>7</v>
      </c>
      <c r="X41" s="5" t="s">
        <v>7</v>
      </c>
      <c r="Y41" s="5" t="s">
        <v>7</v>
      </c>
      <c r="Z41" s="5" t="s">
        <v>7</v>
      </c>
      <c r="AA41" s="11" t="s">
        <v>7</v>
      </c>
      <c r="AB41" s="5" t="s">
        <v>7</v>
      </c>
      <c r="AC41" s="5">
        <v>12.780791606078116</v>
      </c>
      <c r="AD41" s="5">
        <v>12.780791606078116</v>
      </c>
      <c r="AE41" s="5">
        <v>12.780791606078116</v>
      </c>
      <c r="AF41" s="5">
        <v>12.780791606078116</v>
      </c>
      <c r="AG41" s="5">
        <v>12.780791606078123</v>
      </c>
      <c r="AH41" s="5">
        <v>12.78079160607812</v>
      </c>
      <c r="AI41" s="5">
        <v>12.780791606078116</v>
      </c>
      <c r="AJ41" s="5">
        <v>12.780791606078116</v>
      </c>
      <c r="AK41" s="5">
        <v>12.780791606078116</v>
      </c>
      <c r="AL41" s="5">
        <v>12.78079160607812</v>
      </c>
      <c r="AM41" s="5">
        <v>12.78079160607812</v>
      </c>
      <c r="AN41" s="5">
        <v>12.78079160607812</v>
      </c>
      <c r="AO41" s="5">
        <v>12.78079160607812</v>
      </c>
      <c r="AP41" s="5">
        <v>12.780791606078118</v>
      </c>
      <c r="AQ41" s="5">
        <v>12.78079160607812</v>
      </c>
      <c r="AR41" s="5">
        <v>12.91342651022037</v>
      </c>
      <c r="AS41" s="5">
        <v>13.11599006332186</v>
      </c>
      <c r="AT41" s="5">
        <v>13.321731083923003</v>
      </c>
      <c r="AU41" s="5">
        <v>13.530699414651204</v>
      </c>
      <c r="AV41" s="5">
        <v>13.742945679979078</v>
      </c>
      <c r="AW41" s="5">
        <v>13.958521298488543</v>
      </c>
      <c r="AX41" s="5">
        <v>14.177478495327572</v>
      </c>
      <c r="AY41" s="5">
        <v>14.399870314862119</v>
      </c>
      <c r="AZ41" s="5">
        <v>14.625750633526648</v>
      </c>
      <c r="BA41" s="5">
        <v>14.855174172876074</v>
      </c>
      <c r="BB41" s="5">
        <v>15.088196512842755</v>
      </c>
      <c r="BC41" s="5">
        <v>15.324874105201058</v>
      </c>
      <c r="BD41" s="5">
        <v>15.565264287243441</v>
      </c>
      <c r="BE41" s="5">
        <v>15.809425295670767</v>
      </c>
      <c r="BF41" s="5">
        <v>16.057416280700902</v>
      </c>
      <c r="BG41" s="5">
        <v>16.309297320398183</v>
      </c>
      <c r="BH41" s="5">
        <v>16.565129435227945</v>
      </c>
      <c r="BI41" s="5">
        <v>16.824974602839376</v>
      </c>
      <c r="BJ41" s="5">
        <v>17.08889577307999</v>
      </c>
      <c r="BK41" s="5">
        <v>17.356956883245967</v>
      </c>
      <c r="BL41" s="5">
        <v>17.629222873571383</v>
      </c>
      <c r="BM41" s="5" t="s">
        <v>7</v>
      </c>
      <c r="BN41" s="5" t="s">
        <v>7</v>
      </c>
      <c r="BO41" s="5" t="s">
        <v>7</v>
      </c>
    </row>
    <row r="42" spans="1:67" ht="17.25" customHeight="1">
      <c r="A42" s="1">
        <v>37</v>
      </c>
      <c r="B42" s="5" t="s">
        <v>7</v>
      </c>
      <c r="C42" s="5" t="s">
        <v>7</v>
      </c>
      <c r="D42" s="5" t="s">
        <v>7</v>
      </c>
      <c r="E42" s="5" t="s">
        <v>7</v>
      </c>
      <c r="F42" s="5" t="s">
        <v>7</v>
      </c>
      <c r="G42" s="5" t="s">
        <v>7</v>
      </c>
      <c r="H42" s="5" t="s">
        <v>7</v>
      </c>
      <c r="I42" s="5" t="s">
        <v>7</v>
      </c>
      <c r="J42" s="5" t="s">
        <v>7</v>
      </c>
      <c r="K42" s="5" t="s">
        <v>7</v>
      </c>
      <c r="L42" s="5" t="s">
        <v>7</v>
      </c>
      <c r="M42" s="5" t="s">
        <v>7</v>
      </c>
      <c r="N42" s="5" t="s">
        <v>7</v>
      </c>
      <c r="O42" s="5" t="s">
        <v>7</v>
      </c>
      <c r="P42" s="5" t="s">
        <v>7</v>
      </c>
      <c r="Q42" s="5" t="s">
        <v>7</v>
      </c>
      <c r="R42" s="5" t="s">
        <v>7</v>
      </c>
      <c r="S42" s="5" t="s">
        <v>7</v>
      </c>
      <c r="T42" s="5" t="s">
        <v>7</v>
      </c>
      <c r="U42" s="5" t="s">
        <v>7</v>
      </c>
      <c r="V42" s="5" t="s">
        <v>7</v>
      </c>
      <c r="W42" s="5" t="s">
        <v>7</v>
      </c>
      <c r="X42" s="5" t="s">
        <v>7</v>
      </c>
      <c r="Y42" s="5" t="s">
        <v>7</v>
      </c>
      <c r="Z42" s="5" t="s">
        <v>7</v>
      </c>
      <c r="AA42" s="11" t="s">
        <v>7</v>
      </c>
      <c r="AB42" s="5" t="s">
        <v>7</v>
      </c>
      <c r="AC42" s="5" t="s">
        <v>7</v>
      </c>
      <c r="AD42" s="5">
        <v>12.981274611663716</v>
      </c>
      <c r="AE42" s="5">
        <v>12.981274611663716</v>
      </c>
      <c r="AF42" s="5">
        <v>12.981274611663716</v>
      </c>
      <c r="AG42" s="5">
        <v>12.981274611663716</v>
      </c>
      <c r="AH42" s="5">
        <v>12.981274611663716</v>
      </c>
      <c r="AI42" s="5">
        <v>12.981274611663716</v>
      </c>
      <c r="AJ42" s="5">
        <v>12.981274611663716</v>
      </c>
      <c r="AK42" s="5">
        <v>12.981274611663716</v>
      </c>
      <c r="AL42" s="5">
        <v>12.981274611663716</v>
      </c>
      <c r="AM42" s="5">
        <v>12.981274611663716</v>
      </c>
      <c r="AN42" s="5">
        <v>12.981274611663716</v>
      </c>
      <c r="AO42" s="5">
        <v>12.981274611663714</v>
      </c>
      <c r="AP42" s="5">
        <v>12.981274611663714</v>
      </c>
      <c r="AQ42" s="5">
        <v>12.981274611663716</v>
      </c>
      <c r="AR42" s="5">
        <v>12.981274611663716</v>
      </c>
      <c r="AS42" s="5">
        <v>13.11599006332186</v>
      </c>
      <c r="AT42" s="5">
        <v>13.321731083923003</v>
      </c>
      <c r="AU42" s="5">
        <v>13.530699414651204</v>
      </c>
      <c r="AV42" s="5">
        <v>13.742945679979078</v>
      </c>
      <c r="AW42" s="5">
        <v>13.958521298488543</v>
      </c>
      <c r="AX42" s="5">
        <v>14.177478495327572</v>
      </c>
      <c r="AY42" s="5">
        <v>14.399870314862119</v>
      </c>
      <c r="AZ42" s="5">
        <v>14.625750633526648</v>
      </c>
      <c r="BA42" s="5">
        <v>14.855174172876074</v>
      </c>
      <c r="BB42" s="5">
        <v>15.088196512842755</v>
      </c>
      <c r="BC42" s="5">
        <v>15.324874105201058</v>
      </c>
      <c r="BD42" s="5">
        <v>15.565264287243441</v>
      </c>
      <c r="BE42" s="5">
        <v>15.809425295670767</v>
      </c>
      <c r="BF42" s="5">
        <v>16.057416280700902</v>
      </c>
      <c r="BG42" s="5">
        <v>16.309297320398183</v>
      </c>
      <c r="BH42" s="5">
        <v>16.565129435227945</v>
      </c>
      <c r="BI42" s="5">
        <v>16.824974602839376</v>
      </c>
      <c r="BJ42" s="5">
        <v>17.08889577307999</v>
      </c>
      <c r="BK42" s="5">
        <v>17.356956883245967</v>
      </c>
      <c r="BL42" s="5">
        <v>17.629222873571383</v>
      </c>
      <c r="BM42" s="5">
        <v>17.905759702960733</v>
      </c>
      <c r="BN42" s="5" t="s">
        <v>7</v>
      </c>
      <c r="BO42" s="5" t="s">
        <v>7</v>
      </c>
    </row>
    <row r="43" spans="1:67" ht="17.25" customHeight="1">
      <c r="A43" s="1">
        <v>36</v>
      </c>
      <c r="B43" s="5" t="s">
        <v>7</v>
      </c>
      <c r="C43" s="5" t="s">
        <v>7</v>
      </c>
      <c r="D43" s="5" t="s">
        <v>7</v>
      </c>
      <c r="E43" s="5" t="s">
        <v>7</v>
      </c>
      <c r="F43" s="5" t="s">
        <v>7</v>
      </c>
      <c r="G43" s="5" t="s">
        <v>7</v>
      </c>
      <c r="H43" s="5" t="s">
        <v>7</v>
      </c>
      <c r="I43" s="5" t="s">
        <v>7</v>
      </c>
      <c r="J43" s="5" t="s">
        <v>7</v>
      </c>
      <c r="K43" s="5" t="s">
        <v>7</v>
      </c>
      <c r="L43" s="5" t="s">
        <v>7</v>
      </c>
      <c r="M43" s="5" t="s">
        <v>7</v>
      </c>
      <c r="N43" s="5" t="s">
        <v>7</v>
      </c>
      <c r="O43" s="5" t="s">
        <v>7</v>
      </c>
      <c r="P43" s="5" t="s">
        <v>7</v>
      </c>
      <c r="Q43" s="5" t="s">
        <v>7</v>
      </c>
      <c r="R43" s="5" t="s">
        <v>7</v>
      </c>
      <c r="S43" s="5" t="s">
        <v>7</v>
      </c>
      <c r="T43" s="5" t="s">
        <v>7</v>
      </c>
      <c r="U43" s="5" t="s">
        <v>7</v>
      </c>
      <c r="V43" s="5" t="s">
        <v>7</v>
      </c>
      <c r="W43" s="5" t="s">
        <v>7</v>
      </c>
      <c r="X43" s="5" t="s">
        <v>7</v>
      </c>
      <c r="Y43" s="5" t="s">
        <v>7</v>
      </c>
      <c r="Z43" s="5" t="s">
        <v>7</v>
      </c>
      <c r="AA43" s="11" t="s">
        <v>7</v>
      </c>
      <c r="AB43" s="5" t="s">
        <v>7</v>
      </c>
      <c r="AC43" s="5" t="s">
        <v>7</v>
      </c>
      <c r="AD43" s="5" t="s">
        <v>7</v>
      </c>
      <c r="AE43" s="5">
        <v>13.184902448709369</v>
      </c>
      <c r="AF43" s="5">
        <v>13.184902448709369</v>
      </c>
      <c r="AG43" s="5">
        <v>13.184902448709369</v>
      </c>
      <c r="AH43" s="5">
        <v>13.184902448709369</v>
      </c>
      <c r="AI43" s="5">
        <v>13.184902448709369</v>
      </c>
      <c r="AJ43" s="5">
        <v>13.184902448709369</v>
      </c>
      <c r="AK43" s="5">
        <v>13.184902448709369</v>
      </c>
      <c r="AL43" s="5">
        <v>13.184902448709369</v>
      </c>
      <c r="AM43" s="5">
        <v>13.184902448709369</v>
      </c>
      <c r="AN43" s="5">
        <v>13.184902448709369</v>
      </c>
      <c r="AO43" s="5">
        <v>13.184902448709369</v>
      </c>
      <c r="AP43" s="5">
        <v>13.184902448709369</v>
      </c>
      <c r="AQ43" s="5">
        <v>13.184902448709369</v>
      </c>
      <c r="AR43" s="5">
        <v>13.184902448709369</v>
      </c>
      <c r="AS43" s="5">
        <v>13.184902448709369</v>
      </c>
      <c r="AT43" s="5">
        <v>13.321731083923003</v>
      </c>
      <c r="AU43" s="5">
        <v>13.530699414651204</v>
      </c>
      <c r="AV43" s="5">
        <v>13.742945679979078</v>
      </c>
      <c r="AW43" s="5">
        <v>13.958521298488543</v>
      </c>
      <c r="AX43" s="5">
        <v>14.177478495327572</v>
      </c>
      <c r="AY43" s="5">
        <v>14.399870314862119</v>
      </c>
      <c r="AZ43" s="5">
        <v>14.625750633526648</v>
      </c>
      <c r="BA43" s="5">
        <v>14.855174172876074</v>
      </c>
      <c r="BB43" s="5">
        <v>15.088196512842755</v>
      </c>
      <c r="BC43" s="5">
        <v>15.324874105201058</v>
      </c>
      <c r="BD43" s="5">
        <v>15.565264287243441</v>
      </c>
      <c r="BE43" s="5">
        <v>15.809425295670767</v>
      </c>
      <c r="BF43" s="5">
        <v>16.057416280700902</v>
      </c>
      <c r="BG43" s="5">
        <v>16.309297320398183</v>
      </c>
      <c r="BH43" s="5">
        <v>16.565129435227945</v>
      </c>
      <c r="BI43" s="5">
        <v>16.824974602839376</v>
      </c>
      <c r="BJ43" s="5">
        <v>17.08889577307999</v>
      </c>
      <c r="BK43" s="5">
        <v>17.356956883245967</v>
      </c>
      <c r="BL43" s="5">
        <v>17.629222873571383</v>
      </c>
      <c r="BM43" s="5">
        <v>17.905759702960733</v>
      </c>
      <c r="BN43" s="5">
        <v>18.186634364967961</v>
      </c>
      <c r="BO43" s="5" t="s">
        <v>7</v>
      </c>
    </row>
    <row r="44" spans="1:67" ht="17.25" customHeight="1">
      <c r="A44" s="1">
        <v>35</v>
      </c>
      <c r="B44" s="5" t="s">
        <v>7</v>
      </c>
      <c r="C44" s="5" t="s">
        <v>7</v>
      </c>
      <c r="D44" s="5" t="s">
        <v>7</v>
      </c>
      <c r="E44" s="5" t="s">
        <v>7</v>
      </c>
      <c r="F44" s="5" t="s">
        <v>7</v>
      </c>
      <c r="G44" s="5" t="s">
        <v>7</v>
      </c>
      <c r="H44" s="5" t="s">
        <v>7</v>
      </c>
      <c r="I44" s="5" t="s">
        <v>7</v>
      </c>
      <c r="J44" s="5" t="s">
        <v>7</v>
      </c>
      <c r="K44" s="5" t="s">
        <v>7</v>
      </c>
      <c r="L44" s="5" t="s">
        <v>7</v>
      </c>
      <c r="M44" s="5" t="s">
        <v>7</v>
      </c>
      <c r="N44" s="5" t="s">
        <v>7</v>
      </c>
      <c r="O44" s="5" t="s">
        <v>7</v>
      </c>
      <c r="P44" s="5" t="s">
        <v>7</v>
      </c>
      <c r="Q44" s="5" t="s">
        <v>7</v>
      </c>
      <c r="R44" s="5" t="s">
        <v>7</v>
      </c>
      <c r="S44" s="5" t="s">
        <v>7</v>
      </c>
      <c r="T44" s="5" t="s">
        <v>7</v>
      </c>
      <c r="U44" s="5" t="s">
        <v>7</v>
      </c>
      <c r="V44" s="5" t="s">
        <v>7</v>
      </c>
      <c r="W44" s="5" t="s">
        <v>7</v>
      </c>
      <c r="X44" s="5" t="s">
        <v>7</v>
      </c>
      <c r="Y44" s="5" t="s">
        <v>7</v>
      </c>
      <c r="Z44" s="5" t="s">
        <v>7</v>
      </c>
      <c r="AA44" s="11" t="s">
        <v>7</v>
      </c>
      <c r="AB44" s="5" t="s">
        <v>7</v>
      </c>
      <c r="AC44" s="5" t="s">
        <v>7</v>
      </c>
      <c r="AD44" s="5" t="s">
        <v>7</v>
      </c>
      <c r="AE44" s="5" t="s">
        <v>7</v>
      </c>
      <c r="AF44" s="5">
        <v>13.391724447904844</v>
      </c>
      <c r="AG44" s="5">
        <v>13.391724447904844</v>
      </c>
      <c r="AH44" s="5">
        <v>13.391724447904851</v>
      </c>
      <c r="AI44" s="5">
        <v>13.391724447904844</v>
      </c>
      <c r="AJ44" s="5">
        <v>13.391724447904847</v>
      </c>
      <c r="AK44" s="5">
        <v>13.391724447904844</v>
      </c>
      <c r="AL44" s="5">
        <v>13.391724447904851</v>
      </c>
      <c r="AM44" s="5">
        <v>13.391724447904847</v>
      </c>
      <c r="AN44" s="5">
        <v>13.391724447904851</v>
      </c>
      <c r="AO44" s="5">
        <v>13.391724447904851</v>
      </c>
      <c r="AP44" s="5">
        <v>13.391724447904851</v>
      </c>
      <c r="AQ44" s="5">
        <v>13.391724447904855</v>
      </c>
      <c r="AR44" s="5">
        <v>13.391724447904847</v>
      </c>
      <c r="AS44" s="5">
        <v>13.391724447904847</v>
      </c>
      <c r="AT44" s="5">
        <v>13.391724447904855</v>
      </c>
      <c r="AU44" s="5">
        <v>13.530699414651204</v>
      </c>
      <c r="AV44" s="5">
        <v>13.742945679979078</v>
      </c>
      <c r="AW44" s="5">
        <v>13.958521298488543</v>
      </c>
      <c r="AX44" s="5">
        <v>14.177478495327572</v>
      </c>
      <c r="AY44" s="5">
        <v>14.399870314862119</v>
      </c>
      <c r="AZ44" s="5">
        <v>14.625750633526648</v>
      </c>
      <c r="BA44" s="5">
        <v>14.855174172876074</v>
      </c>
      <c r="BB44" s="5">
        <v>15.088196512842755</v>
      </c>
      <c r="BC44" s="5">
        <v>15.324874105201058</v>
      </c>
      <c r="BD44" s="5">
        <v>15.565264287243441</v>
      </c>
      <c r="BE44" s="5">
        <v>15.809425295670767</v>
      </c>
      <c r="BF44" s="5">
        <v>16.057416280700902</v>
      </c>
      <c r="BG44" s="5">
        <v>16.309297320398183</v>
      </c>
      <c r="BH44" s="5">
        <v>16.565129435227945</v>
      </c>
      <c r="BI44" s="5">
        <v>16.824974602839376</v>
      </c>
      <c r="BJ44" s="5">
        <v>17.08889577307999</v>
      </c>
      <c r="BK44" s="5">
        <v>17.356956883245967</v>
      </c>
      <c r="BL44" s="5">
        <v>17.629222873571383</v>
      </c>
      <c r="BM44" s="5">
        <v>17.905759702960733</v>
      </c>
      <c r="BN44" s="5">
        <v>18.186634364967961</v>
      </c>
      <c r="BO44" s="5">
        <v>18.471914904026288</v>
      </c>
    </row>
    <row r="45" spans="1:67" ht="17.25" customHeight="1">
      <c r="A45" s="1">
        <v>34</v>
      </c>
      <c r="B45" s="5" t="s">
        <v>7</v>
      </c>
      <c r="C45" s="5" t="s">
        <v>7</v>
      </c>
      <c r="D45" s="5" t="s">
        <v>7</v>
      </c>
      <c r="E45" s="5" t="s">
        <v>7</v>
      </c>
      <c r="F45" s="5" t="s">
        <v>7</v>
      </c>
      <c r="G45" s="5" t="s">
        <v>7</v>
      </c>
      <c r="H45" s="5" t="s">
        <v>7</v>
      </c>
      <c r="I45" s="5" t="s">
        <v>7</v>
      </c>
      <c r="J45" s="5" t="s">
        <v>7</v>
      </c>
      <c r="K45" s="5" t="s">
        <v>7</v>
      </c>
      <c r="L45" s="5" t="s">
        <v>7</v>
      </c>
      <c r="M45" s="5" t="s">
        <v>7</v>
      </c>
      <c r="N45" s="5" t="s">
        <v>7</v>
      </c>
      <c r="O45" s="5" t="s">
        <v>7</v>
      </c>
      <c r="P45" s="5" t="s">
        <v>7</v>
      </c>
      <c r="Q45" s="5" t="s">
        <v>7</v>
      </c>
      <c r="R45" s="5" t="s">
        <v>7</v>
      </c>
      <c r="S45" s="5" t="s">
        <v>7</v>
      </c>
      <c r="T45" s="5" t="s">
        <v>7</v>
      </c>
      <c r="U45" s="5" t="s">
        <v>7</v>
      </c>
      <c r="V45" s="5" t="s">
        <v>7</v>
      </c>
      <c r="W45" s="5" t="s">
        <v>7</v>
      </c>
      <c r="X45" s="5" t="s">
        <v>7</v>
      </c>
      <c r="Y45" s="5" t="s">
        <v>7</v>
      </c>
      <c r="Z45" s="5" t="s">
        <v>7</v>
      </c>
      <c r="AA45" s="11" t="s">
        <v>7</v>
      </c>
      <c r="AB45" s="5" t="s">
        <v>7</v>
      </c>
      <c r="AC45" s="5" t="s">
        <v>7</v>
      </c>
      <c r="AD45" s="5" t="s">
        <v>7</v>
      </c>
      <c r="AE45" s="5" t="s">
        <v>7</v>
      </c>
      <c r="AF45" s="5" t="s">
        <v>7</v>
      </c>
      <c r="AG45" s="5">
        <v>13.601790713754339</v>
      </c>
      <c r="AH45" s="5">
        <v>13.601790713754339</v>
      </c>
      <c r="AI45" s="5">
        <v>13.601790713754339</v>
      </c>
      <c r="AJ45" s="5">
        <v>13.601790713754339</v>
      </c>
      <c r="AK45" s="5">
        <v>13.601790713754339</v>
      </c>
      <c r="AL45" s="5">
        <v>13.60179071375434</v>
      </c>
      <c r="AM45" s="5">
        <v>13.60179071375434</v>
      </c>
      <c r="AN45" s="5">
        <v>13.60179071375434</v>
      </c>
      <c r="AO45" s="5">
        <v>13.60179071375434</v>
      </c>
      <c r="AP45" s="5">
        <v>13.60179071375434</v>
      </c>
      <c r="AQ45" s="5">
        <v>13.60179071375433</v>
      </c>
      <c r="AR45" s="5">
        <v>13.60179071375433</v>
      </c>
      <c r="AS45" s="5">
        <v>13.60179071375433</v>
      </c>
      <c r="AT45" s="5">
        <v>13.60179071375433</v>
      </c>
      <c r="AU45" s="5">
        <v>13.60179071375433</v>
      </c>
      <c r="AV45" s="5">
        <v>13.742945679979078</v>
      </c>
      <c r="AW45" s="5">
        <v>13.958521298488543</v>
      </c>
      <c r="AX45" s="5">
        <v>14.177478495327572</v>
      </c>
      <c r="AY45" s="5">
        <v>14.399870314862119</v>
      </c>
      <c r="AZ45" s="5">
        <v>14.625750633526648</v>
      </c>
      <c r="BA45" s="5">
        <v>14.855174172876074</v>
      </c>
      <c r="BB45" s="5">
        <v>15.088196512842755</v>
      </c>
      <c r="BC45" s="5">
        <v>15.324874105201058</v>
      </c>
      <c r="BD45" s="5">
        <v>15.565264287243441</v>
      </c>
      <c r="BE45" s="5">
        <v>15.809425295670767</v>
      </c>
      <c r="BF45" s="5">
        <v>16.057416280700902</v>
      </c>
      <c r="BG45" s="5">
        <v>16.309297320398183</v>
      </c>
      <c r="BH45" s="5">
        <v>16.565129435227945</v>
      </c>
      <c r="BI45" s="5">
        <v>16.824974602839376</v>
      </c>
      <c r="BJ45" s="5">
        <v>17.08889577307999</v>
      </c>
      <c r="BK45" s="5">
        <v>17.356956883245967</v>
      </c>
      <c r="BL45" s="5">
        <v>17.629222873571383</v>
      </c>
      <c r="BM45" s="5">
        <v>17.905759702960733</v>
      </c>
      <c r="BN45" s="5">
        <v>18.186634364967961</v>
      </c>
      <c r="BO45" s="5">
        <v>18.471914904026288</v>
      </c>
    </row>
    <row r="46" spans="1:67" ht="17.25" customHeight="1">
      <c r="A46" s="1">
        <v>33</v>
      </c>
      <c r="B46" s="5" t="s">
        <v>7</v>
      </c>
      <c r="C46" s="5" t="s">
        <v>7</v>
      </c>
      <c r="D46" s="5" t="s">
        <v>7</v>
      </c>
      <c r="E46" s="5" t="s">
        <v>7</v>
      </c>
      <c r="F46" s="5" t="s">
        <v>7</v>
      </c>
      <c r="G46" s="5" t="s">
        <v>7</v>
      </c>
      <c r="H46" s="5" t="s">
        <v>7</v>
      </c>
      <c r="I46" s="5" t="s">
        <v>7</v>
      </c>
      <c r="J46" s="5" t="s">
        <v>7</v>
      </c>
      <c r="K46" s="5" t="s">
        <v>7</v>
      </c>
      <c r="L46" s="5" t="s">
        <v>7</v>
      </c>
      <c r="M46" s="5" t="s">
        <v>7</v>
      </c>
      <c r="N46" s="5" t="s">
        <v>7</v>
      </c>
      <c r="O46" s="5" t="s">
        <v>7</v>
      </c>
      <c r="P46" s="5" t="s">
        <v>7</v>
      </c>
      <c r="Q46" s="5" t="s">
        <v>7</v>
      </c>
      <c r="R46" s="5" t="s">
        <v>7</v>
      </c>
      <c r="S46" s="5" t="s">
        <v>7</v>
      </c>
      <c r="T46" s="5" t="s">
        <v>7</v>
      </c>
      <c r="U46" s="5" t="s">
        <v>7</v>
      </c>
      <c r="V46" s="5" t="s">
        <v>7</v>
      </c>
      <c r="W46" s="5" t="s">
        <v>7</v>
      </c>
      <c r="X46" s="5" t="s">
        <v>7</v>
      </c>
      <c r="Y46" s="5" t="s">
        <v>7</v>
      </c>
      <c r="Z46" s="5" t="s">
        <v>7</v>
      </c>
      <c r="AA46" s="11" t="s">
        <v>7</v>
      </c>
      <c r="AB46" s="5" t="s">
        <v>7</v>
      </c>
      <c r="AC46" s="5" t="s">
        <v>7</v>
      </c>
      <c r="AD46" s="5" t="s">
        <v>7</v>
      </c>
      <c r="AE46" s="5" t="s">
        <v>7</v>
      </c>
      <c r="AF46" s="5" t="s">
        <v>7</v>
      </c>
      <c r="AG46" s="5" t="s">
        <v>7</v>
      </c>
      <c r="AH46" s="5">
        <v>13.815152136715197</v>
      </c>
      <c r="AI46" s="5">
        <v>13.815152136715199</v>
      </c>
      <c r="AJ46" s="5">
        <v>13.815152136715199</v>
      </c>
      <c r="AK46" s="5">
        <v>13.815152136715199</v>
      </c>
      <c r="AL46" s="5">
        <v>13.815152136715199</v>
      </c>
      <c r="AM46" s="5">
        <v>13.815152136715199</v>
      </c>
      <c r="AN46" s="5">
        <v>13.815152136715204</v>
      </c>
      <c r="AO46" s="5">
        <v>13.815152136715204</v>
      </c>
      <c r="AP46" s="5">
        <v>13.815152136715197</v>
      </c>
      <c r="AQ46" s="5">
        <v>13.8151521367152</v>
      </c>
      <c r="AR46" s="5">
        <v>13.815152136715197</v>
      </c>
      <c r="AS46" s="5">
        <v>13.815152136715197</v>
      </c>
      <c r="AT46" s="5">
        <v>13.815152136715197</v>
      </c>
      <c r="AU46" s="5">
        <v>13.8151521367152</v>
      </c>
      <c r="AV46" s="5">
        <v>13.8151521367152</v>
      </c>
      <c r="AW46" s="5">
        <v>13.958521298488543</v>
      </c>
      <c r="AX46" s="5">
        <v>14.177478495327572</v>
      </c>
      <c r="AY46" s="5">
        <v>14.399870314862119</v>
      </c>
      <c r="AZ46" s="5">
        <v>14.625750633526648</v>
      </c>
      <c r="BA46" s="5">
        <v>14.855174172876074</v>
      </c>
      <c r="BB46" s="5">
        <v>15.088196512842755</v>
      </c>
      <c r="BC46" s="5">
        <v>15.324874105201058</v>
      </c>
      <c r="BD46" s="5">
        <v>15.565264287243441</v>
      </c>
      <c r="BE46" s="5">
        <v>15.809425295670767</v>
      </c>
      <c r="BF46" s="5">
        <v>16.057416280700902</v>
      </c>
      <c r="BG46" s="5">
        <v>16.309297320398183</v>
      </c>
      <c r="BH46" s="5">
        <v>16.565129435227945</v>
      </c>
      <c r="BI46" s="5">
        <v>16.824974602839376</v>
      </c>
      <c r="BJ46" s="5">
        <v>17.08889577307999</v>
      </c>
      <c r="BK46" s="5">
        <v>17.356956883245967</v>
      </c>
      <c r="BL46" s="5">
        <v>17.629222873571383</v>
      </c>
      <c r="BM46" s="5">
        <v>17.905759702960733</v>
      </c>
      <c r="BN46" s="5">
        <v>18.186634364967961</v>
      </c>
      <c r="BO46" s="5">
        <v>18.471914904026288</v>
      </c>
    </row>
    <row r="47" spans="1:67" ht="17.25" customHeight="1">
      <c r="A47" s="1">
        <v>32</v>
      </c>
      <c r="B47" s="5" t="s">
        <v>7</v>
      </c>
      <c r="C47" s="5" t="s">
        <v>7</v>
      </c>
      <c r="D47" s="5" t="s">
        <v>7</v>
      </c>
      <c r="E47" s="5" t="s">
        <v>7</v>
      </c>
      <c r="F47" s="5" t="s">
        <v>7</v>
      </c>
      <c r="G47" s="5" t="s">
        <v>7</v>
      </c>
      <c r="H47" s="5" t="s">
        <v>7</v>
      </c>
      <c r="I47" s="5" t="s">
        <v>7</v>
      </c>
      <c r="J47" s="5" t="s">
        <v>7</v>
      </c>
      <c r="K47" s="5" t="s">
        <v>7</v>
      </c>
      <c r="L47" s="5" t="s">
        <v>7</v>
      </c>
      <c r="M47" s="5" t="s">
        <v>7</v>
      </c>
      <c r="N47" s="5" t="s">
        <v>7</v>
      </c>
      <c r="O47" s="5" t="s">
        <v>7</v>
      </c>
      <c r="P47" s="5" t="s">
        <v>7</v>
      </c>
      <c r="Q47" s="5" t="s">
        <v>7</v>
      </c>
      <c r="R47" s="5" t="s">
        <v>7</v>
      </c>
      <c r="S47" s="5" t="s">
        <v>7</v>
      </c>
      <c r="T47" s="5" t="s">
        <v>7</v>
      </c>
      <c r="U47" s="5" t="s">
        <v>7</v>
      </c>
      <c r="V47" s="5" t="s">
        <v>7</v>
      </c>
      <c r="W47" s="5" t="s">
        <v>7</v>
      </c>
      <c r="X47" s="5" t="s">
        <v>7</v>
      </c>
      <c r="Y47" s="5" t="s">
        <v>7</v>
      </c>
      <c r="Z47" s="5" t="s">
        <v>7</v>
      </c>
      <c r="AA47" s="11" t="s">
        <v>7</v>
      </c>
      <c r="AB47" s="5" t="s">
        <v>7</v>
      </c>
      <c r="AC47" s="5" t="s">
        <v>7</v>
      </c>
      <c r="AD47" s="5" t="s">
        <v>7</v>
      </c>
      <c r="AE47" s="5" t="s">
        <v>7</v>
      </c>
      <c r="AF47" s="5" t="s">
        <v>7</v>
      </c>
      <c r="AG47" s="5" t="s">
        <v>7</v>
      </c>
      <c r="AH47" s="5" t="s">
        <v>7</v>
      </c>
      <c r="AI47" s="5">
        <v>14.031860405526407</v>
      </c>
      <c r="AJ47" s="5">
        <v>14.031860405526407</v>
      </c>
      <c r="AK47" s="5">
        <v>14.031860405526407</v>
      </c>
      <c r="AL47" s="5">
        <v>14.031860405526414</v>
      </c>
      <c r="AM47" s="5">
        <v>14.031860405526407</v>
      </c>
      <c r="AN47" s="5">
        <v>14.031860405526407</v>
      </c>
      <c r="AO47" s="5">
        <v>14.031860405526407</v>
      </c>
      <c r="AP47" s="5">
        <v>14.031860405526407</v>
      </c>
      <c r="AQ47" s="5">
        <v>14.031860405526407</v>
      </c>
      <c r="AR47" s="5">
        <v>14.031860405526407</v>
      </c>
      <c r="AS47" s="5">
        <v>14.031860405526407</v>
      </c>
      <c r="AT47" s="5">
        <v>14.031860405526407</v>
      </c>
      <c r="AU47" s="5">
        <v>14.031860405526407</v>
      </c>
      <c r="AV47" s="5">
        <v>14.031860405526407</v>
      </c>
      <c r="AW47" s="5">
        <v>14.031860405526411</v>
      </c>
      <c r="AX47" s="5">
        <v>14.177478495327572</v>
      </c>
      <c r="AY47" s="5">
        <v>14.399870314862119</v>
      </c>
      <c r="AZ47" s="5">
        <v>14.625750633526648</v>
      </c>
      <c r="BA47" s="5">
        <v>14.855174172876074</v>
      </c>
      <c r="BB47" s="5">
        <v>15.088196512842755</v>
      </c>
      <c r="BC47" s="5">
        <v>15.324874105201058</v>
      </c>
      <c r="BD47" s="5">
        <v>15.565264287243441</v>
      </c>
      <c r="BE47" s="5">
        <v>15.809425295670767</v>
      </c>
      <c r="BF47" s="5">
        <v>16.057416280700902</v>
      </c>
      <c r="BG47" s="5">
        <v>16.309297320398183</v>
      </c>
      <c r="BH47" s="5">
        <v>16.565129435227945</v>
      </c>
      <c r="BI47" s="5">
        <v>16.824974602839376</v>
      </c>
      <c r="BJ47" s="5">
        <v>17.08889577307999</v>
      </c>
      <c r="BK47" s="5">
        <v>17.356956883245967</v>
      </c>
      <c r="BL47" s="5">
        <v>17.629222873571383</v>
      </c>
      <c r="BM47" s="5">
        <v>17.905759702960733</v>
      </c>
      <c r="BN47" s="5">
        <v>18.186634364967961</v>
      </c>
      <c r="BO47" s="5">
        <v>18.471914904026288</v>
      </c>
    </row>
    <row r="48" spans="1:67" ht="17.25" customHeight="1">
      <c r="A48" s="1">
        <v>31</v>
      </c>
      <c r="B48" s="5" t="s">
        <v>7</v>
      </c>
      <c r="C48" s="5" t="s">
        <v>7</v>
      </c>
      <c r="D48" s="5" t="s">
        <v>7</v>
      </c>
      <c r="E48" s="5" t="s">
        <v>7</v>
      </c>
      <c r="F48" s="5" t="s">
        <v>7</v>
      </c>
      <c r="G48" s="5" t="s">
        <v>7</v>
      </c>
      <c r="H48" s="5" t="s">
        <v>7</v>
      </c>
      <c r="I48" s="5" t="s">
        <v>7</v>
      </c>
      <c r="J48" s="5" t="s">
        <v>7</v>
      </c>
      <c r="K48" s="5" t="s">
        <v>7</v>
      </c>
      <c r="L48" s="5" t="s">
        <v>7</v>
      </c>
      <c r="M48" s="5" t="s">
        <v>7</v>
      </c>
      <c r="N48" s="5" t="s">
        <v>7</v>
      </c>
      <c r="O48" s="5" t="s">
        <v>7</v>
      </c>
      <c r="P48" s="5" t="s">
        <v>7</v>
      </c>
      <c r="Q48" s="5" t="s">
        <v>7</v>
      </c>
      <c r="R48" s="5" t="s">
        <v>7</v>
      </c>
      <c r="S48" s="5" t="s">
        <v>7</v>
      </c>
      <c r="T48" s="5" t="s">
        <v>7</v>
      </c>
      <c r="U48" s="5" t="s">
        <v>7</v>
      </c>
      <c r="V48" s="5" t="s">
        <v>7</v>
      </c>
      <c r="W48" s="5" t="s">
        <v>7</v>
      </c>
      <c r="X48" s="5" t="s">
        <v>7</v>
      </c>
      <c r="Y48" s="5" t="s">
        <v>7</v>
      </c>
      <c r="Z48" s="5" t="s">
        <v>7</v>
      </c>
      <c r="AA48" s="11" t="s">
        <v>7</v>
      </c>
      <c r="AB48" s="5" t="s">
        <v>7</v>
      </c>
      <c r="AC48" s="5" t="s">
        <v>7</v>
      </c>
      <c r="AD48" s="5" t="s">
        <v>7</v>
      </c>
      <c r="AE48" s="5" t="s">
        <v>7</v>
      </c>
      <c r="AF48" s="5" t="s">
        <v>7</v>
      </c>
      <c r="AG48" s="5" t="s">
        <v>7</v>
      </c>
      <c r="AH48" s="5" t="s">
        <v>7</v>
      </c>
      <c r="AI48" s="5" t="s">
        <v>7</v>
      </c>
      <c r="AJ48" s="5">
        <v>14.251968019730707</v>
      </c>
      <c r="AK48" s="5">
        <v>14.251968019730707</v>
      </c>
      <c r="AL48" s="5">
        <v>14.251968019730707</v>
      </c>
      <c r="AM48" s="5">
        <v>14.251968019730706</v>
      </c>
      <c r="AN48" s="5">
        <v>14.251968019730707</v>
      </c>
      <c r="AO48" s="5">
        <v>14.251968019730707</v>
      </c>
      <c r="AP48" s="5">
        <v>14.251968019730706</v>
      </c>
      <c r="AQ48" s="5">
        <v>14.251968019730709</v>
      </c>
      <c r="AR48" s="5">
        <v>14.251968019730709</v>
      </c>
      <c r="AS48" s="5">
        <v>14.251968019730706</v>
      </c>
      <c r="AT48" s="5">
        <v>14.251968019730709</v>
      </c>
      <c r="AU48" s="5">
        <v>14.251968019730709</v>
      </c>
      <c r="AV48" s="5">
        <v>14.251968019730709</v>
      </c>
      <c r="AW48" s="5">
        <v>14.251968019730709</v>
      </c>
      <c r="AX48" s="5">
        <v>14.251968019730709</v>
      </c>
      <c r="AY48" s="5">
        <v>14.399870314862119</v>
      </c>
      <c r="AZ48" s="5">
        <v>14.625750633526648</v>
      </c>
      <c r="BA48" s="5">
        <v>14.855174172876074</v>
      </c>
      <c r="BB48" s="5">
        <v>15.088196512842755</v>
      </c>
      <c r="BC48" s="5">
        <v>15.324874105201058</v>
      </c>
      <c r="BD48" s="5">
        <v>15.565264287243441</v>
      </c>
      <c r="BE48" s="5">
        <v>15.809425295670767</v>
      </c>
      <c r="BF48" s="5">
        <v>16.057416280700902</v>
      </c>
      <c r="BG48" s="5">
        <v>16.309297320398183</v>
      </c>
      <c r="BH48" s="5">
        <v>16.565129435227945</v>
      </c>
      <c r="BI48" s="5">
        <v>16.824974602839376</v>
      </c>
      <c r="BJ48" s="5">
        <v>17.08889577307999</v>
      </c>
      <c r="BK48" s="5">
        <v>17.356956883245967</v>
      </c>
      <c r="BL48" s="5">
        <v>17.629222873571383</v>
      </c>
      <c r="BM48" s="5">
        <v>17.905759702960733</v>
      </c>
      <c r="BN48" s="5">
        <v>18.186634364967961</v>
      </c>
      <c r="BO48" s="5">
        <v>18.471914904026288</v>
      </c>
    </row>
    <row r="49" spans="1:76" ht="17.25" customHeight="1">
      <c r="A49" s="1">
        <v>30</v>
      </c>
      <c r="B49" s="5" t="s">
        <v>7</v>
      </c>
      <c r="C49" s="5" t="s">
        <v>7</v>
      </c>
      <c r="D49" s="5" t="s">
        <v>7</v>
      </c>
      <c r="E49" s="5" t="s">
        <v>7</v>
      </c>
      <c r="F49" s="5" t="s">
        <v>7</v>
      </c>
      <c r="G49" s="5" t="s">
        <v>7</v>
      </c>
      <c r="H49" s="5" t="s">
        <v>7</v>
      </c>
      <c r="I49" s="5" t="s">
        <v>7</v>
      </c>
      <c r="J49" s="5" t="s">
        <v>7</v>
      </c>
      <c r="K49" s="5" t="s">
        <v>7</v>
      </c>
      <c r="L49" s="5" t="s">
        <v>7</v>
      </c>
      <c r="M49" s="5" t="s">
        <v>7</v>
      </c>
      <c r="N49" s="5" t="s">
        <v>7</v>
      </c>
      <c r="O49" s="5" t="s">
        <v>7</v>
      </c>
      <c r="P49" s="5" t="s">
        <v>7</v>
      </c>
      <c r="Q49" s="5" t="s">
        <v>7</v>
      </c>
      <c r="R49" s="5" t="s">
        <v>7</v>
      </c>
      <c r="S49" s="5" t="s">
        <v>7</v>
      </c>
      <c r="T49" s="5" t="s">
        <v>7</v>
      </c>
      <c r="U49" s="5" t="s">
        <v>7</v>
      </c>
      <c r="V49" s="5" t="s">
        <v>7</v>
      </c>
      <c r="W49" s="5" t="s">
        <v>7</v>
      </c>
      <c r="X49" s="5" t="s">
        <v>7</v>
      </c>
      <c r="Y49" s="5" t="s">
        <v>7</v>
      </c>
      <c r="Z49" s="5" t="s">
        <v>7</v>
      </c>
      <c r="AA49" s="11" t="s">
        <v>7</v>
      </c>
      <c r="AB49" s="5" t="s">
        <v>7</v>
      </c>
      <c r="AC49" s="5" t="s">
        <v>7</v>
      </c>
      <c r="AD49" s="5" t="s">
        <v>7</v>
      </c>
      <c r="AE49" s="5" t="s">
        <v>7</v>
      </c>
      <c r="AF49" s="5" t="s">
        <v>7</v>
      </c>
      <c r="AG49" s="5" t="s">
        <v>7</v>
      </c>
      <c r="AH49" s="5" t="s">
        <v>7</v>
      </c>
      <c r="AI49" s="5" t="s">
        <v>7</v>
      </c>
      <c r="AJ49" s="5" t="s">
        <v>7</v>
      </c>
      <c r="AK49" s="5">
        <v>14.475528302393194</v>
      </c>
      <c r="AL49" s="5">
        <v>14.475528302393194</v>
      </c>
      <c r="AM49" s="5">
        <v>14.475528302393187</v>
      </c>
      <c r="AN49" s="5">
        <v>14.475528302393187</v>
      </c>
      <c r="AO49" s="5">
        <v>14.475528302393194</v>
      </c>
      <c r="AP49" s="5">
        <v>14.475528302393188</v>
      </c>
      <c r="AQ49" s="5">
        <v>14.475528302393188</v>
      </c>
      <c r="AR49" s="5">
        <v>14.475528302393188</v>
      </c>
      <c r="AS49" s="5">
        <v>14.475528302393188</v>
      </c>
      <c r="AT49" s="5">
        <v>14.475528302393187</v>
      </c>
      <c r="AU49" s="5">
        <v>14.475528302393188</v>
      </c>
      <c r="AV49" s="5">
        <v>14.475528302393188</v>
      </c>
      <c r="AW49" s="5">
        <v>14.475528302393188</v>
      </c>
      <c r="AX49" s="5">
        <v>14.475528302393188</v>
      </c>
      <c r="AY49" s="5">
        <v>14.475528302393192</v>
      </c>
      <c r="AZ49" s="5">
        <v>14.625750633526648</v>
      </c>
      <c r="BA49" s="5">
        <v>14.855174172876074</v>
      </c>
      <c r="BB49" s="5">
        <v>15.088196512842755</v>
      </c>
      <c r="BC49" s="5">
        <v>15.324874105201058</v>
      </c>
      <c r="BD49" s="5">
        <v>15.565264287243441</v>
      </c>
      <c r="BE49" s="5">
        <v>15.809425295670767</v>
      </c>
      <c r="BF49" s="5">
        <v>16.057416280700902</v>
      </c>
      <c r="BG49" s="5">
        <v>16.309297320398183</v>
      </c>
      <c r="BH49" s="5">
        <v>16.565129435227945</v>
      </c>
      <c r="BI49" s="5">
        <v>16.824974602839376</v>
      </c>
      <c r="BJ49" s="5">
        <v>17.08889577307999</v>
      </c>
      <c r="BK49" s="5">
        <v>17.356956883245967</v>
      </c>
      <c r="BL49" s="5">
        <v>17.629222873571383</v>
      </c>
      <c r="BM49" s="5">
        <v>17.905759702960733</v>
      </c>
      <c r="BN49" s="5">
        <v>18.186634364967961</v>
      </c>
      <c r="BO49" s="5">
        <v>18.471914904026288</v>
      </c>
    </row>
    <row r="50" spans="1:76" ht="17.25" customHeight="1">
      <c r="A50" s="1">
        <v>29</v>
      </c>
      <c r="B50" s="5" t="s">
        <v>7</v>
      </c>
      <c r="C50" s="5" t="s">
        <v>7</v>
      </c>
      <c r="D50" s="5" t="s">
        <v>7</v>
      </c>
      <c r="E50" s="5" t="s">
        <v>7</v>
      </c>
      <c r="F50" s="5" t="s">
        <v>7</v>
      </c>
      <c r="G50" s="5" t="s">
        <v>7</v>
      </c>
      <c r="H50" s="5" t="s">
        <v>7</v>
      </c>
      <c r="I50" s="5" t="s">
        <v>7</v>
      </c>
      <c r="J50" s="5" t="s">
        <v>7</v>
      </c>
      <c r="K50" s="5" t="s">
        <v>7</v>
      </c>
      <c r="L50" s="5" t="s">
        <v>7</v>
      </c>
      <c r="M50" s="5" t="s">
        <v>7</v>
      </c>
      <c r="N50" s="5" t="s">
        <v>7</v>
      </c>
      <c r="O50" s="5" t="s">
        <v>7</v>
      </c>
      <c r="P50" s="5" t="s">
        <v>7</v>
      </c>
      <c r="Q50" s="5" t="s">
        <v>7</v>
      </c>
      <c r="R50" s="5" t="s">
        <v>7</v>
      </c>
      <c r="S50" s="5" t="s">
        <v>7</v>
      </c>
      <c r="T50" s="5" t="s">
        <v>7</v>
      </c>
      <c r="U50" s="5" t="s">
        <v>7</v>
      </c>
      <c r="V50" s="5" t="s">
        <v>7</v>
      </c>
      <c r="W50" s="5" t="s">
        <v>7</v>
      </c>
      <c r="X50" s="5" t="s">
        <v>7</v>
      </c>
      <c r="Y50" s="5" t="s">
        <v>7</v>
      </c>
      <c r="Z50" s="5" t="s">
        <v>7</v>
      </c>
      <c r="AA50" s="11" t="s">
        <v>7</v>
      </c>
      <c r="AB50" s="5" t="s">
        <v>7</v>
      </c>
      <c r="AC50" s="5" t="s">
        <v>7</v>
      </c>
      <c r="AD50" s="5" t="s">
        <v>7</v>
      </c>
      <c r="AE50" s="5" t="s">
        <v>7</v>
      </c>
      <c r="AF50" s="5" t="s">
        <v>7</v>
      </c>
      <c r="AG50" s="5" t="s">
        <v>7</v>
      </c>
      <c r="AH50" s="5" t="s">
        <v>7</v>
      </c>
      <c r="AI50" s="5" t="s">
        <v>7</v>
      </c>
      <c r="AJ50" s="5" t="s">
        <v>7</v>
      </c>
      <c r="AK50" s="5" t="s">
        <v>7</v>
      </c>
      <c r="AL50" s="5">
        <v>14.702595413018953</v>
      </c>
      <c r="AM50" s="5">
        <v>14.702595413018949</v>
      </c>
      <c r="AN50" s="5">
        <v>14.702595413018949</v>
      </c>
      <c r="AO50" s="5">
        <v>14.702595413018956</v>
      </c>
      <c r="AP50" s="5">
        <v>14.702595413018956</v>
      </c>
      <c r="AQ50" s="5">
        <v>14.702595413018956</v>
      </c>
      <c r="AR50" s="5">
        <v>14.702595413018956</v>
      </c>
      <c r="AS50" s="5">
        <v>14.702595413018949</v>
      </c>
      <c r="AT50" s="5">
        <v>14.702595413018949</v>
      </c>
      <c r="AU50" s="5">
        <v>14.702595413018953</v>
      </c>
      <c r="AV50" s="5">
        <v>14.702595413018953</v>
      </c>
      <c r="AW50" s="5">
        <v>14.702595413018953</v>
      </c>
      <c r="AX50" s="5">
        <v>14.702595413018953</v>
      </c>
      <c r="AY50" s="5">
        <v>14.702595413018949</v>
      </c>
      <c r="AZ50" s="5">
        <v>14.702595413018956</v>
      </c>
      <c r="BA50" s="5">
        <v>14.855174172876074</v>
      </c>
      <c r="BB50" s="5">
        <v>15.088196512842755</v>
      </c>
      <c r="BC50" s="5">
        <v>15.324874105201058</v>
      </c>
      <c r="BD50" s="5">
        <v>15.565264287243441</v>
      </c>
      <c r="BE50" s="5">
        <v>15.809425295670767</v>
      </c>
      <c r="BF50" s="5">
        <v>16.057416280700902</v>
      </c>
      <c r="BG50" s="5">
        <v>16.309297320398183</v>
      </c>
      <c r="BH50" s="5">
        <v>16.565129435227945</v>
      </c>
      <c r="BI50" s="5">
        <v>16.824974602839376</v>
      </c>
      <c r="BJ50" s="5">
        <v>17.08889577307999</v>
      </c>
      <c r="BK50" s="5">
        <v>17.356956883245967</v>
      </c>
      <c r="BL50" s="5">
        <v>17.629222873571383</v>
      </c>
      <c r="BM50" s="5">
        <v>17.905759702960733</v>
      </c>
      <c r="BN50" s="5">
        <v>18.186634364967961</v>
      </c>
      <c r="BO50" s="5">
        <v>18.471914904026288</v>
      </c>
    </row>
    <row r="51" spans="1:76" ht="17.25" customHeight="1">
      <c r="A51" s="1">
        <v>28</v>
      </c>
      <c r="B51" s="5" t="s">
        <v>7</v>
      </c>
      <c r="C51" s="5" t="s">
        <v>7</v>
      </c>
      <c r="D51" s="5" t="s">
        <v>7</v>
      </c>
      <c r="E51" s="5" t="s">
        <v>7</v>
      </c>
      <c r="F51" s="5" t="s">
        <v>7</v>
      </c>
      <c r="G51" s="5" t="s">
        <v>7</v>
      </c>
      <c r="H51" s="5" t="s">
        <v>7</v>
      </c>
      <c r="I51" s="5" t="s">
        <v>7</v>
      </c>
      <c r="J51" s="5" t="s">
        <v>7</v>
      </c>
      <c r="K51" s="5" t="s">
        <v>7</v>
      </c>
      <c r="L51" s="5" t="s">
        <v>7</v>
      </c>
      <c r="M51" s="5" t="s">
        <v>7</v>
      </c>
      <c r="N51" s="5" t="s">
        <v>7</v>
      </c>
      <c r="O51" s="5" t="s">
        <v>7</v>
      </c>
      <c r="P51" s="5" t="s">
        <v>7</v>
      </c>
      <c r="Q51" s="5" t="s">
        <v>7</v>
      </c>
      <c r="R51" s="5" t="s">
        <v>7</v>
      </c>
      <c r="S51" s="5" t="s">
        <v>7</v>
      </c>
      <c r="T51" s="5" t="s">
        <v>7</v>
      </c>
      <c r="U51" s="5" t="s">
        <v>7</v>
      </c>
      <c r="V51" s="5" t="s">
        <v>7</v>
      </c>
      <c r="W51" s="5" t="s">
        <v>7</v>
      </c>
      <c r="X51" s="5" t="s">
        <v>7</v>
      </c>
      <c r="Y51" s="5" t="s">
        <v>7</v>
      </c>
      <c r="Z51" s="5" t="s">
        <v>7</v>
      </c>
      <c r="AA51" s="11" t="s">
        <v>7</v>
      </c>
      <c r="AB51" s="5" t="s">
        <v>7</v>
      </c>
      <c r="AC51" s="5" t="s">
        <v>7</v>
      </c>
      <c r="AD51" s="5" t="s">
        <v>7</v>
      </c>
      <c r="AE51" s="5" t="s">
        <v>7</v>
      </c>
      <c r="AF51" s="5" t="s">
        <v>7</v>
      </c>
      <c r="AG51" s="5" t="s">
        <v>7</v>
      </c>
      <c r="AH51" s="5" t="s">
        <v>7</v>
      </c>
      <c r="AI51" s="5" t="s">
        <v>7</v>
      </c>
      <c r="AJ51" s="5" t="s">
        <v>7</v>
      </c>
      <c r="AK51" s="5" t="s">
        <v>7</v>
      </c>
      <c r="AL51" s="5" t="s">
        <v>7</v>
      </c>
      <c r="AM51" s="5">
        <v>14.933224360674165</v>
      </c>
      <c r="AN51" s="5">
        <v>14.933224360674165</v>
      </c>
      <c r="AO51" s="5">
        <v>14.933224360674169</v>
      </c>
      <c r="AP51" s="5">
        <v>14.933224360674169</v>
      </c>
      <c r="AQ51" s="5">
        <v>14.933224360674169</v>
      </c>
      <c r="AR51" s="5">
        <v>14.933224360674169</v>
      </c>
      <c r="AS51" s="5">
        <v>14.933224360674162</v>
      </c>
      <c r="AT51" s="5">
        <v>14.933224360674169</v>
      </c>
      <c r="AU51" s="5">
        <v>14.933224360674169</v>
      </c>
      <c r="AV51" s="5">
        <v>14.933224360674169</v>
      </c>
      <c r="AW51" s="5">
        <v>14.933224360674169</v>
      </c>
      <c r="AX51" s="5">
        <v>14.933224360674169</v>
      </c>
      <c r="AY51" s="5">
        <v>14.933224360674169</v>
      </c>
      <c r="AZ51" s="5">
        <v>14.933224360674172</v>
      </c>
      <c r="BA51" s="5">
        <v>14.933224360674172</v>
      </c>
      <c r="BB51" s="5">
        <v>15.088196512842755</v>
      </c>
      <c r="BC51" s="5">
        <v>15.324874105201058</v>
      </c>
      <c r="BD51" s="5">
        <v>15.565264287243441</v>
      </c>
      <c r="BE51" s="5">
        <v>15.809425295670767</v>
      </c>
      <c r="BF51" s="5">
        <v>16.057416280700902</v>
      </c>
      <c r="BG51" s="5">
        <v>16.309297320398183</v>
      </c>
      <c r="BH51" s="5">
        <v>16.565129435227945</v>
      </c>
      <c r="BI51" s="5">
        <v>16.824974602839376</v>
      </c>
      <c r="BJ51" s="5">
        <v>17.08889577307999</v>
      </c>
      <c r="BK51" s="5">
        <v>17.356956883245967</v>
      </c>
      <c r="BL51" s="5">
        <v>17.629222873571383</v>
      </c>
      <c r="BM51" s="5">
        <v>17.905759702960733</v>
      </c>
      <c r="BN51" s="5">
        <v>18.186634364967961</v>
      </c>
      <c r="BO51" s="5">
        <v>18.471914904026288</v>
      </c>
    </row>
    <row r="52" spans="1:76" ht="17.25" customHeight="1">
      <c r="A52" s="1">
        <v>27</v>
      </c>
      <c r="B52" s="5" t="s">
        <v>7</v>
      </c>
      <c r="C52" s="5" t="s">
        <v>7</v>
      </c>
      <c r="D52" s="5" t="s">
        <v>7</v>
      </c>
      <c r="E52" s="5" t="s">
        <v>7</v>
      </c>
      <c r="F52" s="5" t="s">
        <v>7</v>
      </c>
      <c r="G52" s="5" t="s">
        <v>7</v>
      </c>
      <c r="H52" s="5" t="s">
        <v>7</v>
      </c>
      <c r="I52" s="5" t="s">
        <v>7</v>
      </c>
      <c r="J52" s="5" t="s">
        <v>7</v>
      </c>
      <c r="K52" s="5" t="s">
        <v>7</v>
      </c>
      <c r="L52" s="5" t="s">
        <v>7</v>
      </c>
      <c r="M52" s="5" t="s">
        <v>7</v>
      </c>
      <c r="N52" s="5" t="s">
        <v>7</v>
      </c>
      <c r="O52" s="5" t="s">
        <v>7</v>
      </c>
      <c r="P52" s="5" t="s">
        <v>7</v>
      </c>
      <c r="Q52" s="5" t="s">
        <v>7</v>
      </c>
      <c r="R52" s="5" t="s">
        <v>7</v>
      </c>
      <c r="S52" s="5" t="s">
        <v>7</v>
      </c>
      <c r="T52" s="5" t="s">
        <v>7</v>
      </c>
      <c r="U52" s="5" t="s">
        <v>7</v>
      </c>
      <c r="V52" s="5" t="s">
        <v>7</v>
      </c>
      <c r="W52" s="5" t="s">
        <v>7</v>
      </c>
      <c r="X52" s="5" t="s">
        <v>7</v>
      </c>
      <c r="Y52" s="5" t="s">
        <v>7</v>
      </c>
      <c r="Z52" s="5" t="s">
        <v>7</v>
      </c>
      <c r="AA52" s="11" t="s">
        <v>7</v>
      </c>
      <c r="AB52" s="5" t="s">
        <v>7</v>
      </c>
      <c r="AC52" s="5" t="s">
        <v>7</v>
      </c>
      <c r="AD52" s="5" t="s">
        <v>7</v>
      </c>
      <c r="AE52" s="5" t="s">
        <v>7</v>
      </c>
      <c r="AF52" s="5" t="s">
        <v>7</v>
      </c>
      <c r="AG52" s="5" t="s">
        <v>7</v>
      </c>
      <c r="AH52" s="5" t="s">
        <v>7</v>
      </c>
      <c r="AI52" s="5" t="s">
        <v>7</v>
      </c>
      <c r="AJ52" s="5" t="s">
        <v>7</v>
      </c>
      <c r="AK52" s="5" t="s">
        <v>7</v>
      </c>
      <c r="AL52" s="5" t="s">
        <v>7</v>
      </c>
      <c r="AM52" s="5" t="s">
        <v>7</v>
      </c>
      <c r="AN52" s="5">
        <v>15.167471017312174</v>
      </c>
      <c r="AO52" s="5">
        <v>15.167471017312174</v>
      </c>
      <c r="AP52" s="5">
        <v>15.167471017312174</v>
      </c>
      <c r="AQ52" s="5">
        <v>15.167471017312174</v>
      </c>
      <c r="AR52" s="5">
        <v>15.167471017312174</v>
      </c>
      <c r="AS52" s="5">
        <v>15.16747101731217</v>
      </c>
      <c r="AT52" s="5">
        <v>15.167471017312177</v>
      </c>
      <c r="AU52" s="5">
        <v>15.167471017312174</v>
      </c>
      <c r="AV52" s="5">
        <v>15.16747101731217</v>
      </c>
      <c r="AW52" s="5">
        <v>15.167471017312177</v>
      </c>
      <c r="AX52" s="5">
        <v>15.167471017312177</v>
      </c>
      <c r="AY52" s="5">
        <v>15.167471017312177</v>
      </c>
      <c r="AZ52" s="5">
        <v>15.167471017312177</v>
      </c>
      <c r="BA52" s="5">
        <v>15.167471017312177</v>
      </c>
      <c r="BB52" s="5">
        <v>15.167471017312177</v>
      </c>
      <c r="BC52" s="5">
        <v>15.324874105201058</v>
      </c>
      <c r="BD52" s="5">
        <v>15.565264287243441</v>
      </c>
      <c r="BE52" s="5">
        <v>15.809425295670767</v>
      </c>
      <c r="BF52" s="5">
        <v>16.057416280700902</v>
      </c>
      <c r="BG52" s="5">
        <v>16.309297320398183</v>
      </c>
      <c r="BH52" s="5">
        <v>16.565129435227945</v>
      </c>
      <c r="BI52" s="5">
        <v>16.824974602839376</v>
      </c>
      <c r="BJ52" s="5">
        <v>17.08889577307999</v>
      </c>
      <c r="BK52" s="5">
        <v>17.356956883245967</v>
      </c>
      <c r="BL52" s="5">
        <v>17.629222873571383</v>
      </c>
      <c r="BM52" s="5">
        <v>17.905759702960733</v>
      </c>
      <c r="BN52" s="5">
        <v>18.186634364967961</v>
      </c>
      <c r="BO52" s="5">
        <v>18.471914904026288</v>
      </c>
    </row>
    <row r="53" spans="1:76" ht="17.25" customHeight="1">
      <c r="A53" s="1">
        <v>26</v>
      </c>
      <c r="B53" s="5" t="s">
        <v>7</v>
      </c>
      <c r="C53" s="5" t="s">
        <v>7</v>
      </c>
      <c r="D53" s="5" t="s">
        <v>7</v>
      </c>
      <c r="E53" s="5" t="s">
        <v>7</v>
      </c>
      <c r="F53" s="5" t="s">
        <v>7</v>
      </c>
      <c r="G53" s="5" t="s">
        <v>7</v>
      </c>
      <c r="H53" s="5" t="s">
        <v>7</v>
      </c>
      <c r="I53" s="5" t="s">
        <v>7</v>
      </c>
      <c r="J53" s="5" t="s">
        <v>7</v>
      </c>
      <c r="K53" s="5" t="s">
        <v>7</v>
      </c>
      <c r="L53" s="5" t="s">
        <v>7</v>
      </c>
      <c r="M53" s="5" t="s">
        <v>7</v>
      </c>
      <c r="N53" s="5" t="s">
        <v>7</v>
      </c>
      <c r="O53" s="5" t="s">
        <v>7</v>
      </c>
      <c r="P53" s="5" t="s">
        <v>7</v>
      </c>
      <c r="Q53" s="5" t="s">
        <v>7</v>
      </c>
      <c r="R53" s="5" t="s">
        <v>7</v>
      </c>
      <c r="S53" s="5" t="s">
        <v>7</v>
      </c>
      <c r="T53" s="5" t="s">
        <v>7</v>
      </c>
      <c r="U53" s="5" t="s">
        <v>7</v>
      </c>
      <c r="V53" s="5" t="s">
        <v>7</v>
      </c>
      <c r="W53" s="5" t="s">
        <v>7</v>
      </c>
      <c r="X53" s="5" t="s">
        <v>7</v>
      </c>
      <c r="Y53" s="5" t="s">
        <v>7</v>
      </c>
      <c r="Z53" s="5" t="s">
        <v>7</v>
      </c>
      <c r="AA53" s="11" t="s">
        <v>7</v>
      </c>
      <c r="AB53" s="5" t="s">
        <v>7</v>
      </c>
      <c r="AC53" s="5" t="s">
        <v>7</v>
      </c>
      <c r="AD53" s="5" t="s">
        <v>7</v>
      </c>
      <c r="AE53" s="5" t="s">
        <v>7</v>
      </c>
      <c r="AF53" s="5" t="s">
        <v>7</v>
      </c>
      <c r="AG53" s="5" t="s">
        <v>7</v>
      </c>
      <c r="AH53" s="5" t="s">
        <v>7</v>
      </c>
      <c r="AI53" s="5" t="s">
        <v>7</v>
      </c>
      <c r="AJ53" s="5" t="s">
        <v>7</v>
      </c>
      <c r="AK53" s="5" t="s">
        <v>7</v>
      </c>
      <c r="AL53" s="5" t="s">
        <v>7</v>
      </c>
      <c r="AM53" s="5" t="s">
        <v>7</v>
      </c>
      <c r="AN53" s="5" t="s">
        <v>7</v>
      </c>
      <c r="AO53" s="5">
        <v>15.405392131309249</v>
      </c>
      <c r="AP53" s="5">
        <v>15.405392131309249</v>
      </c>
      <c r="AQ53" s="5">
        <v>15.405392131309249</v>
      </c>
      <c r="AR53" s="5">
        <v>15.405392131309252</v>
      </c>
      <c r="AS53" s="5">
        <v>15.405392131309252</v>
      </c>
      <c r="AT53" s="5">
        <v>15.405392131309252</v>
      </c>
      <c r="AU53" s="5">
        <v>15.405392131309249</v>
      </c>
      <c r="AV53" s="5">
        <v>15.405392131309249</v>
      </c>
      <c r="AW53" s="5">
        <v>15.405392131309249</v>
      </c>
      <c r="AX53" s="5">
        <v>15.405392131309249</v>
      </c>
      <c r="AY53" s="5">
        <v>15.405392131309249</v>
      </c>
      <c r="AZ53" s="5">
        <v>15.405392131309249</v>
      </c>
      <c r="BA53" s="5">
        <v>15.405392131309249</v>
      </c>
      <c r="BB53" s="5">
        <v>15.405392131309249</v>
      </c>
      <c r="BC53" s="5">
        <v>15.405392131309249</v>
      </c>
      <c r="BD53" s="5">
        <v>15.565264287243441</v>
      </c>
      <c r="BE53" s="5">
        <v>15.809425295670767</v>
      </c>
      <c r="BF53" s="5">
        <v>16.057416280700902</v>
      </c>
      <c r="BG53" s="5">
        <v>16.309297320398183</v>
      </c>
      <c r="BH53" s="5">
        <v>16.565129435227945</v>
      </c>
      <c r="BI53" s="5">
        <v>16.824974602839376</v>
      </c>
      <c r="BJ53" s="5">
        <v>17.08889577307999</v>
      </c>
      <c r="BK53" s="5">
        <v>17.356956883245967</v>
      </c>
      <c r="BL53" s="5">
        <v>17.629222873571383</v>
      </c>
      <c r="BM53" s="5">
        <v>17.905759702960733</v>
      </c>
      <c r="BN53" s="5">
        <v>18.186634364967961</v>
      </c>
      <c r="BO53" s="5">
        <v>18.471914904026288</v>
      </c>
    </row>
    <row r="54" spans="1:76" ht="17.25" customHeight="1">
      <c r="A54" s="1">
        <v>25</v>
      </c>
      <c r="B54" s="5" t="s">
        <v>7</v>
      </c>
      <c r="C54" s="5" t="s">
        <v>7</v>
      </c>
      <c r="D54" s="5" t="s">
        <v>7</v>
      </c>
      <c r="E54" s="5" t="s">
        <v>7</v>
      </c>
      <c r="F54" s="5" t="s">
        <v>7</v>
      </c>
      <c r="G54" s="5" t="s">
        <v>7</v>
      </c>
      <c r="H54" s="5" t="s">
        <v>7</v>
      </c>
      <c r="I54" s="5" t="s">
        <v>7</v>
      </c>
      <c r="J54" s="5" t="s">
        <v>7</v>
      </c>
      <c r="K54" s="5" t="s">
        <v>7</v>
      </c>
      <c r="L54" s="5" t="s">
        <v>7</v>
      </c>
      <c r="M54" s="5" t="s">
        <v>7</v>
      </c>
      <c r="N54" s="5" t="s">
        <v>7</v>
      </c>
      <c r="O54" s="5" t="s">
        <v>7</v>
      </c>
      <c r="P54" s="5" t="s">
        <v>7</v>
      </c>
      <c r="Q54" s="5" t="s">
        <v>7</v>
      </c>
      <c r="R54" s="5" t="s">
        <v>7</v>
      </c>
      <c r="S54" s="5" t="s">
        <v>7</v>
      </c>
      <c r="T54" s="5" t="s">
        <v>7</v>
      </c>
      <c r="U54" s="5" t="s">
        <v>7</v>
      </c>
      <c r="V54" s="5" t="s">
        <v>7</v>
      </c>
      <c r="W54" s="5" t="s">
        <v>7</v>
      </c>
      <c r="X54" s="5" t="s">
        <v>7</v>
      </c>
      <c r="Y54" s="5" t="s">
        <v>7</v>
      </c>
      <c r="Z54" s="5" t="s">
        <v>7</v>
      </c>
      <c r="AA54" s="11" t="s">
        <v>7</v>
      </c>
      <c r="AB54" s="5" t="s">
        <v>7</v>
      </c>
      <c r="AC54" s="5" t="s">
        <v>7</v>
      </c>
      <c r="AD54" s="5" t="s">
        <v>7</v>
      </c>
      <c r="AE54" s="5" t="s">
        <v>7</v>
      </c>
      <c r="AF54" s="5" t="s">
        <v>7</v>
      </c>
      <c r="AG54" s="5" t="s">
        <v>7</v>
      </c>
      <c r="AH54" s="5" t="s">
        <v>7</v>
      </c>
      <c r="AI54" s="5" t="s">
        <v>7</v>
      </c>
      <c r="AJ54" s="5" t="s">
        <v>7</v>
      </c>
      <c r="AK54" s="5" t="s">
        <v>7</v>
      </c>
      <c r="AL54" s="5" t="s">
        <v>7</v>
      </c>
      <c r="AM54" s="5" t="s">
        <v>7</v>
      </c>
      <c r="AN54" s="5" t="s">
        <v>7</v>
      </c>
      <c r="AO54" s="5" t="s">
        <v>7</v>
      </c>
      <c r="AP54" s="5">
        <v>15.647045341212117</v>
      </c>
      <c r="AQ54" s="5">
        <v>15.647045341212113</v>
      </c>
      <c r="AR54" s="5">
        <v>15.647045341212117</v>
      </c>
      <c r="AS54" s="5">
        <v>15.647045341212113</v>
      </c>
      <c r="AT54" s="5">
        <v>15.647045341212124</v>
      </c>
      <c r="AU54" s="5">
        <v>15.647045341212124</v>
      </c>
      <c r="AV54" s="5">
        <v>15.647045341212117</v>
      </c>
      <c r="AW54" s="5">
        <v>15.647045341212117</v>
      </c>
      <c r="AX54" s="5">
        <v>15.647045341212117</v>
      </c>
      <c r="AY54" s="5">
        <v>15.647045341212113</v>
      </c>
      <c r="AZ54" s="5">
        <v>15.647045341212117</v>
      </c>
      <c r="BA54" s="5">
        <v>15.647045341212117</v>
      </c>
      <c r="BB54" s="5">
        <v>15.647045341212113</v>
      </c>
      <c r="BC54" s="5">
        <v>15.647045341212113</v>
      </c>
      <c r="BD54" s="5">
        <v>15.647045341212113</v>
      </c>
      <c r="BE54" s="5">
        <v>15.809425295670767</v>
      </c>
      <c r="BF54" s="5">
        <v>16.057416280700902</v>
      </c>
      <c r="BG54" s="5">
        <v>16.309297320398183</v>
      </c>
      <c r="BH54" s="5">
        <v>16.565129435227945</v>
      </c>
      <c r="BI54" s="5">
        <v>16.824974602839376</v>
      </c>
      <c r="BJ54" s="5">
        <v>17.08889577307999</v>
      </c>
      <c r="BK54" s="5">
        <v>17.356956883245967</v>
      </c>
      <c r="BL54" s="5">
        <v>17.629222873571383</v>
      </c>
      <c r="BM54" s="5">
        <v>17.905759702960733</v>
      </c>
      <c r="BN54" s="5">
        <v>18.186634364967961</v>
      </c>
      <c r="BO54" s="5">
        <v>18.471914904026288</v>
      </c>
    </row>
    <row r="55" spans="1:76" ht="17.25" customHeight="1">
      <c r="A55" s="1">
        <v>24</v>
      </c>
      <c r="B55" s="5" t="s">
        <v>7</v>
      </c>
      <c r="C55" s="5" t="s">
        <v>7</v>
      </c>
      <c r="D55" s="5" t="s">
        <v>7</v>
      </c>
      <c r="E55" s="5" t="s">
        <v>7</v>
      </c>
      <c r="F55" s="5" t="s">
        <v>7</v>
      </c>
      <c r="G55" s="5" t="s">
        <v>7</v>
      </c>
      <c r="H55" s="5" t="s">
        <v>7</v>
      </c>
      <c r="I55" s="5" t="s">
        <v>7</v>
      </c>
      <c r="J55" s="5" t="s">
        <v>7</v>
      </c>
      <c r="K55" s="5" t="s">
        <v>7</v>
      </c>
      <c r="L55" s="5" t="s">
        <v>7</v>
      </c>
      <c r="M55" s="5" t="s">
        <v>7</v>
      </c>
      <c r="N55" s="5" t="s">
        <v>7</v>
      </c>
      <c r="O55" s="5" t="s">
        <v>7</v>
      </c>
      <c r="P55" s="5" t="s">
        <v>7</v>
      </c>
      <c r="Q55" s="5" t="s">
        <v>7</v>
      </c>
      <c r="R55" s="5" t="s">
        <v>7</v>
      </c>
      <c r="S55" s="5" t="s">
        <v>7</v>
      </c>
      <c r="T55" s="5" t="s">
        <v>7</v>
      </c>
      <c r="U55" s="5" t="s">
        <v>7</v>
      </c>
      <c r="V55" s="5" t="s">
        <v>7</v>
      </c>
      <c r="W55" s="5" t="s">
        <v>7</v>
      </c>
      <c r="X55" s="5" t="s">
        <v>7</v>
      </c>
      <c r="Y55" s="5" t="s">
        <v>7</v>
      </c>
      <c r="Z55" s="5" t="s">
        <v>7</v>
      </c>
      <c r="AA55" s="11" t="s">
        <v>7</v>
      </c>
      <c r="AB55" s="5" t="s">
        <v>7</v>
      </c>
      <c r="AC55" s="5" t="s">
        <v>7</v>
      </c>
      <c r="AD55" s="5" t="s">
        <v>7</v>
      </c>
      <c r="AE55" s="5" t="s">
        <v>7</v>
      </c>
      <c r="AF55" s="5" t="s">
        <v>7</v>
      </c>
      <c r="AG55" s="5" t="s">
        <v>7</v>
      </c>
      <c r="AH55" s="5" t="s">
        <v>7</v>
      </c>
      <c r="AI55" s="5" t="s">
        <v>7</v>
      </c>
      <c r="AJ55" s="5" t="s">
        <v>7</v>
      </c>
      <c r="AK55" s="5" t="s">
        <v>7</v>
      </c>
      <c r="AL55" s="5" t="s">
        <v>7</v>
      </c>
      <c r="AM55" s="5" t="s">
        <v>7</v>
      </c>
      <c r="AN55" s="5" t="s">
        <v>7</v>
      </c>
      <c r="AO55" s="5" t="s">
        <v>7</v>
      </c>
      <c r="AP55" s="5" t="s">
        <v>7</v>
      </c>
      <c r="AQ55" s="5">
        <v>15.892489189701703</v>
      </c>
      <c r="AR55" s="5">
        <v>15.892489189701703</v>
      </c>
      <c r="AS55" s="5">
        <v>15.892489189701703</v>
      </c>
      <c r="AT55" s="5">
        <v>15.892489189701703</v>
      </c>
      <c r="AU55" s="5">
        <v>15.892489189701703</v>
      </c>
      <c r="AV55" s="5">
        <v>15.892489189701703</v>
      </c>
      <c r="AW55" s="5">
        <v>15.892489189701703</v>
      </c>
      <c r="AX55" s="5">
        <v>15.892489189701703</v>
      </c>
      <c r="AY55" s="5">
        <v>15.892489189701703</v>
      </c>
      <c r="AZ55" s="5">
        <v>15.892489189701703</v>
      </c>
      <c r="BA55" s="5">
        <v>15.892489189701699</v>
      </c>
      <c r="BB55" s="5">
        <v>15.892489189701703</v>
      </c>
      <c r="BC55" s="5">
        <v>15.892489189701703</v>
      </c>
      <c r="BD55" s="5">
        <v>15.892489189701699</v>
      </c>
      <c r="BE55" s="5">
        <v>15.892489189701703</v>
      </c>
      <c r="BF55" s="5">
        <v>16.057416280700902</v>
      </c>
      <c r="BG55" s="5">
        <v>16.309297320398183</v>
      </c>
      <c r="BH55" s="5">
        <v>16.565129435227945</v>
      </c>
      <c r="BI55" s="5">
        <v>16.824974602839376</v>
      </c>
      <c r="BJ55" s="5">
        <v>17.08889577307999</v>
      </c>
      <c r="BK55" s="5">
        <v>17.356956883245967</v>
      </c>
      <c r="BL55" s="5">
        <v>17.629222873571383</v>
      </c>
      <c r="BM55" s="5">
        <v>17.905759702960733</v>
      </c>
      <c r="BN55" s="5">
        <v>18.186634364967961</v>
      </c>
      <c r="BO55" s="5">
        <v>18.471914904026288</v>
      </c>
    </row>
    <row r="56" spans="1:76" ht="17.25" customHeight="1">
      <c r="A56" s="1">
        <v>23</v>
      </c>
      <c r="B56" s="5" t="s">
        <v>7</v>
      </c>
      <c r="C56" s="5" t="s">
        <v>7</v>
      </c>
      <c r="D56" s="5" t="s">
        <v>7</v>
      </c>
      <c r="E56" s="5" t="s">
        <v>7</v>
      </c>
      <c r="F56" s="5" t="s">
        <v>7</v>
      </c>
      <c r="G56" s="5" t="s">
        <v>7</v>
      </c>
      <c r="H56" s="5" t="s">
        <v>7</v>
      </c>
      <c r="I56" s="5" t="s">
        <v>7</v>
      </c>
      <c r="J56" s="5" t="s">
        <v>7</v>
      </c>
      <c r="K56" s="5" t="s">
        <v>7</v>
      </c>
      <c r="L56" s="5" t="s">
        <v>7</v>
      </c>
      <c r="M56" s="5" t="s">
        <v>7</v>
      </c>
      <c r="N56" s="5" t="s">
        <v>7</v>
      </c>
      <c r="O56" s="5" t="s">
        <v>7</v>
      </c>
      <c r="P56" s="5" t="s">
        <v>7</v>
      </c>
      <c r="Q56" s="5" t="s">
        <v>7</v>
      </c>
      <c r="R56" s="5" t="s">
        <v>7</v>
      </c>
      <c r="S56" s="5" t="s">
        <v>7</v>
      </c>
      <c r="T56" s="5" t="s">
        <v>7</v>
      </c>
      <c r="U56" s="5" t="s">
        <v>7</v>
      </c>
      <c r="V56" s="5" t="s">
        <v>7</v>
      </c>
      <c r="W56" s="5" t="s">
        <v>7</v>
      </c>
      <c r="X56" s="5" t="s">
        <v>7</v>
      </c>
      <c r="Y56" s="5" t="s">
        <v>7</v>
      </c>
      <c r="Z56" s="5" t="s">
        <v>7</v>
      </c>
      <c r="AA56" s="11" t="s">
        <v>7</v>
      </c>
      <c r="AB56" s="5" t="s">
        <v>7</v>
      </c>
      <c r="AC56" s="5" t="s">
        <v>7</v>
      </c>
      <c r="AD56" s="5" t="s">
        <v>7</v>
      </c>
      <c r="AE56" s="5" t="s">
        <v>7</v>
      </c>
      <c r="AF56" s="5" t="s">
        <v>7</v>
      </c>
      <c r="AG56" s="5" t="s">
        <v>7</v>
      </c>
      <c r="AH56" s="5" t="s">
        <v>7</v>
      </c>
      <c r="AI56" s="5" t="s">
        <v>7</v>
      </c>
      <c r="AJ56" s="5" t="s">
        <v>7</v>
      </c>
      <c r="AK56" s="5" t="s">
        <v>7</v>
      </c>
      <c r="AL56" s="5" t="s">
        <v>7</v>
      </c>
      <c r="AM56" s="5" t="s">
        <v>7</v>
      </c>
      <c r="AN56" s="5" t="s">
        <v>7</v>
      </c>
      <c r="AO56" s="5" t="s">
        <v>7</v>
      </c>
      <c r="AP56" s="5" t="s">
        <v>7</v>
      </c>
      <c r="AQ56" s="5" t="s">
        <v>7</v>
      </c>
      <c r="AR56" s="5">
        <v>16.141783137775466</v>
      </c>
      <c r="AS56" s="5">
        <v>16.141783137775469</v>
      </c>
      <c r="AT56" s="5">
        <v>16.141783137775466</v>
      </c>
      <c r="AU56" s="5">
        <v>16.141783137775462</v>
      </c>
      <c r="AV56" s="5">
        <v>16.141783137775466</v>
      </c>
      <c r="AW56" s="5">
        <v>16.141783137775466</v>
      </c>
      <c r="AX56" s="5">
        <v>16.141783137775462</v>
      </c>
      <c r="AY56" s="5">
        <v>16.141783137775462</v>
      </c>
      <c r="AZ56" s="5">
        <v>16.141783137775466</v>
      </c>
      <c r="BA56" s="5">
        <v>16.141783137775466</v>
      </c>
      <c r="BB56" s="5">
        <v>16.141783137775466</v>
      </c>
      <c r="BC56" s="5">
        <v>16.141783137775466</v>
      </c>
      <c r="BD56" s="5">
        <v>16.141783137775466</v>
      </c>
      <c r="BE56" s="5">
        <v>16.141783137775466</v>
      </c>
      <c r="BF56" s="5">
        <v>16.141783137775459</v>
      </c>
      <c r="BG56" s="5">
        <v>16.309297320398183</v>
      </c>
      <c r="BH56" s="5">
        <v>16.565129435227945</v>
      </c>
      <c r="BI56" s="5">
        <v>16.824974602839376</v>
      </c>
      <c r="BJ56" s="5">
        <v>17.08889577307999</v>
      </c>
      <c r="BK56" s="5">
        <v>17.356956883245967</v>
      </c>
      <c r="BL56" s="5">
        <v>17.629222873571383</v>
      </c>
      <c r="BM56" s="5">
        <v>17.905759702960733</v>
      </c>
      <c r="BN56" s="5">
        <v>18.186634364967961</v>
      </c>
      <c r="BO56" s="5">
        <v>18.471914904026288</v>
      </c>
      <c r="BP56" s="2"/>
    </row>
    <row r="57" spans="1:76" ht="17.25" customHeight="1">
      <c r="A57" s="1">
        <v>22</v>
      </c>
      <c r="B57" s="5" t="s">
        <v>7</v>
      </c>
      <c r="C57" s="5" t="s">
        <v>7</v>
      </c>
      <c r="D57" s="5" t="s">
        <v>7</v>
      </c>
      <c r="E57" s="5" t="s">
        <v>7</v>
      </c>
      <c r="F57" s="5" t="s">
        <v>7</v>
      </c>
      <c r="G57" s="5" t="s">
        <v>7</v>
      </c>
      <c r="H57" s="5" t="s">
        <v>7</v>
      </c>
      <c r="I57" s="5" t="s">
        <v>7</v>
      </c>
      <c r="J57" s="5" t="s">
        <v>7</v>
      </c>
      <c r="K57" s="5" t="s">
        <v>7</v>
      </c>
      <c r="L57" s="5" t="s">
        <v>7</v>
      </c>
      <c r="M57" s="5" t="s">
        <v>7</v>
      </c>
      <c r="N57" s="5" t="s">
        <v>7</v>
      </c>
      <c r="O57" s="5" t="s">
        <v>7</v>
      </c>
      <c r="P57" s="5" t="s">
        <v>7</v>
      </c>
      <c r="Q57" s="5" t="s">
        <v>7</v>
      </c>
      <c r="R57" s="5" t="s">
        <v>7</v>
      </c>
      <c r="S57" s="5" t="s">
        <v>7</v>
      </c>
      <c r="T57" s="5" t="s">
        <v>7</v>
      </c>
      <c r="U57" s="5" t="s">
        <v>7</v>
      </c>
      <c r="V57" s="5" t="s">
        <v>7</v>
      </c>
      <c r="W57" s="5" t="s">
        <v>7</v>
      </c>
      <c r="X57" s="5" t="s">
        <v>7</v>
      </c>
      <c r="Y57" s="5" t="s">
        <v>7</v>
      </c>
      <c r="Z57" s="5" t="s">
        <v>7</v>
      </c>
      <c r="AA57" s="11" t="s">
        <v>7</v>
      </c>
      <c r="AB57" s="5" t="s">
        <v>7</v>
      </c>
      <c r="AC57" s="5" t="s">
        <v>7</v>
      </c>
      <c r="AD57" s="5" t="s">
        <v>7</v>
      </c>
      <c r="AE57" s="5" t="s">
        <v>7</v>
      </c>
      <c r="AF57" s="5" t="s">
        <v>7</v>
      </c>
      <c r="AG57" s="5" t="s">
        <v>7</v>
      </c>
      <c r="AH57" s="5" t="s">
        <v>7</v>
      </c>
      <c r="AI57" s="5" t="s">
        <v>7</v>
      </c>
      <c r="AJ57" s="5" t="s">
        <v>7</v>
      </c>
      <c r="AK57" s="5" t="s">
        <v>7</v>
      </c>
      <c r="AL57" s="5" t="s">
        <v>7</v>
      </c>
      <c r="AM57" s="5" t="s">
        <v>7</v>
      </c>
      <c r="AN57" s="5" t="s">
        <v>7</v>
      </c>
      <c r="AO57" s="5" t="s">
        <v>7</v>
      </c>
      <c r="AP57" s="5" t="s">
        <v>7</v>
      </c>
      <c r="AQ57" s="5" t="s">
        <v>7</v>
      </c>
      <c r="AR57" s="5" t="s">
        <v>7</v>
      </c>
      <c r="AS57" s="5">
        <v>16.394987579152332</v>
      </c>
      <c r="AT57" s="5">
        <v>16.394987579152332</v>
      </c>
      <c r="AU57" s="5">
        <v>16.394987579152332</v>
      </c>
      <c r="AV57" s="5">
        <v>16.394987579152332</v>
      </c>
      <c r="AW57" s="5">
        <v>16.394987579152332</v>
      </c>
      <c r="AX57" s="5">
        <v>16.394987579152335</v>
      </c>
      <c r="AY57" s="5">
        <v>16.394987579152335</v>
      </c>
      <c r="AZ57" s="5">
        <v>16.394987579152335</v>
      </c>
      <c r="BA57" s="5">
        <v>16.394987579152335</v>
      </c>
      <c r="BB57" s="5">
        <v>16.394987579152328</v>
      </c>
      <c r="BC57" s="5">
        <v>16.394987579152321</v>
      </c>
      <c r="BD57" s="5">
        <v>16.394987579152321</v>
      </c>
      <c r="BE57" s="5">
        <v>16.394987579152321</v>
      </c>
      <c r="BF57" s="5">
        <v>16.394987579152325</v>
      </c>
      <c r="BG57" s="5">
        <v>16.394987579152325</v>
      </c>
      <c r="BH57" s="5">
        <v>16.565129435227945</v>
      </c>
      <c r="BI57" s="5">
        <v>16.824974602839376</v>
      </c>
      <c r="BJ57" s="5">
        <v>17.08889577307999</v>
      </c>
      <c r="BK57" s="5">
        <v>17.356956883245967</v>
      </c>
      <c r="BL57" s="5">
        <v>17.629222873571383</v>
      </c>
      <c r="BM57" s="5">
        <v>17.905759702960733</v>
      </c>
      <c r="BN57" s="5">
        <v>18.186634364967961</v>
      </c>
      <c r="BO57" s="5">
        <v>18.471914904026288</v>
      </c>
      <c r="BP57" s="2"/>
      <c r="BQ57" s="2"/>
    </row>
    <row r="58" spans="1:76" ht="17.25" customHeight="1">
      <c r="A58" s="1">
        <v>21</v>
      </c>
      <c r="B58" s="5" t="s">
        <v>7</v>
      </c>
      <c r="C58" s="5" t="s">
        <v>7</v>
      </c>
      <c r="D58" s="5" t="s">
        <v>7</v>
      </c>
      <c r="E58" s="5" t="s">
        <v>7</v>
      </c>
      <c r="F58" s="5" t="s">
        <v>7</v>
      </c>
      <c r="G58" s="5" t="s">
        <v>7</v>
      </c>
      <c r="H58" s="5" t="s">
        <v>7</v>
      </c>
      <c r="I58" s="5" t="s">
        <v>7</v>
      </c>
      <c r="J58" s="5" t="s">
        <v>7</v>
      </c>
      <c r="K58" s="5" t="s">
        <v>7</v>
      </c>
      <c r="L58" s="5" t="s">
        <v>7</v>
      </c>
      <c r="M58" s="5" t="s">
        <v>7</v>
      </c>
      <c r="N58" s="5" t="s">
        <v>7</v>
      </c>
      <c r="O58" s="5" t="s">
        <v>7</v>
      </c>
      <c r="P58" s="5" t="s">
        <v>7</v>
      </c>
      <c r="Q58" s="5" t="s">
        <v>7</v>
      </c>
      <c r="R58" s="5" t="s">
        <v>7</v>
      </c>
      <c r="S58" s="5" t="s">
        <v>7</v>
      </c>
      <c r="T58" s="5" t="s">
        <v>7</v>
      </c>
      <c r="U58" s="5" t="s">
        <v>7</v>
      </c>
      <c r="V58" s="5" t="s">
        <v>7</v>
      </c>
      <c r="W58" s="5" t="s">
        <v>7</v>
      </c>
      <c r="X58" s="5" t="s">
        <v>7</v>
      </c>
      <c r="Y58" s="5" t="s">
        <v>7</v>
      </c>
      <c r="Z58" s="5" t="s">
        <v>7</v>
      </c>
      <c r="AA58" s="11" t="s">
        <v>7</v>
      </c>
      <c r="AB58" s="5" t="s">
        <v>7</v>
      </c>
      <c r="AC58" s="5" t="s">
        <v>7</v>
      </c>
      <c r="AD58" s="5" t="s">
        <v>7</v>
      </c>
      <c r="AE58" s="5" t="s">
        <v>7</v>
      </c>
      <c r="AF58" s="5" t="s">
        <v>7</v>
      </c>
      <c r="AG58" s="5" t="s">
        <v>7</v>
      </c>
      <c r="AH58" s="5" t="s">
        <v>7</v>
      </c>
      <c r="AI58" s="5" t="s">
        <v>7</v>
      </c>
      <c r="AJ58" s="5" t="s">
        <v>7</v>
      </c>
      <c r="AK58" s="5" t="s">
        <v>7</v>
      </c>
      <c r="AL58" s="5" t="s">
        <v>7</v>
      </c>
      <c r="AM58" s="5" t="s">
        <v>7</v>
      </c>
      <c r="AN58" s="5" t="s">
        <v>7</v>
      </c>
      <c r="AO58" s="5" t="s">
        <v>7</v>
      </c>
      <c r="AP58" s="5" t="s">
        <v>7</v>
      </c>
      <c r="AQ58" s="5" t="s">
        <v>7</v>
      </c>
      <c r="AR58" s="5" t="s">
        <v>7</v>
      </c>
      <c r="AS58" s="5" t="s">
        <v>7</v>
      </c>
      <c r="AT58" s="5">
        <v>16.652163854903758</v>
      </c>
      <c r="AU58" s="5">
        <v>16.652163854903758</v>
      </c>
      <c r="AV58" s="5">
        <v>16.652163854903755</v>
      </c>
      <c r="AW58" s="5">
        <v>16.652163854903758</v>
      </c>
      <c r="AX58" s="5">
        <v>16.652163854903758</v>
      </c>
      <c r="AY58" s="5">
        <v>16.652163854903755</v>
      </c>
      <c r="AZ58" s="5">
        <v>16.652163854903755</v>
      </c>
      <c r="BA58" s="5">
        <v>16.652163854903758</v>
      </c>
      <c r="BB58" s="5">
        <v>16.652163854903758</v>
      </c>
      <c r="BC58" s="5">
        <v>16.652163854903755</v>
      </c>
      <c r="BD58" s="5">
        <v>16.652163854903758</v>
      </c>
      <c r="BE58" s="5">
        <v>16.652163854903755</v>
      </c>
      <c r="BF58" s="5">
        <v>16.652163854903755</v>
      </c>
      <c r="BG58" s="5">
        <v>16.652163854903751</v>
      </c>
      <c r="BH58" s="5">
        <v>16.652163854903755</v>
      </c>
      <c r="BI58" s="5">
        <v>16.824974602839376</v>
      </c>
      <c r="BJ58" s="5">
        <v>17.08889577307999</v>
      </c>
      <c r="BK58" s="5">
        <v>17.356956883245967</v>
      </c>
      <c r="BL58" s="5">
        <v>17.629222873571383</v>
      </c>
      <c r="BM58" s="5">
        <v>17.905759702960733</v>
      </c>
      <c r="BN58" s="5">
        <v>18.186634364967961</v>
      </c>
      <c r="BO58" s="5">
        <v>18.471914904026288</v>
      </c>
      <c r="BP58" s="2"/>
      <c r="BQ58" s="2"/>
      <c r="BR58" s="2"/>
    </row>
    <row r="59" spans="1:76" ht="17.25" customHeight="1">
      <c r="A59" s="1">
        <v>20</v>
      </c>
      <c r="B59" s="5" t="s">
        <v>7</v>
      </c>
      <c r="C59" s="5" t="s">
        <v>7</v>
      </c>
      <c r="D59" s="5" t="s">
        <v>7</v>
      </c>
      <c r="E59" s="5" t="s">
        <v>7</v>
      </c>
      <c r="F59" s="5" t="s">
        <v>7</v>
      </c>
      <c r="G59" s="5" t="s">
        <v>7</v>
      </c>
      <c r="H59" s="5" t="s">
        <v>7</v>
      </c>
      <c r="I59" s="5" t="s">
        <v>7</v>
      </c>
      <c r="J59" s="5" t="s">
        <v>7</v>
      </c>
      <c r="K59" s="5" t="s">
        <v>7</v>
      </c>
      <c r="L59" s="5" t="s">
        <v>7</v>
      </c>
      <c r="M59" s="5" t="s">
        <v>7</v>
      </c>
      <c r="N59" s="5" t="s">
        <v>7</v>
      </c>
      <c r="O59" s="5" t="s">
        <v>7</v>
      </c>
      <c r="P59" s="5" t="s">
        <v>7</v>
      </c>
      <c r="Q59" s="5" t="s">
        <v>7</v>
      </c>
      <c r="R59" s="5" t="s">
        <v>7</v>
      </c>
      <c r="S59" s="5" t="s">
        <v>7</v>
      </c>
      <c r="T59" s="5" t="s">
        <v>7</v>
      </c>
      <c r="U59" s="5" t="s">
        <v>7</v>
      </c>
      <c r="V59" s="5" t="s">
        <v>7</v>
      </c>
      <c r="W59" s="5" t="s">
        <v>7</v>
      </c>
      <c r="X59" s="5" t="s">
        <v>7</v>
      </c>
      <c r="Y59" s="5" t="s">
        <v>7</v>
      </c>
      <c r="Z59" s="5" t="s">
        <v>7</v>
      </c>
      <c r="AA59" s="11" t="s">
        <v>7</v>
      </c>
      <c r="AB59" s="5" t="s">
        <v>7</v>
      </c>
      <c r="AC59" s="5" t="s">
        <v>7</v>
      </c>
      <c r="AD59" s="5" t="s">
        <v>7</v>
      </c>
      <c r="AE59" s="5" t="s">
        <v>7</v>
      </c>
      <c r="AF59" s="5" t="s">
        <v>7</v>
      </c>
      <c r="AG59" s="5" t="s">
        <v>7</v>
      </c>
      <c r="AH59" s="5" t="s">
        <v>7</v>
      </c>
      <c r="AI59" s="5" t="s">
        <v>7</v>
      </c>
      <c r="AJ59" s="5" t="s">
        <v>7</v>
      </c>
      <c r="AK59" s="5" t="s">
        <v>7</v>
      </c>
      <c r="AL59" s="5" t="s">
        <v>7</v>
      </c>
      <c r="AM59" s="5" t="s">
        <v>7</v>
      </c>
      <c r="AN59" s="5" t="s">
        <v>7</v>
      </c>
      <c r="AO59" s="5" t="s">
        <v>7</v>
      </c>
      <c r="AP59" s="5" t="s">
        <v>7</v>
      </c>
      <c r="AQ59" s="5" t="s">
        <v>7</v>
      </c>
      <c r="AR59" s="5" t="s">
        <v>7</v>
      </c>
      <c r="AS59" s="5" t="s">
        <v>7</v>
      </c>
      <c r="AT59" s="5" t="s">
        <v>7</v>
      </c>
      <c r="AU59" s="5">
        <v>16.913374268313998</v>
      </c>
      <c r="AV59" s="5">
        <v>16.913374268313998</v>
      </c>
      <c r="AW59" s="5">
        <v>16.913374268313998</v>
      </c>
      <c r="AX59" s="5">
        <v>16.913374268313998</v>
      </c>
      <c r="AY59" s="5">
        <v>16.913374268313998</v>
      </c>
      <c r="AZ59" s="5">
        <v>16.913374268313994</v>
      </c>
      <c r="BA59" s="5">
        <v>16.913374268313998</v>
      </c>
      <c r="BB59" s="5">
        <v>16.913374268313991</v>
      </c>
      <c r="BC59" s="5">
        <v>16.913374268313994</v>
      </c>
      <c r="BD59" s="5">
        <v>16.913374268313991</v>
      </c>
      <c r="BE59" s="5">
        <v>16.913374268313994</v>
      </c>
      <c r="BF59" s="5">
        <v>16.913374268313998</v>
      </c>
      <c r="BG59" s="5">
        <v>16.913374268313998</v>
      </c>
      <c r="BH59" s="5">
        <v>16.913374268313998</v>
      </c>
      <c r="BI59" s="5">
        <v>16.913374268314001</v>
      </c>
      <c r="BJ59" s="5">
        <v>17.08889577307999</v>
      </c>
      <c r="BK59" s="5">
        <v>17.356956883245967</v>
      </c>
      <c r="BL59" s="5">
        <v>17.629222873571383</v>
      </c>
      <c r="BM59" s="5">
        <v>17.905759702960733</v>
      </c>
      <c r="BN59" s="5">
        <v>18.186634364967961</v>
      </c>
      <c r="BO59" s="5">
        <v>18.471914904026288</v>
      </c>
      <c r="BP59" s="2"/>
      <c r="BQ59" s="2"/>
      <c r="BR59" s="2"/>
      <c r="BS59" s="2"/>
    </row>
    <row r="60" spans="1:76" ht="17.25" customHeight="1">
      <c r="A60" s="1">
        <v>19</v>
      </c>
      <c r="B60" s="5" t="s">
        <v>7</v>
      </c>
      <c r="C60" s="5" t="s">
        <v>7</v>
      </c>
      <c r="D60" s="5" t="s">
        <v>7</v>
      </c>
      <c r="E60" s="5" t="s">
        <v>7</v>
      </c>
      <c r="F60" s="5" t="s">
        <v>7</v>
      </c>
      <c r="G60" s="5" t="s">
        <v>7</v>
      </c>
      <c r="H60" s="5" t="s">
        <v>7</v>
      </c>
      <c r="I60" s="5" t="s">
        <v>7</v>
      </c>
      <c r="J60" s="5" t="s">
        <v>7</v>
      </c>
      <c r="K60" s="5" t="s">
        <v>7</v>
      </c>
      <c r="L60" s="5" t="s">
        <v>7</v>
      </c>
      <c r="M60" s="5" t="s">
        <v>7</v>
      </c>
      <c r="N60" s="5" t="s">
        <v>7</v>
      </c>
      <c r="O60" s="5" t="s">
        <v>7</v>
      </c>
      <c r="P60" s="5" t="s">
        <v>7</v>
      </c>
      <c r="Q60" s="5" t="s">
        <v>7</v>
      </c>
      <c r="R60" s="5" t="s">
        <v>7</v>
      </c>
      <c r="S60" s="5" t="s">
        <v>7</v>
      </c>
      <c r="T60" s="5" t="s">
        <v>7</v>
      </c>
      <c r="U60" s="5" t="s">
        <v>7</v>
      </c>
      <c r="V60" s="5" t="s">
        <v>7</v>
      </c>
      <c r="W60" s="5" t="s">
        <v>7</v>
      </c>
      <c r="X60" s="5" t="s">
        <v>7</v>
      </c>
      <c r="Y60" s="5" t="s">
        <v>7</v>
      </c>
      <c r="Z60" s="5" t="s">
        <v>7</v>
      </c>
      <c r="AA60" s="11" t="s">
        <v>7</v>
      </c>
      <c r="AB60" s="5" t="s">
        <v>7</v>
      </c>
      <c r="AC60" s="5" t="s">
        <v>7</v>
      </c>
      <c r="AD60" s="5" t="s">
        <v>7</v>
      </c>
      <c r="AE60" s="5" t="s">
        <v>7</v>
      </c>
      <c r="AF60" s="5" t="s">
        <v>7</v>
      </c>
      <c r="AG60" s="5" t="s">
        <v>7</v>
      </c>
      <c r="AH60" s="5" t="s">
        <v>7</v>
      </c>
      <c r="AI60" s="5" t="s">
        <v>7</v>
      </c>
      <c r="AJ60" s="5" t="s">
        <v>7</v>
      </c>
      <c r="AK60" s="5" t="s">
        <v>7</v>
      </c>
      <c r="AL60" s="5" t="s">
        <v>7</v>
      </c>
      <c r="AM60" s="5" t="s">
        <v>7</v>
      </c>
      <c r="AN60" s="5" t="s">
        <v>7</v>
      </c>
      <c r="AO60" s="5" t="s">
        <v>7</v>
      </c>
      <c r="AP60" s="5" t="s">
        <v>7</v>
      </c>
      <c r="AQ60" s="5" t="s">
        <v>7</v>
      </c>
      <c r="AR60" s="5" t="s">
        <v>7</v>
      </c>
      <c r="AS60" s="5" t="s">
        <v>7</v>
      </c>
      <c r="AT60" s="5" t="s">
        <v>7</v>
      </c>
      <c r="AU60" s="5" t="s">
        <v>7</v>
      </c>
      <c r="AV60" s="5">
        <v>17.178682099973848</v>
      </c>
      <c r="AW60" s="5">
        <v>17.178682099973848</v>
      </c>
      <c r="AX60" s="5">
        <v>17.178682099973848</v>
      </c>
      <c r="AY60" s="5">
        <v>17.178682099973848</v>
      </c>
      <c r="AZ60" s="5">
        <v>17.178682099973848</v>
      </c>
      <c r="BA60" s="5">
        <v>17.178682099973848</v>
      </c>
      <c r="BB60" s="5">
        <v>17.178682099973848</v>
      </c>
      <c r="BC60" s="5">
        <v>17.178682099973837</v>
      </c>
      <c r="BD60" s="5">
        <v>17.178682099973848</v>
      </c>
      <c r="BE60" s="5">
        <v>17.178682099973841</v>
      </c>
      <c r="BF60" s="5">
        <v>17.178682099973837</v>
      </c>
      <c r="BG60" s="5">
        <v>17.178682099973837</v>
      </c>
      <c r="BH60" s="5">
        <v>17.178682099973848</v>
      </c>
      <c r="BI60" s="5">
        <v>17.178682099973841</v>
      </c>
      <c r="BJ60" s="5">
        <v>17.178682099973845</v>
      </c>
      <c r="BK60" s="5">
        <v>17.356956883245967</v>
      </c>
      <c r="BL60" s="5">
        <v>17.629222873571383</v>
      </c>
      <c r="BM60" s="5">
        <v>17.905759702960733</v>
      </c>
      <c r="BN60" s="5">
        <v>18.186634364967961</v>
      </c>
      <c r="BO60" s="5">
        <v>18.471914904026288</v>
      </c>
      <c r="BP60" s="2"/>
      <c r="BQ60" s="2"/>
      <c r="BR60" s="2"/>
      <c r="BS60" s="2"/>
      <c r="BT60" s="2"/>
    </row>
    <row r="61" spans="1:76" ht="17.25" customHeight="1">
      <c r="A61" s="1">
        <v>18</v>
      </c>
      <c r="B61" s="5" t="s">
        <v>7</v>
      </c>
      <c r="C61" s="5" t="s">
        <v>7</v>
      </c>
      <c r="D61" s="5" t="s">
        <v>7</v>
      </c>
      <c r="E61" s="5" t="s">
        <v>7</v>
      </c>
      <c r="F61" s="5" t="s">
        <v>7</v>
      </c>
      <c r="G61" s="5" t="s">
        <v>7</v>
      </c>
      <c r="H61" s="5" t="s">
        <v>7</v>
      </c>
      <c r="I61" s="5" t="s">
        <v>7</v>
      </c>
      <c r="J61" s="5" t="s">
        <v>7</v>
      </c>
      <c r="K61" s="5" t="s">
        <v>7</v>
      </c>
      <c r="L61" s="5" t="s">
        <v>7</v>
      </c>
      <c r="M61" s="5" t="s">
        <v>7</v>
      </c>
      <c r="N61" s="5" t="s">
        <v>7</v>
      </c>
      <c r="O61" s="5" t="s">
        <v>7</v>
      </c>
      <c r="P61" s="5" t="s">
        <v>7</v>
      </c>
      <c r="Q61" s="5" t="s">
        <v>7</v>
      </c>
      <c r="R61" s="5" t="s">
        <v>7</v>
      </c>
      <c r="S61" s="5" t="s">
        <v>7</v>
      </c>
      <c r="T61" s="5" t="s">
        <v>7</v>
      </c>
      <c r="U61" s="5" t="s">
        <v>7</v>
      </c>
      <c r="V61" s="5" t="s">
        <v>7</v>
      </c>
      <c r="W61" s="5" t="s">
        <v>7</v>
      </c>
      <c r="X61" s="5" t="s">
        <v>7</v>
      </c>
      <c r="Y61" s="5" t="s">
        <v>7</v>
      </c>
      <c r="Z61" s="5" t="s">
        <v>7</v>
      </c>
      <c r="AA61" s="11" t="s">
        <v>7</v>
      </c>
      <c r="AB61" s="5" t="s">
        <v>7</v>
      </c>
      <c r="AC61" s="5" t="s">
        <v>7</v>
      </c>
      <c r="AD61" s="5" t="s">
        <v>7</v>
      </c>
      <c r="AE61" s="5" t="s">
        <v>7</v>
      </c>
      <c r="AF61" s="5" t="s">
        <v>7</v>
      </c>
      <c r="AG61" s="5" t="s">
        <v>7</v>
      </c>
      <c r="AH61" s="5" t="s">
        <v>7</v>
      </c>
      <c r="AI61" s="5" t="s">
        <v>7</v>
      </c>
      <c r="AJ61" s="5" t="s">
        <v>7</v>
      </c>
      <c r="AK61" s="5" t="s">
        <v>7</v>
      </c>
      <c r="AL61" s="5" t="s">
        <v>7</v>
      </c>
      <c r="AM61" s="5" t="s">
        <v>7</v>
      </c>
      <c r="AN61" s="5" t="s">
        <v>7</v>
      </c>
      <c r="AO61" s="5" t="s">
        <v>7</v>
      </c>
      <c r="AP61" s="5" t="s">
        <v>7</v>
      </c>
      <c r="AQ61" s="5" t="s">
        <v>7</v>
      </c>
      <c r="AR61" s="5" t="s">
        <v>7</v>
      </c>
      <c r="AS61" s="5" t="s">
        <v>7</v>
      </c>
      <c r="AT61" s="5" t="s">
        <v>7</v>
      </c>
      <c r="AU61" s="5" t="s">
        <v>7</v>
      </c>
      <c r="AV61" s="5" t="s">
        <v>7</v>
      </c>
      <c r="AW61" s="5">
        <v>17.448151623110682</v>
      </c>
      <c r="AX61" s="5">
        <v>17.448151623110682</v>
      </c>
      <c r="AY61" s="5">
        <v>17.448151623110675</v>
      </c>
      <c r="AZ61" s="5">
        <v>17.448151623110682</v>
      </c>
      <c r="BA61" s="5">
        <v>17.448151623110682</v>
      </c>
      <c r="BB61" s="5">
        <v>17.448151623110682</v>
      </c>
      <c r="BC61" s="5">
        <v>17.448151623110675</v>
      </c>
      <c r="BD61" s="5">
        <v>17.448151623110675</v>
      </c>
      <c r="BE61" s="5">
        <v>17.448151623110675</v>
      </c>
      <c r="BF61" s="5">
        <v>17.448151623110675</v>
      </c>
      <c r="BG61" s="5">
        <v>17.448151623110675</v>
      </c>
      <c r="BH61" s="5">
        <v>17.448151623110682</v>
      </c>
      <c r="BI61" s="5">
        <v>17.448151623110682</v>
      </c>
      <c r="BJ61" s="5">
        <v>17.448151623110675</v>
      </c>
      <c r="BK61" s="5">
        <v>17.448151623110679</v>
      </c>
      <c r="BL61" s="5">
        <v>17.629222873571383</v>
      </c>
      <c r="BM61" s="5">
        <v>17.905759702960733</v>
      </c>
      <c r="BN61" s="5">
        <v>18.186634364967961</v>
      </c>
      <c r="BO61" s="5">
        <v>18.471914904026288</v>
      </c>
      <c r="BP61" s="2"/>
      <c r="BQ61" s="2"/>
      <c r="BR61" s="2"/>
      <c r="BS61" s="2"/>
      <c r="BT61" s="2"/>
      <c r="BU61" s="2"/>
    </row>
    <row r="62" spans="1:76" ht="17.25" customHeight="1">
      <c r="A62" s="1">
        <v>17</v>
      </c>
      <c r="B62" s="5" t="s">
        <v>7</v>
      </c>
      <c r="C62" s="5" t="s">
        <v>7</v>
      </c>
      <c r="D62" s="5" t="s">
        <v>7</v>
      </c>
      <c r="E62" s="5" t="s">
        <v>7</v>
      </c>
      <c r="F62" s="5" t="s">
        <v>7</v>
      </c>
      <c r="G62" s="5" t="s">
        <v>7</v>
      </c>
      <c r="H62" s="5" t="s">
        <v>7</v>
      </c>
      <c r="I62" s="5" t="s">
        <v>7</v>
      </c>
      <c r="J62" s="5" t="s">
        <v>7</v>
      </c>
      <c r="K62" s="5" t="s">
        <v>7</v>
      </c>
      <c r="L62" s="5" t="s">
        <v>7</v>
      </c>
      <c r="M62" s="5" t="s">
        <v>7</v>
      </c>
      <c r="N62" s="5" t="s">
        <v>7</v>
      </c>
      <c r="O62" s="5" t="s">
        <v>7</v>
      </c>
      <c r="P62" s="5" t="s">
        <v>7</v>
      </c>
      <c r="Q62" s="5" t="s">
        <v>7</v>
      </c>
      <c r="R62" s="5" t="s">
        <v>7</v>
      </c>
      <c r="S62" s="5" t="s">
        <v>7</v>
      </c>
      <c r="T62" s="5" t="s">
        <v>7</v>
      </c>
      <c r="U62" s="5" t="s">
        <v>7</v>
      </c>
      <c r="V62" s="5" t="s">
        <v>7</v>
      </c>
      <c r="W62" s="5" t="s">
        <v>7</v>
      </c>
      <c r="X62" s="5" t="s">
        <v>7</v>
      </c>
      <c r="Y62" s="5" t="s">
        <v>7</v>
      </c>
      <c r="Z62" s="5" t="s">
        <v>7</v>
      </c>
      <c r="AA62" s="11" t="s">
        <v>7</v>
      </c>
      <c r="AB62" s="5" t="s">
        <v>7</v>
      </c>
      <c r="AC62" s="5" t="s">
        <v>7</v>
      </c>
      <c r="AD62" s="5" t="s">
        <v>7</v>
      </c>
      <c r="AE62" s="5" t="s">
        <v>7</v>
      </c>
      <c r="AF62" s="5" t="s">
        <v>7</v>
      </c>
      <c r="AG62" s="5" t="s">
        <v>7</v>
      </c>
      <c r="AH62" s="5" t="s">
        <v>7</v>
      </c>
      <c r="AI62" s="5" t="s">
        <v>7</v>
      </c>
      <c r="AJ62" s="5" t="s">
        <v>7</v>
      </c>
      <c r="AK62" s="5" t="s">
        <v>7</v>
      </c>
      <c r="AL62" s="5" t="s">
        <v>7</v>
      </c>
      <c r="AM62" s="5" t="s">
        <v>7</v>
      </c>
      <c r="AN62" s="5" t="s">
        <v>7</v>
      </c>
      <c r="AO62" s="5" t="s">
        <v>7</v>
      </c>
      <c r="AP62" s="5" t="s">
        <v>7</v>
      </c>
      <c r="AQ62" s="5" t="s">
        <v>7</v>
      </c>
      <c r="AR62" s="5" t="s">
        <v>7</v>
      </c>
      <c r="AS62" s="5" t="s">
        <v>7</v>
      </c>
      <c r="AT62" s="5" t="s">
        <v>7</v>
      </c>
      <c r="AU62" s="5" t="s">
        <v>7</v>
      </c>
      <c r="AV62" s="5" t="s">
        <v>7</v>
      </c>
      <c r="AW62" s="5" t="s">
        <v>7</v>
      </c>
      <c r="AX62" s="5">
        <v>17.721848119159457</v>
      </c>
      <c r="AY62" s="5">
        <v>17.721848119159457</v>
      </c>
      <c r="AZ62" s="5">
        <v>17.721848119159461</v>
      </c>
      <c r="BA62" s="5">
        <v>17.721848119159468</v>
      </c>
      <c r="BB62" s="5">
        <v>17.721848119159461</v>
      </c>
      <c r="BC62" s="5">
        <v>17.721848119159457</v>
      </c>
      <c r="BD62" s="5">
        <v>17.721848119159457</v>
      </c>
      <c r="BE62" s="5">
        <v>17.721848119159457</v>
      </c>
      <c r="BF62" s="5">
        <v>17.721848119159461</v>
      </c>
      <c r="BG62" s="5">
        <v>17.721848119159461</v>
      </c>
      <c r="BH62" s="5">
        <v>17.721848119159457</v>
      </c>
      <c r="BI62" s="5">
        <v>17.721848119159461</v>
      </c>
      <c r="BJ62" s="5">
        <v>17.721848119159461</v>
      </c>
      <c r="BK62" s="5">
        <v>17.721848119159457</v>
      </c>
      <c r="BL62" s="5">
        <v>17.721848119159457</v>
      </c>
      <c r="BM62" s="5">
        <v>17.905759702960733</v>
      </c>
      <c r="BN62" s="5">
        <v>18.186634364967961</v>
      </c>
      <c r="BO62" s="5">
        <v>18.471914904026288</v>
      </c>
      <c r="BP62" s="2"/>
      <c r="BQ62" s="2"/>
      <c r="BR62" s="2"/>
      <c r="BS62" s="2"/>
      <c r="BT62" s="2"/>
      <c r="BU62" s="2"/>
      <c r="BV62" s="2"/>
    </row>
    <row r="63" spans="1:76" ht="17.25" customHeight="1">
      <c r="A63" s="1">
        <v>16</v>
      </c>
      <c r="B63" s="5" t="s">
        <v>7</v>
      </c>
      <c r="C63" s="5" t="s">
        <v>7</v>
      </c>
      <c r="D63" s="5" t="s">
        <v>7</v>
      </c>
      <c r="E63" s="5" t="s">
        <v>7</v>
      </c>
      <c r="F63" s="5" t="s">
        <v>7</v>
      </c>
      <c r="G63" s="5" t="s">
        <v>7</v>
      </c>
      <c r="H63" s="5" t="s">
        <v>7</v>
      </c>
      <c r="I63" s="5" t="s">
        <v>7</v>
      </c>
      <c r="J63" s="5" t="s">
        <v>7</v>
      </c>
      <c r="K63" s="5" t="s">
        <v>7</v>
      </c>
      <c r="L63" s="5" t="s">
        <v>7</v>
      </c>
      <c r="M63" s="5" t="s">
        <v>7</v>
      </c>
      <c r="N63" s="5" t="s">
        <v>7</v>
      </c>
      <c r="O63" s="5" t="s">
        <v>7</v>
      </c>
      <c r="P63" s="5" t="s">
        <v>7</v>
      </c>
      <c r="Q63" s="5" t="s">
        <v>7</v>
      </c>
      <c r="R63" s="5" t="s">
        <v>7</v>
      </c>
      <c r="S63" s="5" t="s">
        <v>7</v>
      </c>
      <c r="T63" s="5" t="s">
        <v>7</v>
      </c>
      <c r="U63" s="5" t="s">
        <v>7</v>
      </c>
      <c r="V63" s="5" t="s">
        <v>7</v>
      </c>
      <c r="W63" s="5" t="s">
        <v>7</v>
      </c>
      <c r="X63" s="5" t="s">
        <v>7</v>
      </c>
      <c r="Y63" s="5" t="s">
        <v>7</v>
      </c>
      <c r="Z63" s="5" t="s">
        <v>7</v>
      </c>
      <c r="AA63" s="11" t="s">
        <v>7</v>
      </c>
      <c r="AB63" s="5" t="s">
        <v>7</v>
      </c>
      <c r="AC63" s="5" t="s">
        <v>7</v>
      </c>
      <c r="AD63" s="5" t="s">
        <v>7</v>
      </c>
      <c r="AE63" s="5" t="s">
        <v>7</v>
      </c>
      <c r="AF63" s="5" t="s">
        <v>7</v>
      </c>
      <c r="AG63" s="5" t="s">
        <v>7</v>
      </c>
      <c r="AH63" s="5" t="s">
        <v>7</v>
      </c>
      <c r="AI63" s="5" t="s">
        <v>7</v>
      </c>
      <c r="AJ63" s="5" t="s">
        <v>7</v>
      </c>
      <c r="AK63" s="5" t="s">
        <v>7</v>
      </c>
      <c r="AL63" s="5" t="s">
        <v>7</v>
      </c>
      <c r="AM63" s="5" t="s">
        <v>7</v>
      </c>
      <c r="AN63" s="5" t="s">
        <v>7</v>
      </c>
      <c r="AO63" s="5" t="s">
        <v>7</v>
      </c>
      <c r="AP63" s="5" t="s">
        <v>7</v>
      </c>
      <c r="AQ63" s="5" t="s">
        <v>7</v>
      </c>
      <c r="AR63" s="5" t="s">
        <v>7</v>
      </c>
      <c r="AS63" s="5" t="s">
        <v>7</v>
      </c>
      <c r="AT63" s="5" t="s">
        <v>7</v>
      </c>
      <c r="AU63" s="5" t="s">
        <v>7</v>
      </c>
      <c r="AV63" s="5" t="s">
        <v>7</v>
      </c>
      <c r="AW63" s="5" t="s">
        <v>7</v>
      </c>
      <c r="AX63" s="5" t="s">
        <v>7</v>
      </c>
      <c r="AY63" s="5">
        <v>17.999837893577642</v>
      </c>
      <c r="AZ63" s="5">
        <v>17.999837893577649</v>
      </c>
      <c r="BA63" s="5">
        <v>17.999837893577652</v>
      </c>
      <c r="BB63" s="5">
        <v>17.999837893577649</v>
      </c>
      <c r="BC63" s="5">
        <v>17.999837893577642</v>
      </c>
      <c r="BD63" s="5">
        <v>17.999837893577645</v>
      </c>
      <c r="BE63" s="5">
        <v>17.999837893577645</v>
      </c>
      <c r="BF63" s="5">
        <v>17.999837893577645</v>
      </c>
      <c r="BG63" s="5">
        <v>17.999837893577645</v>
      </c>
      <c r="BH63" s="5">
        <v>17.999837893577645</v>
      </c>
      <c r="BI63" s="5">
        <v>17.999837893577645</v>
      </c>
      <c r="BJ63" s="5">
        <v>17.999837893577649</v>
      </c>
      <c r="BK63" s="5">
        <v>17.999837893577649</v>
      </c>
      <c r="BL63" s="5">
        <v>17.999837893577652</v>
      </c>
      <c r="BM63" s="5">
        <v>17.999837893577652</v>
      </c>
      <c r="BN63" s="5">
        <v>18.186634364967961</v>
      </c>
      <c r="BO63" s="5">
        <v>18.471914904026288</v>
      </c>
      <c r="BP63" s="2"/>
      <c r="BQ63" s="2"/>
      <c r="BR63" s="2"/>
      <c r="BS63" s="2"/>
      <c r="BT63" s="2"/>
      <c r="BU63" s="2"/>
      <c r="BV63" s="2"/>
      <c r="BW63" s="2"/>
    </row>
    <row r="64" spans="1:76" ht="17.25" customHeight="1">
      <c r="A64" s="1">
        <v>15</v>
      </c>
      <c r="B64" s="5" t="s">
        <v>7</v>
      </c>
      <c r="C64" s="5" t="s">
        <v>7</v>
      </c>
      <c r="D64" s="5" t="s">
        <v>7</v>
      </c>
      <c r="E64" s="5" t="s">
        <v>7</v>
      </c>
      <c r="F64" s="5" t="s">
        <v>7</v>
      </c>
      <c r="G64" s="5" t="s">
        <v>7</v>
      </c>
      <c r="H64" s="5" t="s">
        <v>7</v>
      </c>
      <c r="I64" s="5" t="s">
        <v>7</v>
      </c>
      <c r="J64" s="5" t="s">
        <v>7</v>
      </c>
      <c r="K64" s="5" t="s">
        <v>7</v>
      </c>
      <c r="L64" s="5" t="s">
        <v>7</v>
      </c>
      <c r="M64" s="5" t="s">
        <v>7</v>
      </c>
      <c r="N64" s="5" t="s">
        <v>7</v>
      </c>
      <c r="O64" s="5" t="s">
        <v>7</v>
      </c>
      <c r="P64" s="5" t="s">
        <v>7</v>
      </c>
      <c r="Q64" s="5" t="s">
        <v>7</v>
      </c>
      <c r="R64" s="5" t="s">
        <v>7</v>
      </c>
      <c r="S64" s="5" t="s">
        <v>7</v>
      </c>
      <c r="T64" s="5" t="s">
        <v>7</v>
      </c>
      <c r="U64" s="5" t="s">
        <v>7</v>
      </c>
      <c r="V64" s="5" t="s">
        <v>7</v>
      </c>
      <c r="W64" s="5" t="s">
        <v>7</v>
      </c>
      <c r="X64" s="5" t="s">
        <v>7</v>
      </c>
      <c r="Y64" s="5" t="s">
        <v>7</v>
      </c>
      <c r="Z64" s="5" t="s">
        <v>7</v>
      </c>
      <c r="AA64" s="11" t="s">
        <v>7</v>
      </c>
      <c r="AB64" s="5" t="s">
        <v>7</v>
      </c>
      <c r="AC64" s="5" t="s">
        <v>7</v>
      </c>
      <c r="AD64" s="5" t="s">
        <v>7</v>
      </c>
      <c r="AE64" s="5" t="s">
        <v>7</v>
      </c>
      <c r="AF64" s="5" t="s">
        <v>7</v>
      </c>
      <c r="AG64" s="5" t="s">
        <v>7</v>
      </c>
      <c r="AH64" s="5" t="s">
        <v>7</v>
      </c>
      <c r="AI64" s="5" t="s">
        <v>7</v>
      </c>
      <c r="AJ64" s="5" t="s">
        <v>7</v>
      </c>
      <c r="AK64" s="5" t="s">
        <v>7</v>
      </c>
      <c r="AL64" s="5" t="s">
        <v>7</v>
      </c>
      <c r="AM64" s="5" t="s">
        <v>7</v>
      </c>
      <c r="AN64" s="5" t="s">
        <v>7</v>
      </c>
      <c r="AO64" s="5" t="s">
        <v>7</v>
      </c>
      <c r="AP64" s="5" t="s">
        <v>7</v>
      </c>
      <c r="AQ64" s="5" t="s">
        <v>7</v>
      </c>
      <c r="AR64" s="5" t="s">
        <v>7</v>
      </c>
      <c r="AS64" s="5" t="s">
        <v>7</v>
      </c>
      <c r="AT64" s="5" t="s">
        <v>7</v>
      </c>
      <c r="AU64" s="5" t="s">
        <v>7</v>
      </c>
      <c r="AV64" s="5" t="s">
        <v>7</v>
      </c>
      <c r="AW64" s="5" t="s">
        <v>7</v>
      </c>
      <c r="AX64" s="5" t="s">
        <v>7</v>
      </c>
      <c r="AY64" s="5" t="s">
        <v>7</v>
      </c>
      <c r="AZ64" s="5">
        <v>18.282188291908302</v>
      </c>
      <c r="BA64" s="5">
        <v>18.282188291908312</v>
      </c>
      <c r="BB64" s="5">
        <v>18.282188291908312</v>
      </c>
      <c r="BC64" s="5">
        <v>18.282188291908309</v>
      </c>
      <c r="BD64" s="5">
        <v>18.282188291908312</v>
      </c>
      <c r="BE64" s="5">
        <v>18.282188291908305</v>
      </c>
      <c r="BF64" s="5">
        <v>18.282188291908302</v>
      </c>
      <c r="BG64" s="5">
        <v>18.282188291908302</v>
      </c>
      <c r="BH64" s="5">
        <v>18.282188291908312</v>
      </c>
      <c r="BI64" s="5">
        <v>18.282188291908312</v>
      </c>
      <c r="BJ64" s="5">
        <v>18.282188291908312</v>
      </c>
      <c r="BK64" s="5">
        <v>18.282188291908312</v>
      </c>
      <c r="BL64" s="5">
        <v>18.282188291908312</v>
      </c>
      <c r="BM64" s="5">
        <v>18.282188291908316</v>
      </c>
      <c r="BN64" s="5">
        <v>18.282188291908316</v>
      </c>
      <c r="BO64" s="5">
        <v>18.471914904026288</v>
      </c>
      <c r="BP64" s="2"/>
      <c r="BQ64" s="2"/>
      <c r="BR64" s="2"/>
      <c r="BS64" s="2"/>
      <c r="BT64" s="2"/>
      <c r="BU64" s="2"/>
      <c r="BV64" s="2"/>
      <c r="BW64" s="2"/>
      <c r="BX64" s="2"/>
    </row>
    <row r="65" spans="1:91" ht="17.25" customHeight="1">
      <c r="A65" s="1">
        <v>14</v>
      </c>
      <c r="B65" s="5" t="s">
        <v>7</v>
      </c>
      <c r="C65" s="5" t="s">
        <v>7</v>
      </c>
      <c r="D65" s="5" t="s">
        <v>7</v>
      </c>
      <c r="E65" s="5" t="s">
        <v>7</v>
      </c>
      <c r="F65" s="5" t="s">
        <v>7</v>
      </c>
      <c r="G65" s="5" t="s">
        <v>7</v>
      </c>
      <c r="H65" s="5" t="s">
        <v>7</v>
      </c>
      <c r="I65" s="5" t="s">
        <v>7</v>
      </c>
      <c r="J65" s="5" t="s">
        <v>7</v>
      </c>
      <c r="K65" s="5" t="s">
        <v>7</v>
      </c>
      <c r="L65" s="5" t="s">
        <v>7</v>
      </c>
      <c r="M65" s="5" t="s">
        <v>7</v>
      </c>
      <c r="N65" s="5" t="s">
        <v>7</v>
      </c>
      <c r="O65" s="5" t="s">
        <v>7</v>
      </c>
      <c r="P65" s="5" t="s">
        <v>7</v>
      </c>
      <c r="Q65" s="5" t="s">
        <v>7</v>
      </c>
      <c r="R65" s="5" t="s">
        <v>7</v>
      </c>
      <c r="S65" s="5" t="s">
        <v>7</v>
      </c>
      <c r="T65" s="5" t="s">
        <v>7</v>
      </c>
      <c r="U65" s="5" t="s">
        <v>7</v>
      </c>
      <c r="V65" s="5" t="s">
        <v>7</v>
      </c>
      <c r="W65" s="5" t="s">
        <v>7</v>
      </c>
      <c r="X65" s="5" t="s">
        <v>7</v>
      </c>
      <c r="Y65" s="5" t="s">
        <v>7</v>
      </c>
      <c r="Z65" s="5" t="s">
        <v>7</v>
      </c>
      <c r="AA65" s="11" t="s">
        <v>7</v>
      </c>
      <c r="AB65" s="5" t="s">
        <v>7</v>
      </c>
      <c r="AC65" s="5" t="s">
        <v>7</v>
      </c>
      <c r="AD65" s="5" t="s">
        <v>7</v>
      </c>
      <c r="AE65" s="5" t="s">
        <v>7</v>
      </c>
      <c r="AF65" s="5" t="s">
        <v>7</v>
      </c>
      <c r="AG65" s="5" t="s">
        <v>7</v>
      </c>
      <c r="AH65" s="5" t="s">
        <v>7</v>
      </c>
      <c r="AI65" s="5" t="s">
        <v>7</v>
      </c>
      <c r="AJ65" s="5" t="s">
        <v>7</v>
      </c>
      <c r="AK65" s="5" t="s">
        <v>7</v>
      </c>
      <c r="AL65" s="5" t="s">
        <v>7</v>
      </c>
      <c r="AM65" s="5" t="s">
        <v>7</v>
      </c>
      <c r="AN65" s="5" t="s">
        <v>7</v>
      </c>
      <c r="AO65" s="5" t="s">
        <v>7</v>
      </c>
      <c r="AP65" s="5" t="s">
        <v>7</v>
      </c>
      <c r="AQ65" s="5" t="s">
        <v>7</v>
      </c>
      <c r="AR65" s="5" t="s">
        <v>7</v>
      </c>
      <c r="AS65" s="5" t="s">
        <v>7</v>
      </c>
      <c r="AT65" s="5" t="s">
        <v>7</v>
      </c>
      <c r="AU65" s="5" t="s">
        <v>7</v>
      </c>
      <c r="AV65" s="5" t="s">
        <v>7</v>
      </c>
      <c r="AW65" s="5" t="s">
        <v>7</v>
      </c>
      <c r="AX65" s="5" t="s">
        <v>7</v>
      </c>
      <c r="AY65" s="5" t="s">
        <v>7</v>
      </c>
      <c r="AZ65" s="5" t="s">
        <v>7</v>
      </c>
      <c r="BA65" s="5">
        <v>18.568967716095088</v>
      </c>
      <c r="BB65" s="5">
        <v>18.568967716095091</v>
      </c>
      <c r="BC65" s="5">
        <v>18.568967716095088</v>
      </c>
      <c r="BD65" s="5">
        <v>18.568967716095088</v>
      </c>
      <c r="BE65" s="5">
        <v>18.568967716095088</v>
      </c>
      <c r="BF65" s="5">
        <v>18.568967716095088</v>
      </c>
      <c r="BG65" s="5">
        <v>18.568967716095088</v>
      </c>
      <c r="BH65" s="5">
        <v>18.568967716095088</v>
      </c>
      <c r="BI65" s="5">
        <v>18.568967716095081</v>
      </c>
      <c r="BJ65" s="5">
        <v>18.568967716095081</v>
      </c>
      <c r="BK65" s="5">
        <v>18.568967716095081</v>
      </c>
      <c r="BL65" s="5">
        <v>18.568967716095081</v>
      </c>
      <c r="BM65" s="5">
        <v>18.568967716095081</v>
      </c>
      <c r="BN65" s="5">
        <v>18.568967716095081</v>
      </c>
      <c r="BO65" s="5">
        <v>18.568967716095081</v>
      </c>
      <c r="BP65" s="2"/>
      <c r="BQ65" s="2"/>
      <c r="BR65" s="2"/>
      <c r="BS65" s="2"/>
      <c r="BT65" s="2"/>
      <c r="BU65" s="2"/>
      <c r="BV65" s="2"/>
      <c r="BW65" s="2"/>
      <c r="BX65" s="2"/>
      <c r="BY65" s="2"/>
    </row>
    <row r="66" spans="1:91" ht="17.25" customHeight="1">
      <c r="A66" s="1">
        <v>13</v>
      </c>
      <c r="B66" s="5" t="s">
        <v>7</v>
      </c>
      <c r="C66" s="5" t="s">
        <v>7</v>
      </c>
      <c r="D66" s="5" t="s">
        <v>7</v>
      </c>
      <c r="E66" s="5" t="s">
        <v>7</v>
      </c>
      <c r="F66" s="5" t="s">
        <v>7</v>
      </c>
      <c r="G66" s="5" t="s">
        <v>7</v>
      </c>
      <c r="H66" s="5" t="s">
        <v>7</v>
      </c>
      <c r="I66" s="5" t="s">
        <v>7</v>
      </c>
      <c r="J66" s="5" t="s">
        <v>7</v>
      </c>
      <c r="K66" s="5" t="s">
        <v>7</v>
      </c>
      <c r="L66" s="5" t="s">
        <v>7</v>
      </c>
      <c r="M66" s="5" t="s">
        <v>7</v>
      </c>
      <c r="N66" s="5" t="s">
        <v>7</v>
      </c>
      <c r="O66" s="5" t="s">
        <v>7</v>
      </c>
      <c r="P66" s="5" t="s">
        <v>7</v>
      </c>
      <c r="Q66" s="5" t="s">
        <v>7</v>
      </c>
      <c r="R66" s="5" t="s">
        <v>7</v>
      </c>
      <c r="S66" s="5" t="s">
        <v>7</v>
      </c>
      <c r="T66" s="5" t="s">
        <v>7</v>
      </c>
      <c r="U66" s="5" t="s">
        <v>7</v>
      </c>
      <c r="V66" s="5" t="s">
        <v>7</v>
      </c>
      <c r="W66" s="5" t="s">
        <v>7</v>
      </c>
      <c r="X66" s="5" t="s">
        <v>7</v>
      </c>
      <c r="Y66" s="5" t="s">
        <v>7</v>
      </c>
      <c r="Z66" s="5" t="s">
        <v>7</v>
      </c>
      <c r="AA66" s="11" t="s">
        <v>7</v>
      </c>
      <c r="AB66" s="5" t="s">
        <v>7</v>
      </c>
      <c r="AC66" s="5" t="s">
        <v>7</v>
      </c>
      <c r="AD66" s="5" t="s">
        <v>7</v>
      </c>
      <c r="AE66" s="5" t="s">
        <v>7</v>
      </c>
      <c r="AF66" s="5" t="s">
        <v>7</v>
      </c>
      <c r="AG66" s="5" t="s">
        <v>7</v>
      </c>
      <c r="AH66" s="5" t="s">
        <v>7</v>
      </c>
      <c r="AI66" s="5" t="s">
        <v>7</v>
      </c>
      <c r="AJ66" s="5" t="s">
        <v>7</v>
      </c>
      <c r="AK66" s="5" t="s">
        <v>7</v>
      </c>
      <c r="AL66" s="5" t="s">
        <v>7</v>
      </c>
      <c r="AM66" s="5" t="s">
        <v>7</v>
      </c>
      <c r="AN66" s="5" t="s">
        <v>7</v>
      </c>
      <c r="AO66" s="5" t="s">
        <v>7</v>
      </c>
      <c r="AP66" s="5" t="s">
        <v>7</v>
      </c>
      <c r="AQ66" s="5" t="s">
        <v>7</v>
      </c>
      <c r="AR66" s="5" t="s">
        <v>7</v>
      </c>
      <c r="AS66" s="5" t="s">
        <v>7</v>
      </c>
      <c r="AT66" s="5" t="s">
        <v>7</v>
      </c>
      <c r="AU66" s="5" t="s">
        <v>7</v>
      </c>
      <c r="AV66" s="5" t="s">
        <v>7</v>
      </c>
      <c r="AW66" s="5" t="s">
        <v>7</v>
      </c>
      <c r="AX66" s="5" t="s">
        <v>7</v>
      </c>
      <c r="AY66" s="5" t="s">
        <v>7</v>
      </c>
      <c r="AZ66" s="5" t="s">
        <v>7</v>
      </c>
      <c r="BA66" s="5" t="s">
        <v>7</v>
      </c>
      <c r="BB66" s="5">
        <v>18.860245641053446</v>
      </c>
      <c r="BC66" s="5">
        <v>18.860245641053442</v>
      </c>
      <c r="BD66" s="5">
        <v>18.860245641053442</v>
      </c>
      <c r="BE66" s="5">
        <v>18.860245641053446</v>
      </c>
      <c r="BF66" s="5">
        <v>18.860245641053446</v>
      </c>
      <c r="BG66" s="5">
        <v>18.860245641053446</v>
      </c>
      <c r="BH66" s="5">
        <v>18.860245641053446</v>
      </c>
      <c r="BI66" s="5">
        <v>18.860245641053446</v>
      </c>
      <c r="BJ66" s="5">
        <v>18.860245641053449</v>
      </c>
      <c r="BK66" s="5">
        <v>18.860245641053446</v>
      </c>
      <c r="BL66" s="5">
        <v>18.860245641053446</v>
      </c>
      <c r="BM66" s="5">
        <v>18.860245641053446</v>
      </c>
      <c r="BN66" s="5">
        <v>18.860245641053446</v>
      </c>
      <c r="BO66" s="5">
        <v>18.860245641053449</v>
      </c>
      <c r="BP66" s="2"/>
      <c r="BQ66" s="2"/>
      <c r="BR66" s="2"/>
      <c r="BS66" s="2"/>
      <c r="BT66" s="2"/>
      <c r="BU66" s="2"/>
      <c r="BV66" s="2"/>
      <c r="BW66" s="2"/>
      <c r="BX66" s="2"/>
      <c r="BY66" s="2"/>
      <c r="BZ66" s="2"/>
    </row>
    <row r="67" spans="1:91" ht="17.25" customHeight="1">
      <c r="A67" s="1">
        <v>12</v>
      </c>
      <c r="B67" s="5" t="s">
        <v>7</v>
      </c>
      <c r="C67" s="5" t="s">
        <v>7</v>
      </c>
      <c r="D67" s="5" t="s">
        <v>7</v>
      </c>
      <c r="E67" s="5" t="s">
        <v>7</v>
      </c>
      <c r="F67" s="5" t="s">
        <v>7</v>
      </c>
      <c r="G67" s="5" t="s">
        <v>7</v>
      </c>
      <c r="H67" s="5" t="s">
        <v>7</v>
      </c>
      <c r="I67" s="5" t="s">
        <v>7</v>
      </c>
      <c r="J67" s="5" t="s">
        <v>7</v>
      </c>
      <c r="K67" s="5" t="s">
        <v>7</v>
      </c>
      <c r="L67" s="5" t="s">
        <v>7</v>
      </c>
      <c r="M67" s="5" t="s">
        <v>7</v>
      </c>
      <c r="N67" s="5" t="s">
        <v>7</v>
      </c>
      <c r="O67" s="5" t="s">
        <v>7</v>
      </c>
      <c r="P67" s="5" t="s">
        <v>7</v>
      </c>
      <c r="Q67" s="5" t="s">
        <v>7</v>
      </c>
      <c r="R67" s="5" t="s">
        <v>7</v>
      </c>
      <c r="S67" s="5" t="s">
        <v>7</v>
      </c>
      <c r="T67" s="5" t="s">
        <v>7</v>
      </c>
      <c r="U67" s="5" t="s">
        <v>7</v>
      </c>
      <c r="V67" s="5" t="s">
        <v>7</v>
      </c>
      <c r="W67" s="5" t="s">
        <v>7</v>
      </c>
      <c r="X67" s="5" t="s">
        <v>7</v>
      </c>
      <c r="Y67" s="5" t="s">
        <v>7</v>
      </c>
      <c r="Z67" s="5" t="s">
        <v>7</v>
      </c>
      <c r="AA67" s="11" t="s">
        <v>7</v>
      </c>
      <c r="AB67" s="5" t="s">
        <v>7</v>
      </c>
      <c r="AC67" s="5" t="s">
        <v>7</v>
      </c>
      <c r="AD67" s="5" t="s">
        <v>7</v>
      </c>
      <c r="AE67" s="5" t="s">
        <v>7</v>
      </c>
      <c r="AF67" s="5" t="s">
        <v>7</v>
      </c>
      <c r="AG67" s="5" t="s">
        <v>7</v>
      </c>
      <c r="AH67" s="5" t="s">
        <v>7</v>
      </c>
      <c r="AI67" s="5" t="s">
        <v>7</v>
      </c>
      <c r="AJ67" s="5" t="s">
        <v>7</v>
      </c>
      <c r="AK67" s="5" t="s">
        <v>7</v>
      </c>
      <c r="AL67" s="5" t="s">
        <v>7</v>
      </c>
      <c r="AM67" s="5" t="s">
        <v>7</v>
      </c>
      <c r="AN67" s="5" t="s">
        <v>7</v>
      </c>
      <c r="AO67" s="5" t="s">
        <v>7</v>
      </c>
      <c r="AP67" s="5" t="s">
        <v>7</v>
      </c>
      <c r="AQ67" s="5" t="s">
        <v>7</v>
      </c>
      <c r="AR67" s="5" t="s">
        <v>7</v>
      </c>
      <c r="AS67" s="5" t="s">
        <v>7</v>
      </c>
      <c r="AT67" s="5" t="s">
        <v>7</v>
      </c>
      <c r="AU67" s="5" t="s">
        <v>7</v>
      </c>
      <c r="AV67" s="5" t="s">
        <v>7</v>
      </c>
      <c r="AW67" s="5" t="s">
        <v>7</v>
      </c>
      <c r="AX67" s="5" t="s">
        <v>7</v>
      </c>
      <c r="AY67" s="5" t="s">
        <v>7</v>
      </c>
      <c r="AZ67" s="5" t="s">
        <v>7</v>
      </c>
      <c r="BA67" s="5" t="s">
        <v>7</v>
      </c>
      <c r="BB67" s="5" t="s">
        <v>7</v>
      </c>
      <c r="BC67" s="5">
        <v>19.156092631501327</v>
      </c>
      <c r="BD67" s="5">
        <v>19.156092631501323</v>
      </c>
      <c r="BE67" s="5">
        <v>19.156092631501323</v>
      </c>
      <c r="BF67" s="5">
        <v>19.156092631501323</v>
      </c>
      <c r="BG67" s="5">
        <v>19.156092631501327</v>
      </c>
      <c r="BH67" s="5">
        <v>19.156092631501327</v>
      </c>
      <c r="BI67" s="5">
        <v>19.156092631501327</v>
      </c>
      <c r="BJ67" s="5">
        <v>19.15609263150133</v>
      </c>
      <c r="BK67" s="5">
        <v>19.15609263150133</v>
      </c>
      <c r="BL67" s="5">
        <v>19.15609263150133</v>
      </c>
      <c r="BM67" s="5">
        <v>19.15609263150133</v>
      </c>
      <c r="BN67" s="5">
        <v>19.15609263150133</v>
      </c>
      <c r="BO67" s="5">
        <v>19.15609263150133</v>
      </c>
      <c r="BP67" s="2"/>
      <c r="BQ67" s="2"/>
      <c r="BR67" s="2"/>
      <c r="BS67" s="2"/>
      <c r="BT67" s="2"/>
      <c r="BU67" s="2"/>
      <c r="BV67" s="2"/>
      <c r="BW67" s="2"/>
      <c r="BX67" s="2"/>
      <c r="BY67" s="2"/>
      <c r="BZ67" s="2"/>
      <c r="CA67" s="2"/>
    </row>
    <row r="68" spans="1:91" ht="17.25" customHeight="1">
      <c r="A68" s="1">
        <v>11</v>
      </c>
      <c r="B68" s="5" t="s">
        <v>7</v>
      </c>
      <c r="C68" s="5" t="s">
        <v>7</v>
      </c>
      <c r="D68" s="5" t="s">
        <v>7</v>
      </c>
      <c r="E68" s="5" t="s">
        <v>7</v>
      </c>
      <c r="F68" s="5" t="s">
        <v>7</v>
      </c>
      <c r="G68" s="5" t="s">
        <v>7</v>
      </c>
      <c r="H68" s="5" t="s">
        <v>7</v>
      </c>
      <c r="I68" s="5" t="s">
        <v>7</v>
      </c>
      <c r="J68" s="5" t="s">
        <v>7</v>
      </c>
      <c r="K68" s="5" t="s">
        <v>7</v>
      </c>
      <c r="L68" s="5" t="s">
        <v>7</v>
      </c>
      <c r="M68" s="5" t="s">
        <v>7</v>
      </c>
      <c r="N68" s="5" t="s">
        <v>7</v>
      </c>
      <c r="O68" s="5" t="s">
        <v>7</v>
      </c>
      <c r="P68" s="5" t="s">
        <v>7</v>
      </c>
      <c r="Q68" s="5" t="s">
        <v>7</v>
      </c>
      <c r="R68" s="5" t="s">
        <v>7</v>
      </c>
      <c r="S68" s="5" t="s">
        <v>7</v>
      </c>
      <c r="T68" s="5" t="s">
        <v>7</v>
      </c>
      <c r="U68" s="5" t="s">
        <v>7</v>
      </c>
      <c r="V68" s="5" t="s">
        <v>7</v>
      </c>
      <c r="W68" s="5" t="s">
        <v>7</v>
      </c>
      <c r="X68" s="5" t="s">
        <v>7</v>
      </c>
      <c r="Y68" s="5" t="s">
        <v>7</v>
      </c>
      <c r="Z68" s="5" t="s">
        <v>7</v>
      </c>
      <c r="AA68" s="11" t="s">
        <v>7</v>
      </c>
      <c r="AB68" s="5" t="s">
        <v>7</v>
      </c>
      <c r="AC68" s="5" t="s">
        <v>7</v>
      </c>
      <c r="AD68" s="5" t="s">
        <v>7</v>
      </c>
      <c r="AE68" s="5" t="s">
        <v>7</v>
      </c>
      <c r="AF68" s="5" t="s">
        <v>7</v>
      </c>
      <c r="AG68" s="5" t="s">
        <v>7</v>
      </c>
      <c r="AH68" s="5" t="s">
        <v>7</v>
      </c>
      <c r="AI68" s="5" t="s">
        <v>7</v>
      </c>
      <c r="AJ68" s="5" t="s">
        <v>7</v>
      </c>
      <c r="AK68" s="5" t="s">
        <v>7</v>
      </c>
      <c r="AL68" s="5" t="s">
        <v>7</v>
      </c>
      <c r="AM68" s="5" t="s">
        <v>7</v>
      </c>
      <c r="AN68" s="5" t="s">
        <v>7</v>
      </c>
      <c r="AO68" s="5" t="s">
        <v>7</v>
      </c>
      <c r="AP68" s="5" t="s">
        <v>7</v>
      </c>
      <c r="AQ68" s="5" t="s">
        <v>7</v>
      </c>
      <c r="AR68" s="5" t="s">
        <v>7</v>
      </c>
      <c r="AS68" s="5" t="s">
        <v>7</v>
      </c>
      <c r="AT68" s="5" t="s">
        <v>7</v>
      </c>
      <c r="AU68" s="5" t="s">
        <v>7</v>
      </c>
      <c r="AV68" s="5" t="s">
        <v>7</v>
      </c>
      <c r="AW68" s="5" t="s">
        <v>7</v>
      </c>
      <c r="AX68" s="5" t="s">
        <v>7</v>
      </c>
      <c r="AY68" s="5" t="s">
        <v>7</v>
      </c>
      <c r="AZ68" s="5" t="s">
        <v>7</v>
      </c>
      <c r="BA68" s="5" t="s">
        <v>7</v>
      </c>
      <c r="BB68" s="5" t="s">
        <v>7</v>
      </c>
      <c r="BC68" s="5" t="s">
        <v>7</v>
      </c>
      <c r="BD68" s="5">
        <v>19.456580359054303</v>
      </c>
      <c r="BE68" s="5">
        <v>19.4565803590543</v>
      </c>
      <c r="BF68" s="5">
        <v>19.4565803590543</v>
      </c>
      <c r="BG68" s="5">
        <v>19.4565803590543</v>
      </c>
      <c r="BH68" s="5">
        <v>19.456580359054296</v>
      </c>
      <c r="BI68" s="5">
        <v>19.456580359054296</v>
      </c>
      <c r="BJ68" s="5">
        <v>19.456580359054296</v>
      </c>
      <c r="BK68" s="5">
        <v>19.456580359054296</v>
      </c>
      <c r="BL68" s="5">
        <v>19.456580359054296</v>
      </c>
      <c r="BM68" s="5">
        <v>19.456580359054296</v>
      </c>
      <c r="BN68" s="5">
        <v>19.456580359054296</v>
      </c>
      <c r="BO68" s="5">
        <v>19.456580359054296</v>
      </c>
      <c r="BP68" s="2"/>
      <c r="BQ68" s="2"/>
      <c r="BR68" s="2"/>
      <c r="BS68" s="2"/>
      <c r="BT68" s="2"/>
      <c r="BU68" s="2"/>
      <c r="BV68" s="2"/>
      <c r="BW68" s="2"/>
      <c r="BX68" s="2"/>
      <c r="BY68" s="2"/>
      <c r="BZ68" s="2"/>
      <c r="CA68" s="2"/>
      <c r="CB68" s="2"/>
    </row>
    <row r="69" spans="1:91" ht="17.25" customHeight="1">
      <c r="A69" s="1">
        <v>10</v>
      </c>
      <c r="B69" s="5" t="s">
        <v>7</v>
      </c>
      <c r="C69" s="5" t="s">
        <v>7</v>
      </c>
      <c r="D69" s="5" t="s">
        <v>7</v>
      </c>
      <c r="E69" s="5" t="s">
        <v>7</v>
      </c>
      <c r="F69" s="5" t="s">
        <v>7</v>
      </c>
      <c r="G69" s="5" t="s">
        <v>7</v>
      </c>
      <c r="H69" s="5" t="s">
        <v>7</v>
      </c>
      <c r="I69" s="5" t="s">
        <v>7</v>
      </c>
      <c r="J69" s="5" t="s">
        <v>7</v>
      </c>
      <c r="K69" s="5" t="s">
        <v>7</v>
      </c>
      <c r="L69" s="5" t="s">
        <v>7</v>
      </c>
      <c r="M69" s="5" t="s">
        <v>7</v>
      </c>
      <c r="N69" s="5" t="s">
        <v>7</v>
      </c>
      <c r="O69" s="5" t="s">
        <v>7</v>
      </c>
      <c r="P69" s="5" t="s">
        <v>7</v>
      </c>
      <c r="Q69" s="5" t="s">
        <v>7</v>
      </c>
      <c r="R69" s="5" t="s">
        <v>7</v>
      </c>
      <c r="S69" s="5" t="s">
        <v>7</v>
      </c>
      <c r="T69" s="5" t="s">
        <v>7</v>
      </c>
      <c r="U69" s="5" t="s">
        <v>7</v>
      </c>
      <c r="V69" s="5" t="s">
        <v>7</v>
      </c>
      <c r="W69" s="5" t="s">
        <v>7</v>
      </c>
      <c r="X69" s="5" t="s">
        <v>7</v>
      </c>
      <c r="Y69" s="5" t="s">
        <v>7</v>
      </c>
      <c r="Z69" s="5" t="s">
        <v>7</v>
      </c>
      <c r="AA69" s="11" t="s">
        <v>7</v>
      </c>
      <c r="AB69" s="5" t="s">
        <v>7</v>
      </c>
      <c r="AC69" s="5" t="s">
        <v>7</v>
      </c>
      <c r="AD69" s="5" t="s">
        <v>7</v>
      </c>
      <c r="AE69" s="5" t="s">
        <v>7</v>
      </c>
      <c r="AF69" s="5" t="s">
        <v>7</v>
      </c>
      <c r="AG69" s="5" t="s">
        <v>7</v>
      </c>
      <c r="AH69" s="5" t="s">
        <v>7</v>
      </c>
      <c r="AI69" s="5" t="s">
        <v>7</v>
      </c>
      <c r="AJ69" s="5" t="s">
        <v>7</v>
      </c>
      <c r="AK69" s="5" t="s">
        <v>7</v>
      </c>
      <c r="AL69" s="5" t="s">
        <v>7</v>
      </c>
      <c r="AM69" s="5" t="s">
        <v>7</v>
      </c>
      <c r="AN69" s="5" t="s">
        <v>7</v>
      </c>
      <c r="AO69" s="5" t="s">
        <v>7</v>
      </c>
      <c r="AP69" s="5" t="s">
        <v>7</v>
      </c>
      <c r="AQ69" s="5" t="s">
        <v>7</v>
      </c>
      <c r="AR69" s="5" t="s">
        <v>7</v>
      </c>
      <c r="AS69" s="5" t="s">
        <v>7</v>
      </c>
      <c r="AT69" s="5" t="s">
        <v>7</v>
      </c>
      <c r="AU69" s="5" t="s">
        <v>7</v>
      </c>
      <c r="AV69" s="5" t="s">
        <v>7</v>
      </c>
      <c r="AW69" s="5" t="s">
        <v>7</v>
      </c>
      <c r="AX69" s="5" t="s">
        <v>7</v>
      </c>
      <c r="AY69" s="5" t="s">
        <v>7</v>
      </c>
      <c r="AZ69" s="5" t="s">
        <v>7</v>
      </c>
      <c r="BA69" s="5" t="s">
        <v>7</v>
      </c>
      <c r="BB69" s="5" t="s">
        <v>7</v>
      </c>
      <c r="BC69" s="5" t="s">
        <v>7</v>
      </c>
      <c r="BD69" s="5" t="s">
        <v>7</v>
      </c>
      <c r="BE69" s="5">
        <v>19.761781619588458</v>
      </c>
      <c r="BF69" s="5">
        <v>19.761781619588461</v>
      </c>
      <c r="BG69" s="5">
        <v>19.761781619588461</v>
      </c>
      <c r="BH69" s="5">
        <v>19.761781619588458</v>
      </c>
      <c r="BI69" s="5">
        <v>19.761781619588461</v>
      </c>
      <c r="BJ69" s="5">
        <v>19.761781619588458</v>
      </c>
      <c r="BK69" s="5">
        <v>19.761781619588469</v>
      </c>
      <c r="BL69" s="5">
        <v>19.761781619588461</v>
      </c>
      <c r="BM69" s="5">
        <v>19.761781619588461</v>
      </c>
      <c r="BN69" s="5">
        <v>19.761781619588469</v>
      </c>
      <c r="BO69" s="5">
        <v>19.761781619588465</v>
      </c>
      <c r="BP69" s="2"/>
      <c r="BQ69" s="2"/>
      <c r="BR69" s="2"/>
      <c r="BS69" s="2"/>
      <c r="BT69" s="2"/>
      <c r="BU69" s="2"/>
      <c r="BV69" s="2"/>
      <c r="BW69" s="2"/>
      <c r="BX69" s="2"/>
      <c r="BY69" s="2"/>
      <c r="BZ69" s="2"/>
      <c r="CA69" s="2"/>
      <c r="CB69" s="2"/>
      <c r="CC69" s="2"/>
    </row>
    <row r="70" spans="1:91" ht="17.25" customHeight="1">
      <c r="A70" s="1">
        <v>9</v>
      </c>
      <c r="B70" s="5" t="s">
        <v>7</v>
      </c>
      <c r="C70" s="5" t="s">
        <v>7</v>
      </c>
      <c r="D70" s="5" t="s">
        <v>7</v>
      </c>
      <c r="E70" s="5" t="s">
        <v>7</v>
      </c>
      <c r="F70" s="5" t="s">
        <v>7</v>
      </c>
      <c r="G70" s="5" t="s">
        <v>7</v>
      </c>
      <c r="H70" s="5" t="s">
        <v>7</v>
      </c>
      <c r="I70" s="5" t="s">
        <v>7</v>
      </c>
      <c r="J70" s="5" t="s">
        <v>7</v>
      </c>
      <c r="K70" s="5" t="s">
        <v>7</v>
      </c>
      <c r="L70" s="5" t="s">
        <v>7</v>
      </c>
      <c r="M70" s="5" t="s">
        <v>7</v>
      </c>
      <c r="N70" s="5" t="s">
        <v>7</v>
      </c>
      <c r="O70" s="5" t="s">
        <v>7</v>
      </c>
      <c r="P70" s="5" t="s">
        <v>7</v>
      </c>
      <c r="Q70" s="5" t="s">
        <v>7</v>
      </c>
      <c r="R70" s="5" t="s">
        <v>7</v>
      </c>
      <c r="S70" s="5" t="s">
        <v>7</v>
      </c>
      <c r="T70" s="5" t="s">
        <v>7</v>
      </c>
      <c r="U70" s="5" t="s">
        <v>7</v>
      </c>
      <c r="V70" s="5" t="s">
        <v>7</v>
      </c>
      <c r="W70" s="5" t="s">
        <v>7</v>
      </c>
      <c r="X70" s="5" t="s">
        <v>7</v>
      </c>
      <c r="Y70" s="5" t="s">
        <v>7</v>
      </c>
      <c r="Z70" s="5" t="s">
        <v>7</v>
      </c>
      <c r="AA70" s="11" t="s">
        <v>7</v>
      </c>
      <c r="AB70" s="5" t="s">
        <v>7</v>
      </c>
      <c r="AC70" s="5" t="s">
        <v>7</v>
      </c>
      <c r="AD70" s="5" t="s">
        <v>7</v>
      </c>
      <c r="AE70" s="5" t="s">
        <v>7</v>
      </c>
      <c r="AF70" s="5" t="s">
        <v>7</v>
      </c>
      <c r="AG70" s="5" t="s">
        <v>7</v>
      </c>
      <c r="AH70" s="5" t="s">
        <v>7</v>
      </c>
      <c r="AI70" s="5" t="s">
        <v>7</v>
      </c>
      <c r="AJ70" s="5" t="s">
        <v>7</v>
      </c>
      <c r="AK70" s="5" t="s">
        <v>7</v>
      </c>
      <c r="AL70" s="5" t="s">
        <v>7</v>
      </c>
      <c r="AM70" s="5" t="s">
        <v>7</v>
      </c>
      <c r="AN70" s="5" t="s">
        <v>7</v>
      </c>
      <c r="AO70" s="5" t="s">
        <v>7</v>
      </c>
      <c r="AP70" s="5" t="s">
        <v>7</v>
      </c>
      <c r="AQ70" s="5" t="s">
        <v>7</v>
      </c>
      <c r="AR70" s="5" t="s">
        <v>7</v>
      </c>
      <c r="AS70" s="5" t="s">
        <v>7</v>
      </c>
      <c r="AT70" s="5" t="s">
        <v>7</v>
      </c>
      <c r="AU70" s="5" t="s">
        <v>7</v>
      </c>
      <c r="AV70" s="5" t="s">
        <v>7</v>
      </c>
      <c r="AW70" s="5" t="s">
        <v>7</v>
      </c>
      <c r="AX70" s="5" t="s">
        <v>7</v>
      </c>
      <c r="AY70" s="5" t="s">
        <v>7</v>
      </c>
      <c r="AZ70" s="5" t="s">
        <v>7</v>
      </c>
      <c r="BA70" s="5" t="s">
        <v>7</v>
      </c>
      <c r="BB70" s="5" t="s">
        <v>7</v>
      </c>
      <c r="BC70" s="5" t="s">
        <v>7</v>
      </c>
      <c r="BD70" s="5" t="s">
        <v>7</v>
      </c>
      <c r="BE70" s="5" t="s">
        <v>7</v>
      </c>
      <c r="BF70" s="5">
        <v>20.071770350876129</v>
      </c>
      <c r="BG70" s="5">
        <v>20.071770350876129</v>
      </c>
      <c r="BH70" s="5">
        <v>20.071770350876125</v>
      </c>
      <c r="BI70" s="5">
        <v>20.071770350876125</v>
      </c>
      <c r="BJ70" s="5">
        <v>20.071770350876129</v>
      </c>
      <c r="BK70" s="5">
        <v>20.071770350876129</v>
      </c>
      <c r="BL70" s="5">
        <v>20.071770350876125</v>
      </c>
      <c r="BM70" s="5">
        <v>20.071770350876125</v>
      </c>
      <c r="BN70" s="5">
        <v>20.071770350876129</v>
      </c>
      <c r="BO70" s="5">
        <v>20.071770350876129</v>
      </c>
      <c r="BP70" s="2"/>
      <c r="BQ70" s="2"/>
      <c r="BR70" s="2"/>
      <c r="BS70" s="2"/>
      <c r="BT70" s="2"/>
      <c r="BU70" s="2"/>
      <c r="BV70" s="2"/>
      <c r="BW70" s="2"/>
      <c r="BX70" s="2"/>
      <c r="BY70" s="2"/>
      <c r="BZ70" s="2"/>
      <c r="CA70" s="2"/>
      <c r="CB70" s="2"/>
      <c r="CC70" s="2"/>
      <c r="CD70" s="2"/>
    </row>
    <row r="71" spans="1:91" ht="17.25" customHeight="1">
      <c r="A71" s="1">
        <v>8</v>
      </c>
      <c r="B71" s="5" t="s">
        <v>7</v>
      </c>
      <c r="C71" s="5" t="s">
        <v>7</v>
      </c>
      <c r="D71" s="5" t="s">
        <v>7</v>
      </c>
      <c r="E71" s="5" t="s">
        <v>7</v>
      </c>
      <c r="F71" s="5" t="s">
        <v>7</v>
      </c>
      <c r="G71" s="5" t="s">
        <v>7</v>
      </c>
      <c r="H71" s="5" t="s">
        <v>7</v>
      </c>
      <c r="I71" s="5" t="s">
        <v>7</v>
      </c>
      <c r="J71" s="5" t="s">
        <v>7</v>
      </c>
      <c r="K71" s="5" t="s">
        <v>7</v>
      </c>
      <c r="L71" s="5" t="s">
        <v>7</v>
      </c>
      <c r="M71" s="5" t="s">
        <v>7</v>
      </c>
      <c r="N71" s="5" t="s">
        <v>7</v>
      </c>
      <c r="O71" s="5" t="s">
        <v>7</v>
      </c>
      <c r="P71" s="5" t="s">
        <v>7</v>
      </c>
      <c r="Q71" s="5" t="s">
        <v>7</v>
      </c>
      <c r="R71" s="5" t="s">
        <v>7</v>
      </c>
      <c r="S71" s="5" t="s">
        <v>7</v>
      </c>
      <c r="T71" s="5" t="s">
        <v>7</v>
      </c>
      <c r="U71" s="5" t="s">
        <v>7</v>
      </c>
      <c r="V71" s="5" t="s">
        <v>7</v>
      </c>
      <c r="W71" s="5" t="s">
        <v>7</v>
      </c>
      <c r="X71" s="5" t="s">
        <v>7</v>
      </c>
      <c r="Y71" s="5" t="s">
        <v>7</v>
      </c>
      <c r="Z71" s="5" t="s">
        <v>7</v>
      </c>
      <c r="AA71" s="11" t="s">
        <v>7</v>
      </c>
      <c r="AB71" s="5" t="s">
        <v>7</v>
      </c>
      <c r="AC71" s="5" t="s">
        <v>7</v>
      </c>
      <c r="AD71" s="5" t="s">
        <v>7</v>
      </c>
      <c r="AE71" s="5" t="s">
        <v>7</v>
      </c>
      <c r="AF71" s="5" t="s">
        <v>7</v>
      </c>
      <c r="AG71" s="5" t="s">
        <v>7</v>
      </c>
      <c r="AH71" s="5" t="s">
        <v>7</v>
      </c>
      <c r="AI71" s="5" t="s">
        <v>7</v>
      </c>
      <c r="AJ71" s="5" t="s">
        <v>7</v>
      </c>
      <c r="AK71" s="5" t="s">
        <v>7</v>
      </c>
      <c r="AL71" s="5" t="s">
        <v>7</v>
      </c>
      <c r="AM71" s="5" t="s">
        <v>7</v>
      </c>
      <c r="AN71" s="5" t="s">
        <v>7</v>
      </c>
      <c r="AO71" s="5" t="s">
        <v>7</v>
      </c>
      <c r="AP71" s="5" t="s">
        <v>7</v>
      </c>
      <c r="AQ71" s="5" t="s">
        <v>7</v>
      </c>
      <c r="AR71" s="5" t="s">
        <v>7</v>
      </c>
      <c r="AS71" s="5" t="s">
        <v>7</v>
      </c>
      <c r="AT71" s="5" t="s">
        <v>7</v>
      </c>
      <c r="AU71" s="5" t="s">
        <v>7</v>
      </c>
      <c r="AV71" s="5" t="s">
        <v>7</v>
      </c>
      <c r="AW71" s="5" t="s">
        <v>7</v>
      </c>
      <c r="AX71" s="5" t="s">
        <v>7</v>
      </c>
      <c r="AY71" s="5" t="s">
        <v>7</v>
      </c>
      <c r="AZ71" s="5" t="s">
        <v>7</v>
      </c>
      <c r="BA71" s="5" t="s">
        <v>7</v>
      </c>
      <c r="BB71" s="5" t="s">
        <v>7</v>
      </c>
      <c r="BC71" s="5" t="s">
        <v>7</v>
      </c>
      <c r="BD71" s="5" t="s">
        <v>7</v>
      </c>
      <c r="BE71" s="5" t="s">
        <v>7</v>
      </c>
      <c r="BF71" s="5" t="s">
        <v>7</v>
      </c>
      <c r="BG71" s="5">
        <v>20.386621650497723</v>
      </c>
      <c r="BH71" s="5">
        <v>20.386621650497727</v>
      </c>
      <c r="BI71" s="5">
        <v>20.386621650497723</v>
      </c>
      <c r="BJ71" s="5">
        <v>20.386621650497727</v>
      </c>
      <c r="BK71" s="5">
        <v>20.386621650497723</v>
      </c>
      <c r="BL71" s="5">
        <v>20.386621650497727</v>
      </c>
      <c r="BM71" s="5">
        <v>20.386621650497723</v>
      </c>
      <c r="BN71" s="5">
        <v>20.38662165049772</v>
      </c>
      <c r="BO71" s="5">
        <v>20.38662165049772</v>
      </c>
      <c r="BP71" s="2"/>
      <c r="BQ71" s="2"/>
      <c r="BR71" s="2"/>
      <c r="BS71" s="2"/>
      <c r="BT71" s="2"/>
      <c r="BU71" s="2"/>
      <c r="BV71" s="2"/>
      <c r="BW71" s="2"/>
      <c r="BX71" s="2"/>
      <c r="BY71" s="2"/>
      <c r="BZ71" s="2"/>
      <c r="CA71" s="2"/>
      <c r="CB71" s="2"/>
      <c r="CC71" s="2"/>
      <c r="CD71" s="2"/>
      <c r="CE71" s="2"/>
    </row>
    <row r="72" spans="1:91" ht="17.25" customHeight="1">
      <c r="A72" s="1">
        <v>7</v>
      </c>
      <c r="B72" s="5" t="s">
        <v>7</v>
      </c>
      <c r="C72" s="5" t="s">
        <v>7</v>
      </c>
      <c r="D72" s="5" t="s">
        <v>7</v>
      </c>
      <c r="E72" s="5" t="s">
        <v>7</v>
      </c>
      <c r="F72" s="5" t="s">
        <v>7</v>
      </c>
      <c r="G72" s="5" t="s">
        <v>7</v>
      </c>
      <c r="H72" s="5" t="s">
        <v>7</v>
      </c>
      <c r="I72" s="5" t="s">
        <v>7</v>
      </c>
      <c r="J72" s="5" t="s">
        <v>7</v>
      </c>
      <c r="K72" s="5" t="s">
        <v>7</v>
      </c>
      <c r="L72" s="5" t="s">
        <v>7</v>
      </c>
      <c r="M72" s="5" t="s">
        <v>7</v>
      </c>
      <c r="N72" s="5" t="s">
        <v>7</v>
      </c>
      <c r="O72" s="5" t="s">
        <v>7</v>
      </c>
      <c r="P72" s="5" t="s">
        <v>7</v>
      </c>
      <c r="Q72" s="5" t="s">
        <v>7</v>
      </c>
      <c r="R72" s="5" t="s">
        <v>7</v>
      </c>
      <c r="S72" s="5" t="s">
        <v>7</v>
      </c>
      <c r="T72" s="5" t="s">
        <v>7</v>
      </c>
      <c r="U72" s="5" t="s">
        <v>7</v>
      </c>
      <c r="V72" s="5" t="s">
        <v>7</v>
      </c>
      <c r="W72" s="5" t="s">
        <v>7</v>
      </c>
      <c r="X72" s="5" t="s">
        <v>7</v>
      </c>
      <c r="Y72" s="5" t="s">
        <v>7</v>
      </c>
      <c r="Z72" s="5" t="s">
        <v>7</v>
      </c>
      <c r="AA72" s="11" t="s">
        <v>7</v>
      </c>
      <c r="AB72" s="5" t="s">
        <v>7</v>
      </c>
      <c r="AC72" s="5" t="s">
        <v>7</v>
      </c>
      <c r="AD72" s="5" t="s">
        <v>7</v>
      </c>
      <c r="AE72" s="5" t="s">
        <v>7</v>
      </c>
      <c r="AF72" s="5" t="s">
        <v>7</v>
      </c>
      <c r="AG72" s="5" t="s">
        <v>7</v>
      </c>
      <c r="AH72" s="5" t="s">
        <v>7</v>
      </c>
      <c r="AI72" s="5" t="s">
        <v>7</v>
      </c>
      <c r="AJ72" s="5" t="s">
        <v>7</v>
      </c>
      <c r="AK72" s="5" t="s">
        <v>7</v>
      </c>
      <c r="AL72" s="5" t="s">
        <v>7</v>
      </c>
      <c r="AM72" s="5" t="s">
        <v>7</v>
      </c>
      <c r="AN72" s="5" t="s">
        <v>7</v>
      </c>
      <c r="AO72" s="5" t="s">
        <v>7</v>
      </c>
      <c r="AP72" s="5" t="s">
        <v>7</v>
      </c>
      <c r="AQ72" s="5" t="s">
        <v>7</v>
      </c>
      <c r="AR72" s="5" t="s">
        <v>7</v>
      </c>
      <c r="AS72" s="5" t="s">
        <v>7</v>
      </c>
      <c r="AT72" s="5" t="s">
        <v>7</v>
      </c>
      <c r="AU72" s="5" t="s">
        <v>7</v>
      </c>
      <c r="AV72" s="5" t="s">
        <v>7</v>
      </c>
      <c r="AW72" s="5" t="s">
        <v>7</v>
      </c>
      <c r="AX72" s="5" t="s">
        <v>7</v>
      </c>
      <c r="AY72" s="5" t="s">
        <v>7</v>
      </c>
      <c r="AZ72" s="5" t="s">
        <v>7</v>
      </c>
      <c r="BA72" s="5" t="s">
        <v>7</v>
      </c>
      <c r="BB72" s="5" t="s">
        <v>7</v>
      </c>
      <c r="BC72" s="5" t="s">
        <v>7</v>
      </c>
      <c r="BD72" s="5" t="s">
        <v>7</v>
      </c>
      <c r="BE72" s="5" t="s">
        <v>7</v>
      </c>
      <c r="BF72" s="5" t="s">
        <v>7</v>
      </c>
      <c r="BG72" s="5" t="s">
        <v>7</v>
      </c>
      <c r="BH72" s="5">
        <v>20.706411794034928</v>
      </c>
      <c r="BI72" s="5">
        <v>20.706411794034928</v>
      </c>
      <c r="BJ72" s="5">
        <v>20.706411794034924</v>
      </c>
      <c r="BK72" s="5">
        <v>20.706411794034928</v>
      </c>
      <c r="BL72" s="5">
        <v>20.706411794034935</v>
      </c>
      <c r="BM72" s="5">
        <v>20.706411794034935</v>
      </c>
      <c r="BN72" s="5">
        <v>20.706411794034928</v>
      </c>
      <c r="BO72" s="5">
        <v>20.706411794034924</v>
      </c>
      <c r="BP72" s="2"/>
      <c r="BQ72" s="2"/>
      <c r="BR72" s="2"/>
      <c r="BS72" s="2"/>
      <c r="BT72" s="2"/>
      <c r="BU72" s="2"/>
      <c r="BV72" s="2"/>
      <c r="BW72" s="2"/>
      <c r="BX72" s="2"/>
      <c r="BY72" s="2"/>
      <c r="BZ72" s="2"/>
      <c r="CA72" s="2"/>
      <c r="CB72" s="2"/>
      <c r="CC72" s="2"/>
      <c r="CD72" s="2"/>
      <c r="CE72" s="2"/>
      <c r="CF72" s="2"/>
    </row>
    <row r="73" spans="1:91" ht="17.25" customHeight="1">
      <c r="A73" s="1">
        <v>6</v>
      </c>
      <c r="B73" s="5" t="s">
        <v>7</v>
      </c>
      <c r="C73" s="5" t="s">
        <v>7</v>
      </c>
      <c r="D73" s="5" t="s">
        <v>7</v>
      </c>
      <c r="E73" s="5" t="s">
        <v>7</v>
      </c>
      <c r="F73" s="5" t="s">
        <v>7</v>
      </c>
      <c r="G73" s="5" t="s">
        <v>7</v>
      </c>
      <c r="H73" s="5" t="s">
        <v>7</v>
      </c>
      <c r="I73" s="5" t="s">
        <v>7</v>
      </c>
      <c r="J73" s="5" t="s">
        <v>7</v>
      </c>
      <c r="K73" s="5" t="s">
        <v>7</v>
      </c>
      <c r="L73" s="5" t="s">
        <v>7</v>
      </c>
      <c r="M73" s="5" t="s">
        <v>7</v>
      </c>
      <c r="N73" s="5" t="s">
        <v>7</v>
      </c>
      <c r="O73" s="5" t="s">
        <v>7</v>
      </c>
      <c r="P73" s="5" t="s">
        <v>7</v>
      </c>
      <c r="Q73" s="5" t="s">
        <v>7</v>
      </c>
      <c r="R73" s="5" t="s">
        <v>7</v>
      </c>
      <c r="S73" s="5" t="s">
        <v>7</v>
      </c>
      <c r="T73" s="5" t="s">
        <v>7</v>
      </c>
      <c r="U73" s="5" t="s">
        <v>7</v>
      </c>
      <c r="V73" s="5" t="s">
        <v>7</v>
      </c>
      <c r="W73" s="5" t="s">
        <v>7</v>
      </c>
      <c r="X73" s="5" t="s">
        <v>7</v>
      </c>
      <c r="Y73" s="5" t="s">
        <v>7</v>
      </c>
      <c r="Z73" s="5" t="s">
        <v>7</v>
      </c>
      <c r="AA73" s="11" t="s">
        <v>7</v>
      </c>
      <c r="AB73" s="5" t="s">
        <v>7</v>
      </c>
      <c r="AC73" s="5" t="s">
        <v>7</v>
      </c>
      <c r="AD73" s="5" t="s">
        <v>7</v>
      </c>
      <c r="AE73" s="5" t="s">
        <v>7</v>
      </c>
      <c r="AF73" s="5" t="s">
        <v>7</v>
      </c>
      <c r="AG73" s="5" t="s">
        <v>7</v>
      </c>
      <c r="AH73" s="5" t="s">
        <v>7</v>
      </c>
      <c r="AI73" s="5" t="s">
        <v>7</v>
      </c>
      <c r="AJ73" s="5" t="s">
        <v>7</v>
      </c>
      <c r="AK73" s="5" t="s">
        <v>7</v>
      </c>
      <c r="AL73" s="5" t="s">
        <v>7</v>
      </c>
      <c r="AM73" s="5" t="s">
        <v>7</v>
      </c>
      <c r="AN73" s="5" t="s">
        <v>7</v>
      </c>
      <c r="AO73" s="5" t="s">
        <v>7</v>
      </c>
      <c r="AP73" s="5" t="s">
        <v>7</v>
      </c>
      <c r="AQ73" s="5" t="s">
        <v>7</v>
      </c>
      <c r="AR73" s="5" t="s">
        <v>7</v>
      </c>
      <c r="AS73" s="5" t="s">
        <v>7</v>
      </c>
      <c r="AT73" s="5" t="s">
        <v>7</v>
      </c>
      <c r="AU73" s="5" t="s">
        <v>7</v>
      </c>
      <c r="AV73" s="5" t="s">
        <v>7</v>
      </c>
      <c r="AW73" s="5" t="s">
        <v>7</v>
      </c>
      <c r="AX73" s="5" t="s">
        <v>7</v>
      </c>
      <c r="AY73" s="5" t="s">
        <v>7</v>
      </c>
      <c r="AZ73" s="5" t="s">
        <v>7</v>
      </c>
      <c r="BA73" s="5" t="s">
        <v>7</v>
      </c>
      <c r="BB73" s="5" t="s">
        <v>7</v>
      </c>
      <c r="BC73" s="5" t="s">
        <v>7</v>
      </c>
      <c r="BD73" s="5" t="s">
        <v>7</v>
      </c>
      <c r="BE73" s="5" t="s">
        <v>7</v>
      </c>
      <c r="BF73" s="5" t="s">
        <v>7</v>
      </c>
      <c r="BG73" s="5" t="s">
        <v>7</v>
      </c>
      <c r="BH73" s="5" t="s">
        <v>7</v>
      </c>
      <c r="BI73" s="5">
        <v>21.031218253549216</v>
      </c>
      <c r="BJ73" s="5">
        <v>21.031218253549213</v>
      </c>
      <c r="BK73" s="5">
        <v>21.031218253549213</v>
      </c>
      <c r="BL73" s="5">
        <v>21.031218253549216</v>
      </c>
      <c r="BM73" s="5">
        <v>21.031218253549216</v>
      </c>
      <c r="BN73" s="5">
        <v>21.031218253549213</v>
      </c>
      <c r="BO73" s="5">
        <v>21.031218253549213</v>
      </c>
      <c r="BP73" s="2"/>
      <c r="BQ73" s="2"/>
      <c r="BR73" s="2"/>
      <c r="BS73" s="2"/>
      <c r="BT73" s="2"/>
      <c r="BU73" s="2"/>
      <c r="BV73" s="2"/>
      <c r="BW73" s="2"/>
      <c r="BX73" s="2"/>
      <c r="BY73" s="2"/>
      <c r="BZ73" s="2"/>
      <c r="CA73" s="2"/>
      <c r="CB73" s="2"/>
      <c r="CC73" s="2"/>
      <c r="CD73" s="2"/>
      <c r="CE73" s="2"/>
      <c r="CF73" s="2"/>
      <c r="CG73" s="2"/>
    </row>
    <row r="74" spans="1:91" ht="17.25" customHeight="1">
      <c r="A74" s="1">
        <v>5</v>
      </c>
      <c r="B74" s="5" t="s">
        <v>7</v>
      </c>
      <c r="C74" s="5" t="s">
        <v>7</v>
      </c>
      <c r="D74" s="5" t="s">
        <v>7</v>
      </c>
      <c r="E74" s="5" t="s">
        <v>7</v>
      </c>
      <c r="F74" s="5" t="s">
        <v>7</v>
      </c>
      <c r="G74" s="5" t="s">
        <v>7</v>
      </c>
      <c r="H74" s="5" t="s">
        <v>7</v>
      </c>
      <c r="I74" s="5" t="s">
        <v>7</v>
      </c>
      <c r="J74" s="5" t="s">
        <v>7</v>
      </c>
      <c r="K74" s="5" t="s">
        <v>7</v>
      </c>
      <c r="L74" s="5" t="s">
        <v>7</v>
      </c>
      <c r="M74" s="5" t="s">
        <v>7</v>
      </c>
      <c r="N74" s="5" t="s">
        <v>7</v>
      </c>
      <c r="O74" s="5" t="s">
        <v>7</v>
      </c>
      <c r="P74" s="5" t="s">
        <v>7</v>
      </c>
      <c r="Q74" s="5" t="s">
        <v>7</v>
      </c>
      <c r="R74" s="5" t="s">
        <v>7</v>
      </c>
      <c r="S74" s="5" t="s">
        <v>7</v>
      </c>
      <c r="T74" s="5" t="s">
        <v>7</v>
      </c>
      <c r="U74" s="5" t="s">
        <v>7</v>
      </c>
      <c r="V74" s="5" t="s">
        <v>7</v>
      </c>
      <c r="W74" s="5" t="s">
        <v>7</v>
      </c>
      <c r="X74" s="5" t="s">
        <v>7</v>
      </c>
      <c r="Y74" s="5" t="s">
        <v>7</v>
      </c>
      <c r="Z74" s="5" t="s">
        <v>7</v>
      </c>
      <c r="AA74" s="11" t="s">
        <v>7</v>
      </c>
      <c r="AB74" s="5" t="s">
        <v>7</v>
      </c>
      <c r="AC74" s="5" t="s">
        <v>7</v>
      </c>
      <c r="AD74" s="5" t="s">
        <v>7</v>
      </c>
      <c r="AE74" s="5" t="s">
        <v>7</v>
      </c>
      <c r="AF74" s="5" t="s">
        <v>7</v>
      </c>
      <c r="AG74" s="5" t="s">
        <v>7</v>
      </c>
      <c r="AH74" s="5" t="s">
        <v>7</v>
      </c>
      <c r="AI74" s="5" t="s">
        <v>7</v>
      </c>
      <c r="AJ74" s="5" t="s">
        <v>7</v>
      </c>
      <c r="AK74" s="5" t="s">
        <v>7</v>
      </c>
      <c r="AL74" s="5" t="s">
        <v>7</v>
      </c>
      <c r="AM74" s="5" t="s">
        <v>7</v>
      </c>
      <c r="AN74" s="5" t="s">
        <v>7</v>
      </c>
      <c r="AO74" s="5" t="s">
        <v>7</v>
      </c>
      <c r="AP74" s="5" t="s">
        <v>7</v>
      </c>
      <c r="AQ74" s="5" t="s">
        <v>7</v>
      </c>
      <c r="AR74" s="5" t="s">
        <v>7</v>
      </c>
      <c r="AS74" s="5" t="s">
        <v>7</v>
      </c>
      <c r="AT74" s="5" t="s">
        <v>7</v>
      </c>
      <c r="AU74" s="5" t="s">
        <v>7</v>
      </c>
      <c r="AV74" s="5" t="s">
        <v>7</v>
      </c>
      <c r="AW74" s="5" t="s">
        <v>7</v>
      </c>
      <c r="AX74" s="5" t="s">
        <v>7</v>
      </c>
      <c r="AY74" s="5" t="s">
        <v>7</v>
      </c>
      <c r="AZ74" s="5" t="s">
        <v>7</v>
      </c>
      <c r="BA74" s="5" t="s">
        <v>7</v>
      </c>
      <c r="BB74" s="5" t="s">
        <v>7</v>
      </c>
      <c r="BC74" s="5" t="s">
        <v>7</v>
      </c>
      <c r="BD74" s="5" t="s">
        <v>7</v>
      </c>
      <c r="BE74" s="5" t="s">
        <v>7</v>
      </c>
      <c r="BF74" s="5" t="s">
        <v>7</v>
      </c>
      <c r="BG74" s="5" t="s">
        <v>7</v>
      </c>
      <c r="BH74" s="5" t="s">
        <v>7</v>
      </c>
      <c r="BI74" s="5" t="s">
        <v>7</v>
      </c>
      <c r="BJ74" s="5">
        <v>21.361119716349986</v>
      </c>
      <c r="BK74" s="5">
        <v>21.361119716349979</v>
      </c>
      <c r="BL74" s="5">
        <v>21.361119716349986</v>
      </c>
      <c r="BM74" s="5">
        <v>21.361119716349986</v>
      </c>
      <c r="BN74" s="5">
        <v>21.361119716349986</v>
      </c>
      <c r="BO74" s="5">
        <v>21.36111971634999</v>
      </c>
      <c r="BP74" s="2"/>
      <c r="BQ74" s="2"/>
      <c r="BR74" s="2"/>
      <c r="BS74" s="2"/>
      <c r="BT74" s="2"/>
      <c r="BU74" s="2"/>
      <c r="BV74" s="2"/>
      <c r="BW74" s="2"/>
      <c r="BX74" s="2"/>
      <c r="BY74" s="2"/>
      <c r="BZ74" s="2"/>
      <c r="CA74" s="2"/>
      <c r="CB74" s="2"/>
      <c r="CC74" s="2"/>
      <c r="CD74" s="2"/>
      <c r="CE74" s="2"/>
      <c r="CF74" s="2"/>
      <c r="CG74" s="2"/>
      <c r="CH74" s="2"/>
    </row>
    <row r="75" spans="1:91" ht="17.25" customHeight="1">
      <c r="A75" s="1">
        <v>4</v>
      </c>
      <c r="B75" s="5" t="s">
        <v>7</v>
      </c>
      <c r="C75" s="5" t="s">
        <v>7</v>
      </c>
      <c r="D75" s="5" t="s">
        <v>7</v>
      </c>
      <c r="E75" s="5" t="s">
        <v>7</v>
      </c>
      <c r="F75" s="5" t="s">
        <v>7</v>
      </c>
      <c r="G75" s="5" t="s">
        <v>7</v>
      </c>
      <c r="H75" s="5" t="s">
        <v>7</v>
      </c>
      <c r="I75" s="5" t="s">
        <v>7</v>
      </c>
      <c r="J75" s="5" t="s">
        <v>7</v>
      </c>
      <c r="K75" s="5" t="s">
        <v>7</v>
      </c>
      <c r="L75" s="5" t="s">
        <v>7</v>
      </c>
      <c r="M75" s="5" t="s">
        <v>7</v>
      </c>
      <c r="N75" s="5" t="s">
        <v>7</v>
      </c>
      <c r="O75" s="5" t="s">
        <v>7</v>
      </c>
      <c r="P75" s="5" t="s">
        <v>7</v>
      </c>
      <c r="Q75" s="5" t="s">
        <v>7</v>
      </c>
      <c r="R75" s="5" t="s">
        <v>7</v>
      </c>
      <c r="S75" s="5" t="s">
        <v>7</v>
      </c>
      <c r="T75" s="5" t="s">
        <v>7</v>
      </c>
      <c r="U75" s="5" t="s">
        <v>7</v>
      </c>
      <c r="V75" s="5" t="s">
        <v>7</v>
      </c>
      <c r="W75" s="5" t="s">
        <v>7</v>
      </c>
      <c r="X75" s="5" t="s">
        <v>7</v>
      </c>
      <c r="Y75" s="5" t="s">
        <v>7</v>
      </c>
      <c r="Z75" s="5" t="s">
        <v>7</v>
      </c>
      <c r="AA75" s="11" t="s">
        <v>7</v>
      </c>
      <c r="AB75" s="5" t="s">
        <v>7</v>
      </c>
      <c r="AC75" s="5" t="s">
        <v>7</v>
      </c>
      <c r="AD75" s="5" t="s">
        <v>7</v>
      </c>
      <c r="AE75" s="5" t="s">
        <v>7</v>
      </c>
      <c r="AF75" s="5" t="s">
        <v>7</v>
      </c>
      <c r="AG75" s="5" t="s">
        <v>7</v>
      </c>
      <c r="AH75" s="5" t="s">
        <v>7</v>
      </c>
      <c r="AI75" s="5" t="s">
        <v>7</v>
      </c>
      <c r="AJ75" s="5" t="s">
        <v>7</v>
      </c>
      <c r="AK75" s="5" t="s">
        <v>7</v>
      </c>
      <c r="AL75" s="5" t="s">
        <v>7</v>
      </c>
      <c r="AM75" s="5" t="s">
        <v>7</v>
      </c>
      <c r="AN75" s="5" t="s">
        <v>7</v>
      </c>
      <c r="AO75" s="5" t="s">
        <v>7</v>
      </c>
      <c r="AP75" s="5" t="s">
        <v>7</v>
      </c>
      <c r="AQ75" s="5" t="s">
        <v>7</v>
      </c>
      <c r="AR75" s="5" t="s">
        <v>7</v>
      </c>
      <c r="AS75" s="5" t="s">
        <v>7</v>
      </c>
      <c r="AT75" s="5" t="s">
        <v>7</v>
      </c>
      <c r="AU75" s="5" t="s">
        <v>7</v>
      </c>
      <c r="AV75" s="5" t="s">
        <v>7</v>
      </c>
      <c r="AW75" s="5" t="s">
        <v>7</v>
      </c>
      <c r="AX75" s="5" t="s">
        <v>7</v>
      </c>
      <c r="AY75" s="5" t="s">
        <v>7</v>
      </c>
      <c r="AZ75" s="5" t="s">
        <v>7</v>
      </c>
      <c r="BA75" s="5" t="s">
        <v>7</v>
      </c>
      <c r="BB75" s="5" t="s">
        <v>7</v>
      </c>
      <c r="BC75" s="5" t="s">
        <v>7</v>
      </c>
      <c r="BD75" s="5" t="s">
        <v>7</v>
      </c>
      <c r="BE75" s="5" t="s">
        <v>7</v>
      </c>
      <c r="BF75" s="5" t="s">
        <v>7</v>
      </c>
      <c r="BG75" s="5" t="s">
        <v>7</v>
      </c>
      <c r="BH75" s="5" t="s">
        <v>7</v>
      </c>
      <c r="BI75" s="5" t="s">
        <v>7</v>
      </c>
      <c r="BJ75" s="5" t="s">
        <v>7</v>
      </c>
      <c r="BK75" s="5">
        <v>21.69619610405746</v>
      </c>
      <c r="BL75" s="5">
        <v>21.696196104057456</v>
      </c>
      <c r="BM75" s="5">
        <v>21.696196104057456</v>
      </c>
      <c r="BN75" s="5">
        <v>21.696196104057456</v>
      </c>
      <c r="BO75" s="5">
        <v>21.69619610405746</v>
      </c>
      <c r="BP75" s="2"/>
      <c r="BQ75" s="2"/>
      <c r="BR75" s="2"/>
      <c r="BS75" s="2"/>
      <c r="BT75" s="2"/>
      <c r="BU75" s="2"/>
      <c r="BV75" s="2"/>
      <c r="BW75" s="2"/>
      <c r="BX75" s="2"/>
      <c r="BY75" s="2"/>
      <c r="BZ75" s="2"/>
      <c r="CA75" s="2"/>
      <c r="CB75" s="2"/>
      <c r="CC75" s="2"/>
      <c r="CD75" s="2"/>
      <c r="CE75" s="2"/>
      <c r="CF75" s="2"/>
      <c r="CG75" s="2"/>
      <c r="CH75" s="2"/>
      <c r="CI75" s="2"/>
    </row>
    <row r="76" spans="1:91" ht="17.25" customHeight="1">
      <c r="A76" s="1">
        <v>3</v>
      </c>
      <c r="B76" s="5" t="s">
        <v>7</v>
      </c>
      <c r="C76" s="5" t="s">
        <v>7</v>
      </c>
      <c r="D76" s="5" t="s">
        <v>7</v>
      </c>
      <c r="E76" s="5" t="s">
        <v>7</v>
      </c>
      <c r="F76" s="5" t="s">
        <v>7</v>
      </c>
      <c r="G76" s="5" t="s">
        <v>7</v>
      </c>
      <c r="H76" s="5" t="s">
        <v>7</v>
      </c>
      <c r="I76" s="5" t="s">
        <v>7</v>
      </c>
      <c r="J76" s="5" t="s">
        <v>7</v>
      </c>
      <c r="K76" s="5" t="s">
        <v>7</v>
      </c>
      <c r="L76" s="5" t="s">
        <v>7</v>
      </c>
      <c r="M76" s="5" t="s">
        <v>7</v>
      </c>
      <c r="N76" s="5" t="s">
        <v>7</v>
      </c>
      <c r="O76" s="5" t="s">
        <v>7</v>
      </c>
      <c r="P76" s="5" t="s">
        <v>7</v>
      </c>
      <c r="Q76" s="5" t="s">
        <v>7</v>
      </c>
      <c r="R76" s="5" t="s">
        <v>7</v>
      </c>
      <c r="S76" s="5" t="s">
        <v>7</v>
      </c>
      <c r="T76" s="5" t="s">
        <v>7</v>
      </c>
      <c r="U76" s="5" t="s">
        <v>7</v>
      </c>
      <c r="V76" s="5" t="s">
        <v>7</v>
      </c>
      <c r="W76" s="5" t="s">
        <v>7</v>
      </c>
      <c r="X76" s="5" t="s">
        <v>7</v>
      </c>
      <c r="Y76" s="5" t="s">
        <v>7</v>
      </c>
      <c r="Z76" s="5" t="s">
        <v>7</v>
      </c>
      <c r="AA76" s="11" t="s">
        <v>7</v>
      </c>
      <c r="AB76" s="5" t="s">
        <v>7</v>
      </c>
      <c r="AC76" s="5" t="s">
        <v>7</v>
      </c>
      <c r="AD76" s="5" t="s">
        <v>7</v>
      </c>
      <c r="AE76" s="5" t="s">
        <v>7</v>
      </c>
      <c r="AF76" s="5" t="s">
        <v>7</v>
      </c>
      <c r="AG76" s="5" t="s">
        <v>7</v>
      </c>
      <c r="AH76" s="5" t="s">
        <v>7</v>
      </c>
      <c r="AI76" s="5" t="s">
        <v>7</v>
      </c>
      <c r="AJ76" s="5" t="s">
        <v>7</v>
      </c>
      <c r="AK76" s="5" t="s">
        <v>7</v>
      </c>
      <c r="AL76" s="5" t="s">
        <v>7</v>
      </c>
      <c r="AM76" s="5" t="s">
        <v>7</v>
      </c>
      <c r="AN76" s="5" t="s">
        <v>7</v>
      </c>
      <c r="AO76" s="5" t="s">
        <v>7</v>
      </c>
      <c r="AP76" s="5" t="s">
        <v>7</v>
      </c>
      <c r="AQ76" s="5" t="s">
        <v>7</v>
      </c>
      <c r="AR76" s="5" t="s">
        <v>7</v>
      </c>
      <c r="AS76" s="5" t="s">
        <v>7</v>
      </c>
      <c r="AT76" s="5" t="s">
        <v>7</v>
      </c>
      <c r="AU76" s="5" t="s">
        <v>7</v>
      </c>
      <c r="AV76" s="5" t="s">
        <v>7</v>
      </c>
      <c r="AW76" s="5" t="s">
        <v>7</v>
      </c>
      <c r="AX76" s="5" t="s">
        <v>7</v>
      </c>
      <c r="AY76" s="5" t="s">
        <v>7</v>
      </c>
      <c r="AZ76" s="5" t="s">
        <v>7</v>
      </c>
      <c r="BA76" s="5" t="s">
        <v>7</v>
      </c>
      <c r="BB76" s="5" t="s">
        <v>7</v>
      </c>
      <c r="BC76" s="5" t="s">
        <v>7</v>
      </c>
      <c r="BD76" s="5" t="s">
        <v>7</v>
      </c>
      <c r="BE76" s="5" t="s">
        <v>7</v>
      </c>
      <c r="BF76" s="5" t="s">
        <v>7</v>
      </c>
      <c r="BG76" s="5" t="s">
        <v>7</v>
      </c>
      <c r="BH76" s="5" t="s">
        <v>7</v>
      </c>
      <c r="BI76" s="5" t="s">
        <v>7</v>
      </c>
      <c r="BJ76" s="5" t="s">
        <v>7</v>
      </c>
      <c r="BK76" s="5" t="s">
        <v>7</v>
      </c>
      <c r="BL76" s="5">
        <v>22.036528591964224</v>
      </c>
      <c r="BM76" s="5">
        <v>22.036528591964224</v>
      </c>
      <c r="BN76" s="5">
        <v>22.036528591964224</v>
      </c>
      <c r="BO76" s="5">
        <v>22.036528591964224</v>
      </c>
      <c r="BP76" s="2"/>
      <c r="BQ76" s="2"/>
      <c r="BR76" s="2"/>
      <c r="BS76" s="2"/>
      <c r="BT76" s="2"/>
      <c r="BU76" s="2"/>
      <c r="BV76" s="2"/>
      <c r="BW76" s="2"/>
      <c r="BX76" s="2"/>
      <c r="BY76" s="2"/>
      <c r="BZ76" s="2"/>
      <c r="CA76" s="2"/>
      <c r="CB76" s="2"/>
      <c r="CC76" s="2"/>
      <c r="CD76" s="2"/>
      <c r="CE76" s="2"/>
      <c r="CF76" s="2"/>
      <c r="CG76" s="2"/>
      <c r="CH76" s="2"/>
      <c r="CI76" s="2"/>
      <c r="CJ76" s="2"/>
    </row>
    <row r="77" spans="1:91" ht="17.25" customHeight="1">
      <c r="A77" s="1">
        <v>2</v>
      </c>
      <c r="B77" s="5" t="s">
        <v>7</v>
      </c>
      <c r="C77" s="5" t="s">
        <v>7</v>
      </c>
      <c r="D77" s="5" t="s">
        <v>7</v>
      </c>
      <c r="E77" s="5" t="s">
        <v>7</v>
      </c>
      <c r="F77" s="5" t="s">
        <v>7</v>
      </c>
      <c r="G77" s="5" t="s">
        <v>7</v>
      </c>
      <c r="H77" s="5" t="s">
        <v>7</v>
      </c>
      <c r="I77" s="5" t="s">
        <v>7</v>
      </c>
      <c r="J77" s="5" t="s">
        <v>7</v>
      </c>
      <c r="K77" s="5" t="s">
        <v>7</v>
      </c>
      <c r="L77" s="5" t="s">
        <v>7</v>
      </c>
      <c r="M77" s="5" t="s">
        <v>7</v>
      </c>
      <c r="N77" s="5" t="s">
        <v>7</v>
      </c>
      <c r="O77" s="5" t="s">
        <v>7</v>
      </c>
      <c r="P77" s="5" t="s">
        <v>7</v>
      </c>
      <c r="Q77" s="5" t="s">
        <v>7</v>
      </c>
      <c r="R77" s="5" t="s">
        <v>7</v>
      </c>
      <c r="S77" s="5" t="s">
        <v>7</v>
      </c>
      <c r="T77" s="5" t="s">
        <v>7</v>
      </c>
      <c r="U77" s="5" t="s">
        <v>7</v>
      </c>
      <c r="V77" s="5" t="s">
        <v>7</v>
      </c>
      <c r="W77" s="5" t="s">
        <v>7</v>
      </c>
      <c r="X77" s="5" t="s">
        <v>7</v>
      </c>
      <c r="Y77" s="5" t="s">
        <v>7</v>
      </c>
      <c r="Z77" s="5" t="s">
        <v>7</v>
      </c>
      <c r="AA77" s="11" t="s">
        <v>7</v>
      </c>
      <c r="AB77" s="5" t="s">
        <v>7</v>
      </c>
      <c r="AC77" s="5" t="s">
        <v>7</v>
      </c>
      <c r="AD77" s="5" t="s">
        <v>7</v>
      </c>
      <c r="AE77" s="5" t="s">
        <v>7</v>
      </c>
      <c r="AF77" s="5" t="s">
        <v>7</v>
      </c>
      <c r="AG77" s="5" t="s">
        <v>7</v>
      </c>
      <c r="AH77" s="5" t="s">
        <v>7</v>
      </c>
      <c r="AI77" s="5" t="s">
        <v>7</v>
      </c>
      <c r="AJ77" s="5" t="s">
        <v>7</v>
      </c>
      <c r="AK77" s="5" t="s">
        <v>7</v>
      </c>
      <c r="AL77" s="5" t="s">
        <v>7</v>
      </c>
      <c r="AM77" s="5" t="s">
        <v>7</v>
      </c>
      <c r="AN77" s="5" t="s">
        <v>7</v>
      </c>
      <c r="AO77" s="5" t="s">
        <v>7</v>
      </c>
      <c r="AP77" s="5" t="s">
        <v>7</v>
      </c>
      <c r="AQ77" s="5" t="s">
        <v>7</v>
      </c>
      <c r="AR77" s="5" t="s">
        <v>7</v>
      </c>
      <c r="AS77" s="5" t="s">
        <v>7</v>
      </c>
      <c r="AT77" s="5" t="s">
        <v>7</v>
      </c>
      <c r="AU77" s="5" t="s">
        <v>7</v>
      </c>
      <c r="AV77" s="5" t="s">
        <v>7</v>
      </c>
      <c r="AW77" s="5" t="s">
        <v>7</v>
      </c>
      <c r="AX77" s="5" t="s">
        <v>7</v>
      </c>
      <c r="AY77" s="5" t="s">
        <v>7</v>
      </c>
      <c r="AZ77" s="5" t="s">
        <v>7</v>
      </c>
      <c r="BA77" s="5" t="s">
        <v>7</v>
      </c>
      <c r="BB77" s="5" t="s">
        <v>7</v>
      </c>
      <c r="BC77" s="5" t="s">
        <v>7</v>
      </c>
      <c r="BD77" s="5" t="s">
        <v>7</v>
      </c>
      <c r="BE77" s="5" t="s">
        <v>7</v>
      </c>
      <c r="BF77" s="5" t="s">
        <v>7</v>
      </c>
      <c r="BG77" s="5" t="s">
        <v>7</v>
      </c>
      <c r="BH77" s="5" t="s">
        <v>7</v>
      </c>
      <c r="BI77" s="5" t="s">
        <v>7</v>
      </c>
      <c r="BJ77" s="5" t="s">
        <v>7</v>
      </c>
      <c r="BK77" s="5" t="s">
        <v>7</v>
      </c>
      <c r="BL77" s="5" t="s">
        <v>7</v>
      </c>
      <c r="BM77" s="5">
        <v>22.38219962870091</v>
      </c>
      <c r="BN77" s="5">
        <v>22.38219962870091</v>
      </c>
      <c r="BO77" s="5">
        <v>22.38219962870091</v>
      </c>
      <c r="BP77" s="2"/>
      <c r="BQ77" s="2"/>
      <c r="BR77" s="2"/>
      <c r="BS77" s="2"/>
      <c r="BT77" s="2"/>
      <c r="BU77" s="2"/>
      <c r="BV77" s="2"/>
      <c r="BW77" s="2"/>
      <c r="BX77" s="2"/>
      <c r="BY77" s="2"/>
      <c r="BZ77" s="2"/>
      <c r="CA77" s="2"/>
      <c r="CB77" s="2"/>
      <c r="CC77" s="2"/>
      <c r="CD77" s="2"/>
      <c r="CE77" s="2"/>
      <c r="CF77" s="2"/>
      <c r="CG77" s="2"/>
      <c r="CH77" s="2"/>
      <c r="CI77" s="2"/>
      <c r="CJ77" s="2"/>
      <c r="CK77" s="2"/>
    </row>
    <row r="78" spans="1:91" ht="17.25" customHeight="1">
      <c r="A78" s="1">
        <v>1</v>
      </c>
      <c r="B78" s="5" t="s">
        <v>7</v>
      </c>
      <c r="C78" s="5" t="s">
        <v>7</v>
      </c>
      <c r="D78" s="5" t="s">
        <v>7</v>
      </c>
      <c r="E78" s="5" t="s">
        <v>7</v>
      </c>
      <c r="F78" s="5" t="s">
        <v>7</v>
      </c>
      <c r="G78" s="5" t="s">
        <v>7</v>
      </c>
      <c r="H78" s="5" t="s">
        <v>7</v>
      </c>
      <c r="I78" s="5" t="s">
        <v>7</v>
      </c>
      <c r="J78" s="5" t="s">
        <v>7</v>
      </c>
      <c r="K78" s="5" t="s">
        <v>7</v>
      </c>
      <c r="L78" s="5" t="s">
        <v>7</v>
      </c>
      <c r="M78" s="5" t="s">
        <v>7</v>
      </c>
      <c r="N78" s="5" t="s">
        <v>7</v>
      </c>
      <c r="O78" s="5" t="s">
        <v>7</v>
      </c>
      <c r="P78" s="5" t="s">
        <v>7</v>
      </c>
      <c r="Q78" s="5" t="s">
        <v>7</v>
      </c>
      <c r="R78" s="5" t="s">
        <v>7</v>
      </c>
      <c r="S78" s="5" t="s">
        <v>7</v>
      </c>
      <c r="T78" s="5" t="s">
        <v>7</v>
      </c>
      <c r="U78" s="5" t="s">
        <v>7</v>
      </c>
      <c r="V78" s="5" t="s">
        <v>7</v>
      </c>
      <c r="W78" s="5" t="s">
        <v>7</v>
      </c>
      <c r="X78" s="5" t="s">
        <v>7</v>
      </c>
      <c r="Y78" s="5" t="s">
        <v>7</v>
      </c>
      <c r="Z78" s="5" t="s">
        <v>7</v>
      </c>
      <c r="AA78" s="11" t="s">
        <v>7</v>
      </c>
      <c r="AB78" s="5" t="s">
        <v>7</v>
      </c>
      <c r="AC78" s="5" t="s">
        <v>7</v>
      </c>
      <c r="AD78" s="5" t="s">
        <v>7</v>
      </c>
      <c r="AE78" s="5" t="s">
        <v>7</v>
      </c>
      <c r="AF78" s="5" t="s">
        <v>7</v>
      </c>
      <c r="AG78" s="5" t="s">
        <v>7</v>
      </c>
      <c r="AH78" s="5" t="s">
        <v>7</v>
      </c>
      <c r="AI78" s="5" t="s">
        <v>7</v>
      </c>
      <c r="AJ78" s="5" t="s">
        <v>7</v>
      </c>
      <c r="AK78" s="5" t="s">
        <v>7</v>
      </c>
      <c r="AL78" s="5" t="s">
        <v>7</v>
      </c>
      <c r="AM78" s="5" t="s">
        <v>7</v>
      </c>
      <c r="AN78" s="5" t="s">
        <v>7</v>
      </c>
      <c r="AO78" s="5" t="s">
        <v>7</v>
      </c>
      <c r="AP78" s="5" t="s">
        <v>7</v>
      </c>
      <c r="AQ78" s="5" t="s">
        <v>7</v>
      </c>
      <c r="AR78" s="5" t="s">
        <v>7</v>
      </c>
      <c r="AS78" s="5" t="s">
        <v>7</v>
      </c>
      <c r="AT78" s="5" t="s">
        <v>7</v>
      </c>
      <c r="AU78" s="5" t="s">
        <v>7</v>
      </c>
      <c r="AV78" s="5" t="s">
        <v>7</v>
      </c>
      <c r="AW78" s="5" t="s">
        <v>7</v>
      </c>
      <c r="AX78" s="5" t="s">
        <v>7</v>
      </c>
      <c r="AY78" s="5" t="s">
        <v>7</v>
      </c>
      <c r="AZ78" s="5" t="s">
        <v>7</v>
      </c>
      <c r="BA78" s="5" t="s">
        <v>7</v>
      </c>
      <c r="BB78" s="5" t="s">
        <v>7</v>
      </c>
      <c r="BC78" s="5" t="s">
        <v>7</v>
      </c>
      <c r="BD78" s="5" t="s">
        <v>7</v>
      </c>
      <c r="BE78" s="5" t="s">
        <v>7</v>
      </c>
      <c r="BF78" s="5" t="s">
        <v>7</v>
      </c>
      <c r="BG78" s="5" t="s">
        <v>7</v>
      </c>
      <c r="BH78" s="5" t="s">
        <v>7</v>
      </c>
      <c r="BI78" s="5" t="s">
        <v>7</v>
      </c>
      <c r="BJ78" s="5" t="s">
        <v>7</v>
      </c>
      <c r="BK78" s="5" t="s">
        <v>7</v>
      </c>
      <c r="BL78" s="5" t="s">
        <v>7</v>
      </c>
      <c r="BM78" s="5" t="s">
        <v>7</v>
      </c>
      <c r="BN78" s="5">
        <v>22.733292956209958</v>
      </c>
      <c r="BO78" s="5">
        <v>22.733292956209958</v>
      </c>
      <c r="BP78" s="2"/>
      <c r="BQ78" s="2"/>
      <c r="BR78" s="2"/>
      <c r="BS78" s="2"/>
      <c r="BT78" s="2"/>
      <c r="BU78" s="2"/>
      <c r="BV78" s="2"/>
      <c r="BW78" s="2"/>
      <c r="BX78" s="2"/>
      <c r="BY78" s="2"/>
      <c r="BZ78" s="2"/>
      <c r="CA78" s="2"/>
      <c r="CB78" s="2"/>
      <c r="CC78" s="2"/>
      <c r="CD78" s="2"/>
      <c r="CE78" s="2"/>
      <c r="CF78" s="2"/>
      <c r="CG78" s="2"/>
      <c r="CH78" s="2"/>
      <c r="CI78" s="2"/>
      <c r="CJ78" s="2"/>
      <c r="CK78" s="2"/>
      <c r="CL78" s="2"/>
    </row>
    <row r="79" spans="1:91" ht="17.25" customHeight="1">
      <c r="A79" s="1">
        <v>0</v>
      </c>
      <c r="B79" s="5" t="s">
        <v>7</v>
      </c>
      <c r="C79" s="5" t="s">
        <v>7</v>
      </c>
      <c r="D79" s="5" t="s">
        <v>7</v>
      </c>
      <c r="E79" s="5" t="s">
        <v>7</v>
      </c>
      <c r="F79" s="5" t="s">
        <v>7</v>
      </c>
      <c r="G79" s="5" t="s">
        <v>7</v>
      </c>
      <c r="H79" s="5" t="s">
        <v>7</v>
      </c>
      <c r="I79" s="5" t="s">
        <v>7</v>
      </c>
      <c r="J79" s="5" t="s">
        <v>7</v>
      </c>
      <c r="K79" s="5" t="s">
        <v>7</v>
      </c>
      <c r="L79" s="5" t="s">
        <v>7</v>
      </c>
      <c r="M79" s="5" t="s">
        <v>7</v>
      </c>
      <c r="N79" s="5" t="s">
        <v>7</v>
      </c>
      <c r="O79" s="5" t="s">
        <v>7</v>
      </c>
      <c r="P79" s="5" t="s">
        <v>7</v>
      </c>
      <c r="Q79" s="5" t="s">
        <v>7</v>
      </c>
      <c r="R79" s="5" t="s">
        <v>7</v>
      </c>
      <c r="S79" s="5" t="s">
        <v>7</v>
      </c>
      <c r="T79" s="5" t="s">
        <v>7</v>
      </c>
      <c r="U79" s="5" t="s">
        <v>7</v>
      </c>
      <c r="V79" s="5" t="s">
        <v>7</v>
      </c>
      <c r="W79" s="5" t="s">
        <v>7</v>
      </c>
      <c r="X79" s="5" t="s">
        <v>7</v>
      </c>
      <c r="Y79" s="5" t="s">
        <v>7</v>
      </c>
      <c r="Z79" s="5" t="s">
        <v>7</v>
      </c>
      <c r="AA79" s="11" t="s">
        <v>7</v>
      </c>
      <c r="AB79" s="5" t="s">
        <v>7</v>
      </c>
      <c r="AC79" s="5" t="s">
        <v>7</v>
      </c>
      <c r="AD79" s="5" t="s">
        <v>7</v>
      </c>
      <c r="AE79" s="5" t="s">
        <v>7</v>
      </c>
      <c r="AF79" s="5" t="s">
        <v>7</v>
      </c>
      <c r="AG79" s="5" t="s">
        <v>7</v>
      </c>
      <c r="AH79" s="5" t="s">
        <v>7</v>
      </c>
      <c r="AI79" s="5" t="s">
        <v>7</v>
      </c>
      <c r="AJ79" s="5" t="s">
        <v>7</v>
      </c>
      <c r="AK79" s="5" t="s">
        <v>7</v>
      </c>
      <c r="AL79" s="5" t="s">
        <v>7</v>
      </c>
      <c r="AM79" s="5" t="s">
        <v>7</v>
      </c>
      <c r="AN79" s="5" t="s">
        <v>7</v>
      </c>
      <c r="AO79" s="5" t="s">
        <v>7</v>
      </c>
      <c r="AP79" s="5" t="s">
        <v>7</v>
      </c>
      <c r="AQ79" s="5" t="s">
        <v>7</v>
      </c>
      <c r="AR79" s="5" t="s">
        <v>7</v>
      </c>
      <c r="AS79" s="5" t="s">
        <v>7</v>
      </c>
      <c r="AT79" s="5" t="s">
        <v>7</v>
      </c>
      <c r="AU79" s="5" t="s">
        <v>7</v>
      </c>
      <c r="AV79" s="5" t="s">
        <v>7</v>
      </c>
      <c r="AW79" s="5" t="s">
        <v>7</v>
      </c>
      <c r="AX79" s="5" t="s">
        <v>7</v>
      </c>
      <c r="AY79" s="5" t="s">
        <v>7</v>
      </c>
      <c r="AZ79" s="5" t="s">
        <v>7</v>
      </c>
      <c r="BA79" s="5" t="s">
        <v>7</v>
      </c>
      <c r="BB79" s="5" t="s">
        <v>7</v>
      </c>
      <c r="BC79" s="5" t="s">
        <v>7</v>
      </c>
      <c r="BD79" s="5" t="s">
        <v>7</v>
      </c>
      <c r="BE79" s="5" t="s">
        <v>7</v>
      </c>
      <c r="BF79" s="5" t="s">
        <v>7</v>
      </c>
      <c r="BG79" s="5" t="s">
        <v>7</v>
      </c>
      <c r="BH79" s="5" t="s">
        <v>7</v>
      </c>
      <c r="BI79" s="5" t="s">
        <v>7</v>
      </c>
      <c r="BJ79" s="5" t="s">
        <v>7</v>
      </c>
      <c r="BK79" s="5" t="s">
        <v>7</v>
      </c>
      <c r="BL79" s="5" t="s">
        <v>7</v>
      </c>
      <c r="BM79" s="5" t="s">
        <v>7</v>
      </c>
      <c r="BN79" s="5" t="s">
        <v>7</v>
      </c>
      <c r="BO79" s="5">
        <v>23.089893630032861</v>
      </c>
      <c r="BP79" s="2"/>
      <c r="BQ79" s="2"/>
      <c r="BR79" s="2"/>
      <c r="BS79" s="2"/>
      <c r="BT79" s="2"/>
      <c r="BU79" s="2"/>
      <c r="BV79" s="2"/>
      <c r="BW79" s="2"/>
      <c r="BX79" s="2"/>
      <c r="BY79" s="2"/>
      <c r="BZ79" s="2"/>
      <c r="CA79" s="2"/>
      <c r="CB79" s="2"/>
      <c r="CC79" s="2"/>
      <c r="CD79" s="2"/>
      <c r="CE79" s="2"/>
      <c r="CF79" s="2"/>
      <c r="CG79" s="2"/>
      <c r="CH79" s="2"/>
      <c r="CI79" s="2"/>
      <c r="CJ79" s="2"/>
      <c r="CK79" s="2"/>
      <c r="CL79" s="2"/>
      <c r="CM79" s="2"/>
    </row>
  </sheetData>
  <phoneticPr fontId="29"/>
  <hyperlinks>
    <hyperlink ref="A1" location="目次!A1" display="目次!A1"/>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M79"/>
  <sheetViews>
    <sheetView showGridLines="0" showRowColHeaders="0" zoomScaleNormal="80" workbookViewId="0">
      <pane xSplit="1" ySplit="13" topLeftCell="B14" activePane="bottomRight" state="frozen"/>
      <selection pane="topRight"/>
      <selection pane="bottomLeft"/>
      <selection pane="bottomRight"/>
    </sheetView>
  </sheetViews>
  <sheetFormatPr defaultRowHeight="13.5"/>
  <cols>
    <col min="1" max="1" width="9" style="6"/>
    <col min="2" max="52" width="6.25" style="6" customWidth="1"/>
    <col min="53" max="53" width="6.875" style="6" customWidth="1"/>
    <col min="54" max="66" width="6.25" style="6" customWidth="1"/>
    <col min="67" max="67" width="7" style="6" customWidth="1"/>
    <col min="68" max="16384" width="9" style="6"/>
  </cols>
  <sheetData>
    <row r="1" spans="1:67" s="362" customFormat="1" ht="15.75" customHeight="1">
      <c r="A1" s="358" t="s">
        <v>170</v>
      </c>
      <c r="B1" s="363"/>
      <c r="C1" s="363"/>
      <c r="D1" s="363"/>
      <c r="E1" s="363" t="s">
        <v>2</v>
      </c>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row>
    <row r="2" spans="1:67" s="362" customFormat="1" ht="21" customHeight="1">
      <c r="B2" s="363"/>
      <c r="C2" s="363"/>
      <c r="D2" s="363"/>
      <c r="E2" s="363"/>
      <c r="F2" s="363" t="s">
        <v>6</v>
      </c>
      <c r="G2" s="363"/>
      <c r="H2" s="363"/>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3"/>
      <c r="AM2" s="363"/>
      <c r="AN2" s="363"/>
      <c r="AO2" s="363"/>
      <c r="AP2" s="363"/>
      <c r="AQ2" s="363"/>
      <c r="AR2" s="363"/>
      <c r="AS2" s="363"/>
      <c r="AT2" s="363"/>
      <c r="AU2" s="363"/>
      <c r="AV2" s="363"/>
      <c r="AW2" s="363"/>
      <c r="AX2" s="363"/>
      <c r="AY2" s="363"/>
      <c r="AZ2" s="363"/>
      <c r="BA2" s="363"/>
      <c r="BB2" s="363"/>
      <c r="BC2" s="363"/>
      <c r="BD2" s="363"/>
      <c r="BE2" s="363"/>
      <c r="BF2" s="363"/>
      <c r="BG2" s="363"/>
      <c r="BH2" s="363"/>
      <c r="BI2" s="363"/>
      <c r="BJ2" s="363"/>
      <c r="BK2" s="363"/>
      <c r="BL2" s="363"/>
      <c r="BM2" s="363"/>
      <c r="BN2" s="363"/>
      <c r="BO2" s="363"/>
    </row>
    <row r="3" spans="1:67" ht="24">
      <c r="B3" s="4" t="s">
        <v>5</v>
      </c>
      <c r="C3" s="7"/>
      <c r="D3" s="7"/>
      <c r="E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row>
    <row r="4" spans="1:67" ht="30"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row>
    <row r="5" spans="1:67" ht="37.5" customHeigh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row>
    <row r="6" spans="1:67" ht="37.5" customHeight="1">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row>
    <row r="7" spans="1:67" ht="24" hidden="1">
      <c r="A7" s="9"/>
      <c r="B7" s="8">
        <f t="shared" ref="B7:AG7" si="0">B8/B9</f>
        <v>0.81399999999999995</v>
      </c>
      <c r="C7" s="8">
        <f t="shared" si="0"/>
        <v>0.81114096281843562</v>
      </c>
      <c r="D7" s="8">
        <f t="shared" si="0"/>
        <v>0.80829282130085855</v>
      </c>
      <c r="E7" s="8">
        <f t="shared" si="0"/>
        <v>0.80546021096053777</v>
      </c>
      <c r="F7" s="8">
        <f t="shared" si="0"/>
        <v>0.79950908190706615</v>
      </c>
      <c r="G7" s="8">
        <f t="shared" si="0"/>
        <v>0.79053629106621748</v>
      </c>
      <c r="H7" s="8">
        <f t="shared" si="0"/>
        <v>0.78093496017614072</v>
      </c>
      <c r="I7" s="8">
        <f t="shared" si="0"/>
        <v>0.77070531249348084</v>
      </c>
      <c r="J7" s="8">
        <f t="shared" si="0"/>
        <v>0.76134744720476721</v>
      </c>
      <c r="K7" s="8">
        <f t="shared" si="0"/>
        <v>0.75210463525456495</v>
      </c>
      <c r="L7" s="8">
        <f t="shared" si="0"/>
        <v>0.74297527306387834</v>
      </c>
      <c r="M7" s="8">
        <f t="shared" si="0"/>
        <v>0.73183288534185398</v>
      </c>
      <c r="N7" s="8">
        <f t="shared" si="0"/>
        <v>0.72086010081918905</v>
      </c>
      <c r="O7" s="8">
        <f t="shared" si="0"/>
        <v>0.7097546465295741</v>
      </c>
      <c r="P7" s="8">
        <f t="shared" si="0"/>
        <v>0.69882201159442425</v>
      </c>
      <c r="Q7" s="8">
        <f t="shared" si="0"/>
        <v>0.68805990015719909</v>
      </c>
      <c r="R7" s="8">
        <f t="shared" si="0"/>
        <v>0.67746603469600919</v>
      </c>
      <c r="S7" s="8">
        <f t="shared" si="0"/>
        <v>0.66703714830551464</v>
      </c>
      <c r="T7" s="8">
        <f t="shared" si="0"/>
        <v>0.65676965316383751</v>
      </c>
      <c r="U7" s="8">
        <f t="shared" si="0"/>
        <v>0.6512</v>
      </c>
      <c r="V7" s="8">
        <f t="shared" si="0"/>
        <v>0.65119999999999989</v>
      </c>
      <c r="W7" s="8">
        <f t="shared" si="0"/>
        <v>0.65120000000000011</v>
      </c>
      <c r="X7" s="8">
        <f t="shared" si="0"/>
        <v>0.6512</v>
      </c>
      <c r="Y7" s="8">
        <f t="shared" si="0"/>
        <v>0.6512</v>
      </c>
      <c r="Z7" s="8">
        <f t="shared" si="0"/>
        <v>0.65120000000000011</v>
      </c>
      <c r="AA7" s="8">
        <f t="shared" si="0"/>
        <v>0.65119999999999989</v>
      </c>
      <c r="AB7" s="8">
        <f t="shared" si="0"/>
        <v>0.6512</v>
      </c>
      <c r="AC7" s="8">
        <f t="shared" si="0"/>
        <v>0.6512</v>
      </c>
      <c r="AD7" s="8">
        <f t="shared" si="0"/>
        <v>0.6512</v>
      </c>
      <c r="AE7" s="8">
        <f t="shared" si="0"/>
        <v>0.65119999999999989</v>
      </c>
      <c r="AF7" s="8">
        <f t="shared" si="0"/>
        <v>0.6512</v>
      </c>
      <c r="AG7" s="8">
        <f t="shared" si="0"/>
        <v>0.65119999999999989</v>
      </c>
      <c r="AH7" s="8">
        <f t="shared" ref="AH7:BM7" si="1">AH8/AH9</f>
        <v>0.65120000000000011</v>
      </c>
      <c r="AI7" s="8">
        <f t="shared" si="1"/>
        <v>0.65120000000000011</v>
      </c>
      <c r="AJ7" s="8">
        <f t="shared" si="1"/>
        <v>0.6512</v>
      </c>
      <c r="AK7" s="8">
        <f t="shared" si="1"/>
        <v>0.6512</v>
      </c>
      <c r="AL7" s="8">
        <f t="shared" si="1"/>
        <v>0.65120000000000011</v>
      </c>
      <c r="AM7" s="8">
        <f t="shared" si="1"/>
        <v>0.65119999999999989</v>
      </c>
      <c r="AN7" s="8">
        <f t="shared" si="1"/>
        <v>0.65119999999999989</v>
      </c>
      <c r="AO7" s="8">
        <f t="shared" si="1"/>
        <v>0.6512</v>
      </c>
      <c r="AP7" s="8">
        <f t="shared" si="1"/>
        <v>0.65120000000000011</v>
      </c>
      <c r="AQ7" s="8">
        <f t="shared" si="1"/>
        <v>0.6512</v>
      </c>
      <c r="AR7" s="8">
        <f t="shared" si="1"/>
        <v>0.6512</v>
      </c>
      <c r="AS7" s="8">
        <f t="shared" si="1"/>
        <v>0.65119999999999978</v>
      </c>
      <c r="AT7" s="8">
        <f t="shared" si="1"/>
        <v>0.65119999999999989</v>
      </c>
      <c r="AU7" s="8">
        <f t="shared" si="1"/>
        <v>0.65120000000000011</v>
      </c>
      <c r="AV7" s="8">
        <f t="shared" si="1"/>
        <v>0.6512</v>
      </c>
      <c r="AW7" s="8">
        <f t="shared" si="1"/>
        <v>0.6512</v>
      </c>
      <c r="AX7" s="8">
        <f t="shared" si="1"/>
        <v>0.65120000000000011</v>
      </c>
      <c r="AY7" s="8">
        <f t="shared" si="1"/>
        <v>0.65120000000000011</v>
      </c>
      <c r="AZ7" s="8">
        <f t="shared" si="1"/>
        <v>0.65120000000000022</v>
      </c>
      <c r="BA7" s="8">
        <f t="shared" si="1"/>
        <v>0.6512</v>
      </c>
      <c r="BB7" s="8">
        <f t="shared" si="1"/>
        <v>0.65119999999999989</v>
      </c>
      <c r="BC7" s="8">
        <f t="shared" si="1"/>
        <v>0.65119999999999989</v>
      </c>
      <c r="BD7" s="8">
        <f t="shared" si="1"/>
        <v>0.65119999999999989</v>
      </c>
      <c r="BE7" s="8">
        <f t="shared" si="1"/>
        <v>0.6512</v>
      </c>
      <c r="BF7" s="8">
        <f t="shared" si="1"/>
        <v>0.6512</v>
      </c>
      <c r="BG7" s="8">
        <f t="shared" si="1"/>
        <v>0.65120000000000011</v>
      </c>
      <c r="BH7" s="8">
        <f t="shared" si="1"/>
        <v>0.6512</v>
      </c>
      <c r="BI7" s="8">
        <f t="shared" si="1"/>
        <v>0.65120000000000011</v>
      </c>
      <c r="BJ7" s="8">
        <f t="shared" si="1"/>
        <v>0.65120000000000011</v>
      </c>
      <c r="BK7" s="8">
        <f t="shared" si="1"/>
        <v>0.6512</v>
      </c>
      <c r="BL7" s="8">
        <f t="shared" si="1"/>
        <v>0.65120000000000011</v>
      </c>
      <c r="BM7" s="8">
        <f t="shared" si="1"/>
        <v>0.65120000000000011</v>
      </c>
      <c r="BN7" s="8">
        <f t="shared" ref="BN7:BO7" si="2">BN8/BN9</f>
        <v>0.65119999999999989</v>
      </c>
      <c r="BO7" s="12">
        <f t="shared" si="2"/>
        <v>0.6512</v>
      </c>
    </row>
    <row r="8" spans="1:67" ht="24" hidden="1">
      <c r="A8" s="9"/>
      <c r="B8" s="6">
        <f t="shared" ref="B8:K8" si="3">MIN(B14:B1898)</f>
        <v>22.026599999999998</v>
      </c>
      <c r="C8" s="6">
        <f t="shared" si="3"/>
        <v>21.978575721273831</v>
      </c>
      <c r="D8" s="6">
        <f t="shared" si="3"/>
        <v>21.943695244114728</v>
      </c>
      <c r="E8" s="6">
        <f t="shared" si="3"/>
        <v>21.878144208650607</v>
      </c>
      <c r="F8" s="6">
        <f t="shared" si="3"/>
        <v>21.784996236126876</v>
      </c>
      <c r="G8" s="6">
        <f t="shared" si="3"/>
        <v>21.6749417429631</v>
      </c>
      <c r="H8" s="6">
        <f t="shared" si="3"/>
        <v>21.560865368113266</v>
      </c>
      <c r="I8" s="6">
        <f t="shared" si="3"/>
        <v>21.440435642382162</v>
      </c>
      <c r="J8" s="6">
        <f t="shared" si="3"/>
        <v>21.313860380463389</v>
      </c>
      <c r="K8" s="6">
        <f t="shared" si="3"/>
        <v>21.183761631011567</v>
      </c>
      <c r="L8" s="6">
        <f t="shared" ref="L8:R8" si="4">MIN(L14:L1898)</f>
        <v>21.052660135534243</v>
      </c>
      <c r="M8" s="6">
        <f t="shared" si="4"/>
        <v>20.919442380868514</v>
      </c>
      <c r="N8" s="6">
        <f t="shared" si="4"/>
        <v>20.779563080213961</v>
      </c>
      <c r="O8" s="6">
        <f t="shared" si="4"/>
        <v>20.631006200843178</v>
      </c>
      <c r="P8" s="6">
        <f t="shared" si="4"/>
        <v>20.475282360737147</v>
      </c>
      <c r="Q8" s="6">
        <f t="shared" si="4"/>
        <v>20.310513858404438</v>
      </c>
      <c r="R8" s="6">
        <f t="shared" si="4"/>
        <v>20.134976233908684</v>
      </c>
      <c r="S8" s="6">
        <f>MIN(S14:S1898)</f>
        <v>19.952487197706986</v>
      </c>
      <c r="T8" s="6">
        <f t="shared" ref="T8:AP8" si="5">MIN(T14:T1898)</f>
        <v>19.768768752046984</v>
      </c>
      <c r="U8" s="6">
        <f t="shared" si="5"/>
        <v>19.728809996612149</v>
      </c>
      <c r="V8" s="6">
        <f t="shared" si="5"/>
        <v>19.863956719353972</v>
      </c>
      <c r="W8" s="6">
        <f t="shared" si="5"/>
        <v>20.002380454802239</v>
      </c>
      <c r="X8" s="6">
        <f t="shared" si="5"/>
        <v>20.140960770825739</v>
      </c>
      <c r="Y8" s="6">
        <f t="shared" si="5"/>
        <v>20.278688202707784</v>
      </c>
      <c r="Z8" s="6">
        <f t="shared" si="5"/>
        <v>20.417705309563662</v>
      </c>
      <c r="AA8" s="6">
        <f t="shared" si="5"/>
        <v>20.55700525583212</v>
      </c>
      <c r="AB8" s="6">
        <f t="shared" si="5"/>
        <v>20.696633635756204</v>
      </c>
      <c r="AC8" s="6">
        <f t="shared" si="5"/>
        <v>21.012205137003178</v>
      </c>
      <c r="AD8" s="6">
        <f t="shared" si="5"/>
        <v>21.341808354838616</v>
      </c>
      <c r="AE8" s="6">
        <f t="shared" si="5"/>
        <v>21.676581819228158</v>
      </c>
      <c r="AF8" s="6">
        <f t="shared" si="5"/>
        <v>22.01660663207884</v>
      </c>
      <c r="AG8" s="6">
        <f t="shared" si="5"/>
        <v>22.361965167483994</v>
      </c>
      <c r="AH8" s="6">
        <f t="shared" si="5"/>
        <v>22.712741091679831</v>
      </c>
      <c r="AI8" s="6">
        <f t="shared" si="5"/>
        <v>23.069019383314025</v>
      </c>
      <c r="AJ8" s="6">
        <f t="shared" si="5"/>
        <v>23.430886354032655</v>
      </c>
      <c r="AK8" s="6">
        <f t="shared" si="5"/>
        <v>23.79842966939005</v>
      </c>
      <c r="AL8" s="6">
        <f t="shared" si="5"/>
        <v>24.171738370086345</v>
      </c>
      <c r="AM8" s="6">
        <f t="shared" si="5"/>
        <v>24.550902893538719</v>
      </c>
      <c r="AN8" s="6">
        <f t="shared" si="5"/>
        <v>24.936015095790268</v>
      </c>
      <c r="AO8" s="6">
        <f t="shared" si="5"/>
        <v>25.327168273763462</v>
      </c>
      <c r="AP8" s="6">
        <f t="shared" si="5"/>
        <v>25.724457187861724</v>
      </c>
      <c r="AQ8" s="6">
        <f t="shared" ref="AQ8:BF8" si="6">MIN(AQ14:AQ1898)</f>
        <v>26.127978084926209</v>
      </c>
      <c r="AR8" s="6">
        <f t="shared" si="6"/>
        <v>26.537828721552511</v>
      </c>
      <c r="AS8" s="6">
        <f t="shared" si="6"/>
        <v>26.95410838777293</v>
      </c>
      <c r="AT8" s="6">
        <f t="shared" si="6"/>
        <v>27.376917931110562</v>
      </c>
      <c r="AU8" s="6">
        <f t="shared" si="6"/>
        <v>27.806359781010332</v>
      </c>
      <c r="AV8" s="6">
        <f t="shared" si="6"/>
        <v>28.242537973653629</v>
      </c>
      <c r="AW8" s="6">
        <f t="shared" si="6"/>
        <v>28.685558177161926</v>
      </c>
      <c r="AX8" s="6">
        <f t="shared" si="6"/>
        <v>29.135527717195814</v>
      </c>
      <c r="AY8" s="6">
        <f t="shared" si="6"/>
        <v>29.592555602955748</v>
      </c>
      <c r="AZ8" s="6">
        <f t="shared" si="6"/>
        <v>30.056752553590357</v>
      </c>
      <c r="BA8" s="5">
        <f>MIN(BA14:BA1898)</f>
        <v>30.528231025019224</v>
      </c>
      <c r="BB8" s="6">
        <f t="shared" si="6"/>
        <v>31.007105237176397</v>
      </c>
      <c r="BC8" s="6">
        <f t="shared" si="6"/>
        <v>31.493491201681103</v>
      </c>
      <c r="BD8" s="6">
        <f t="shared" si="6"/>
        <v>31.987506749942781</v>
      </c>
      <c r="BE8" s="6">
        <f t="shared" si="6"/>
        <v>32.489271561706552</v>
      </c>
      <c r="BF8" s="6">
        <f t="shared" si="6"/>
        <v>32.998907194047071</v>
      </c>
      <c r="BG8" s="6">
        <f t="shared" ref="BG8:BN8" si="7">MIN(BG14:BG1898)</f>
        <v>33.516537110816444</v>
      </c>
      <c r="BH8" s="6">
        <f t="shared" si="7"/>
        <v>34.042286712554727</v>
      </c>
      <c r="BI8" s="6">
        <f t="shared" si="7"/>
        <v>34.576283366869312</v>
      </c>
      <c r="BJ8" s="6">
        <f t="shared" si="7"/>
        <v>35.11865643929081</v>
      </c>
      <c r="BK8" s="6">
        <f t="shared" si="7"/>
        <v>35.66953732461301</v>
      </c>
      <c r="BL8" s="6">
        <f t="shared" si="7"/>
        <v>36.229059478724587</v>
      </c>
      <c r="BM8" s="6">
        <f t="shared" si="7"/>
        <v>36.797358450939882</v>
      </c>
      <c r="BN8" s="6">
        <f t="shared" si="7"/>
        <v>37.374571916836977</v>
      </c>
      <c r="BO8" s="5">
        <f>MIN(BO14:BO1898)</f>
        <v>37.960839711610895</v>
      </c>
    </row>
    <row r="9" spans="1:67" ht="24" hidden="1">
      <c r="A9" s="7"/>
      <c r="B9" s="6">
        <f t="shared" ref="B9:BE9" si="8">MAX(B14:B1700)/0.814</f>
        <v>27.05970515970516</v>
      </c>
      <c r="C9" s="6">
        <f t="shared" si="8"/>
        <v>27.095876954488705</v>
      </c>
      <c r="D9" s="6">
        <f t="shared" si="8"/>
        <v>27.148200090158863</v>
      </c>
      <c r="E9" s="6">
        <f t="shared" si="8"/>
        <v>27.1622904656708</v>
      </c>
      <c r="F9" s="6">
        <f t="shared" si="8"/>
        <v>27.24796594450585</v>
      </c>
      <c r="G9" s="6">
        <f t="shared" si="8"/>
        <v>27.418022408218</v>
      </c>
      <c r="H9" s="6">
        <f t="shared" si="8"/>
        <v>27.609041043892042</v>
      </c>
      <c r="I9" s="6">
        <f t="shared" si="8"/>
        <v>27.819239461338888</v>
      </c>
      <c r="J9" s="6">
        <f t="shared" si="8"/>
        <v>27.994919348210473</v>
      </c>
      <c r="K9" s="6">
        <f t="shared" si="8"/>
        <v>28.165976697965032</v>
      </c>
      <c r="L9" s="6">
        <f t="shared" si="8"/>
        <v>28.335613443388731</v>
      </c>
      <c r="M9" s="6">
        <f t="shared" si="8"/>
        <v>28.584999116426175</v>
      </c>
      <c r="N9" s="6">
        <f t="shared" si="8"/>
        <v>28.826069103561096</v>
      </c>
      <c r="O9" s="6">
        <f t="shared" si="8"/>
        <v>29.067800121803817</v>
      </c>
      <c r="P9" s="6">
        <f t="shared" si="8"/>
        <v>29.299710113625324</v>
      </c>
      <c r="Q9" s="6">
        <f t="shared" si="8"/>
        <v>29.518525718130284</v>
      </c>
      <c r="R9" s="6">
        <f t="shared" si="8"/>
        <v>29.721012128591212</v>
      </c>
      <c r="S9" s="6">
        <f t="shared" si="8"/>
        <v>29.912107966389303</v>
      </c>
      <c r="T9" s="6">
        <f t="shared" si="8"/>
        <v>30.100003337266671</v>
      </c>
      <c r="U9" s="6">
        <f t="shared" si="8"/>
        <v>30.29608414713168</v>
      </c>
      <c r="V9" s="6">
        <f t="shared" si="8"/>
        <v>30.503619040776989</v>
      </c>
      <c r="W9" s="6">
        <f t="shared" si="8"/>
        <v>30.716186202091883</v>
      </c>
      <c r="X9" s="6">
        <f t="shared" si="8"/>
        <v>30.92899381269309</v>
      </c>
      <c r="Y9" s="6">
        <f t="shared" si="8"/>
        <v>31.140491711774853</v>
      </c>
      <c r="Z9" s="6">
        <f t="shared" si="8"/>
        <v>31.353970069968764</v>
      </c>
      <c r="AA9" s="6">
        <f t="shared" si="8"/>
        <v>31.567882763869971</v>
      </c>
      <c r="AB9" s="6">
        <f t="shared" si="8"/>
        <v>31.782299809207927</v>
      </c>
      <c r="AC9" s="6">
        <f t="shared" si="8"/>
        <v>32.266899780410284</v>
      </c>
      <c r="AD9" s="6">
        <f t="shared" si="8"/>
        <v>32.773047227946279</v>
      </c>
      <c r="AE9" s="6">
        <f t="shared" si="8"/>
        <v>33.287134243286488</v>
      </c>
      <c r="AF9" s="6">
        <f t="shared" si="8"/>
        <v>33.809285368671439</v>
      </c>
      <c r="AG9" s="6">
        <f t="shared" si="8"/>
        <v>34.339627099944714</v>
      </c>
      <c r="AH9" s="6">
        <f t="shared" si="8"/>
        <v>34.878287917198755</v>
      </c>
      <c r="AI9" s="6">
        <f t="shared" si="8"/>
        <v>35.425398315899912</v>
      </c>
      <c r="AJ9" s="6">
        <f t="shared" si="8"/>
        <v>35.981090838502233</v>
      </c>
      <c r="AK9" s="6">
        <f t="shared" si="8"/>
        <v>36.545500106557199</v>
      </c>
      <c r="AL9" s="6">
        <f t="shared" si="8"/>
        <v>37.118762853326693</v>
      </c>
      <c r="AM9" s="6">
        <f t="shared" si="8"/>
        <v>37.701017956908359</v>
      </c>
      <c r="AN9" s="6">
        <f t="shared" si="8"/>
        <v>38.29240647387941</v>
      </c>
      <c r="AO9" s="6">
        <f t="shared" si="8"/>
        <v>38.893071673469692</v>
      </c>
      <c r="AP9" s="6">
        <f t="shared" si="8"/>
        <v>39.503159072269227</v>
      </c>
      <c r="AQ9" s="6">
        <f t="shared" si="8"/>
        <v>40.122816469481279</v>
      </c>
      <c r="AR9" s="6">
        <f t="shared" si="8"/>
        <v>40.752193982728059</v>
      </c>
      <c r="AS9" s="6">
        <f t="shared" si="8"/>
        <v>41.391444084417905</v>
      </c>
      <c r="AT9" s="6">
        <f t="shared" si="8"/>
        <v>42.040721638683301</v>
      </c>
      <c r="AU9" s="6">
        <f t="shared" si="8"/>
        <v>42.700183938897922</v>
      </c>
      <c r="AV9" s="6">
        <f t="shared" si="8"/>
        <v>43.369990745782601</v>
      </c>
      <c r="AW9" s="6">
        <f t="shared" si="8"/>
        <v>44.050304326108609</v>
      </c>
      <c r="AX9" s="6">
        <f t="shared" si="8"/>
        <v>44.741289492008306</v>
      </c>
      <c r="AY9" s="6">
        <f t="shared" si="8"/>
        <v>45.443113640902553</v>
      </c>
      <c r="AZ9" s="6">
        <f t="shared" si="8"/>
        <v>46.155946796053975</v>
      </c>
      <c r="BA9" s="6">
        <f t="shared" si="8"/>
        <v>46.879961647756794</v>
      </c>
      <c r="BB9" s="6">
        <f t="shared" si="8"/>
        <v>47.615333595172608</v>
      </c>
      <c r="BC9" s="6">
        <f t="shared" si="8"/>
        <v>48.362240788822341</v>
      </c>
      <c r="BD9" s="6">
        <f t="shared" si="8"/>
        <v>49.120864173745062</v>
      </c>
      <c r="BE9" s="6">
        <f t="shared" si="8"/>
        <v>49.891387533333159</v>
      </c>
      <c r="BF9" s="6">
        <f>MAX(BF14:BF1700)/0.814</f>
        <v>50.673997533856067</v>
      </c>
      <c r="BG9" s="6">
        <f t="shared" ref="BG9:BO9" si="9">MAX(BG14:BG1700)/0.814</f>
        <v>51.468883769681263</v>
      </c>
      <c r="BH9" s="6">
        <f t="shared" si="9"/>
        <v>52.276238809205665</v>
      </c>
      <c r="BI9" s="6">
        <f t="shared" si="9"/>
        <v>53.096258241506924</v>
      </c>
      <c r="BJ9" s="6">
        <f t="shared" si="9"/>
        <v>53.929140723726668</v>
      </c>
      <c r="BK9" s="6">
        <f t="shared" si="9"/>
        <v>54.775088029196887</v>
      </c>
      <c r="BL9" s="6">
        <f t="shared" si="9"/>
        <v>55.634305096321533</v>
      </c>
      <c r="BM9" s="6">
        <f t="shared" si="9"/>
        <v>56.507000078224628</v>
      </c>
      <c r="BN9" s="6">
        <f t="shared" si="9"/>
        <v>57.393384393177186</v>
      </c>
      <c r="BO9" s="6">
        <f t="shared" si="9"/>
        <v>58.29367277581526</v>
      </c>
    </row>
    <row r="10" spans="1:67" hidden="1"/>
    <row r="11" spans="1:67">
      <c r="A11" s="6" t="s">
        <v>1</v>
      </c>
      <c r="B11" s="10">
        <v>2019</v>
      </c>
      <c r="C11" s="10">
        <v>2020</v>
      </c>
      <c r="D11" s="10">
        <v>2021</v>
      </c>
      <c r="E11" s="10">
        <v>2022</v>
      </c>
      <c r="F11" s="10">
        <v>2023</v>
      </c>
      <c r="G11" s="10">
        <v>2024</v>
      </c>
      <c r="H11" s="10">
        <v>2025</v>
      </c>
      <c r="I11" s="10">
        <v>2026</v>
      </c>
      <c r="J11" s="10">
        <v>2027</v>
      </c>
      <c r="K11" s="10">
        <v>2028</v>
      </c>
      <c r="L11" s="10">
        <v>2029</v>
      </c>
      <c r="M11" s="10">
        <v>2030</v>
      </c>
      <c r="N11" s="10">
        <v>2031</v>
      </c>
      <c r="O11" s="10">
        <v>2032</v>
      </c>
      <c r="P11" s="10">
        <v>2033</v>
      </c>
      <c r="Q11" s="10">
        <v>2034</v>
      </c>
      <c r="R11" s="10">
        <v>2035</v>
      </c>
      <c r="S11" s="10">
        <v>2036</v>
      </c>
      <c r="T11" s="10">
        <v>2037</v>
      </c>
      <c r="U11" s="10">
        <v>2038</v>
      </c>
      <c r="V11" s="10">
        <v>2039</v>
      </c>
      <c r="W11" s="10">
        <v>2040</v>
      </c>
      <c r="X11" s="10">
        <v>2041</v>
      </c>
      <c r="Y11" s="10">
        <v>2042</v>
      </c>
      <c r="Z11" s="10">
        <v>2043</v>
      </c>
      <c r="AA11" s="10">
        <v>2044</v>
      </c>
      <c r="AB11" s="10">
        <v>2045</v>
      </c>
      <c r="AC11" s="10">
        <v>2046</v>
      </c>
      <c r="AD11" s="10">
        <v>2047</v>
      </c>
      <c r="AE11" s="10">
        <v>2048</v>
      </c>
      <c r="AF11" s="10">
        <v>2049</v>
      </c>
      <c r="AG11" s="10">
        <v>2050</v>
      </c>
      <c r="AH11" s="10">
        <v>2051</v>
      </c>
      <c r="AI11" s="10">
        <v>2052</v>
      </c>
      <c r="AJ11" s="10">
        <v>2053</v>
      </c>
      <c r="AK11" s="10">
        <v>2054</v>
      </c>
      <c r="AL11" s="10">
        <v>2055</v>
      </c>
      <c r="AM11" s="10">
        <v>2056</v>
      </c>
      <c r="AN11" s="10">
        <v>2057</v>
      </c>
      <c r="AO11" s="10">
        <v>2058</v>
      </c>
      <c r="AP11" s="10">
        <v>2059</v>
      </c>
      <c r="AQ11" s="10">
        <v>2060</v>
      </c>
      <c r="AR11" s="10">
        <v>2061</v>
      </c>
      <c r="AS11" s="10">
        <v>2062</v>
      </c>
      <c r="AT11" s="10">
        <v>2063</v>
      </c>
      <c r="AU11" s="10">
        <v>2064</v>
      </c>
      <c r="AV11" s="10">
        <v>2065</v>
      </c>
      <c r="AW11" s="10">
        <v>2066</v>
      </c>
      <c r="AX11" s="10">
        <v>2067</v>
      </c>
      <c r="AY11" s="10">
        <v>2068</v>
      </c>
      <c r="AZ11" s="10">
        <v>2069</v>
      </c>
      <c r="BA11" s="10">
        <v>2070</v>
      </c>
      <c r="BB11" s="10">
        <v>2071</v>
      </c>
      <c r="BC11" s="10">
        <v>2072</v>
      </c>
      <c r="BD11" s="10">
        <v>2073</v>
      </c>
      <c r="BE11" s="10">
        <v>2074</v>
      </c>
      <c r="BF11" s="10">
        <v>2075</v>
      </c>
      <c r="BG11" s="10">
        <v>2076</v>
      </c>
      <c r="BH11" s="10">
        <v>2077</v>
      </c>
      <c r="BI11" s="10">
        <v>2078</v>
      </c>
      <c r="BJ11" s="10">
        <v>2079</v>
      </c>
      <c r="BK11" s="10">
        <v>2080</v>
      </c>
      <c r="BL11" s="10">
        <v>2081</v>
      </c>
      <c r="BM11" s="10">
        <v>2082</v>
      </c>
      <c r="BN11" s="10">
        <v>2083</v>
      </c>
      <c r="BO11" s="10">
        <v>2084</v>
      </c>
    </row>
    <row r="12" spans="1:67" hidden="1"/>
    <row r="13" spans="1:67" hidden="1"/>
    <row r="14" spans="1:67" ht="17.25" customHeight="1">
      <c r="A14" s="1">
        <v>65</v>
      </c>
      <c r="B14" s="5">
        <v>22.026599999999998</v>
      </c>
      <c r="C14" s="5">
        <v>21.978575721273831</v>
      </c>
      <c r="D14" s="5">
        <v>21.943695244114728</v>
      </c>
      <c r="E14" s="5">
        <v>21.878144208650607</v>
      </c>
      <c r="F14" s="5">
        <v>21.784996236126876</v>
      </c>
      <c r="G14" s="5">
        <v>21.6749417429631</v>
      </c>
      <c r="H14" s="5">
        <v>21.560865368113266</v>
      </c>
      <c r="I14" s="5">
        <v>21.440435642382162</v>
      </c>
      <c r="J14" s="5">
        <v>21.313860380463389</v>
      </c>
      <c r="K14" s="5">
        <v>21.183761631011567</v>
      </c>
      <c r="L14" s="5">
        <v>21.052660135534243</v>
      </c>
      <c r="M14" s="5">
        <v>20.919442380868514</v>
      </c>
      <c r="N14" s="5">
        <v>20.779563080213961</v>
      </c>
      <c r="O14" s="5">
        <v>20.631006200843178</v>
      </c>
      <c r="P14" s="5">
        <v>20.475282360737147</v>
      </c>
      <c r="Q14" s="5">
        <v>20.310513858404438</v>
      </c>
      <c r="R14" s="5">
        <v>20.134976233908684</v>
      </c>
      <c r="S14" s="11">
        <v>19.952487197706986</v>
      </c>
      <c r="T14" s="5">
        <v>19.768768752046984</v>
      </c>
      <c r="U14" s="5">
        <v>19.728809996612149</v>
      </c>
      <c r="V14" s="5">
        <v>19.863956719353972</v>
      </c>
      <c r="W14" s="5">
        <v>20.002380454802239</v>
      </c>
      <c r="X14" s="5">
        <v>20.140960770825739</v>
      </c>
      <c r="Y14" s="5">
        <v>20.278688202707784</v>
      </c>
      <c r="Z14" s="5">
        <v>20.417705309563662</v>
      </c>
      <c r="AA14" s="5">
        <v>20.55700525583212</v>
      </c>
      <c r="AB14" s="5">
        <v>20.696633635756204</v>
      </c>
      <c r="AC14" s="5">
        <v>21.012205137003178</v>
      </c>
      <c r="AD14" s="5">
        <v>21.341808354838616</v>
      </c>
      <c r="AE14" s="5">
        <v>21.676581819228158</v>
      </c>
      <c r="AF14" s="5">
        <v>22.01660663207884</v>
      </c>
      <c r="AG14" s="5">
        <v>22.361965167483994</v>
      </c>
      <c r="AH14" s="5">
        <v>22.712741091679831</v>
      </c>
      <c r="AI14" s="5">
        <v>23.069019383314025</v>
      </c>
      <c r="AJ14" s="5">
        <v>23.430886354032655</v>
      </c>
      <c r="AK14" s="5">
        <v>23.79842966939005</v>
      </c>
      <c r="AL14" s="5" t="s">
        <v>7</v>
      </c>
      <c r="AM14" s="5" t="s">
        <v>7</v>
      </c>
      <c r="AN14" s="5" t="s">
        <v>7</v>
      </c>
      <c r="AO14" s="5" t="s">
        <v>7</v>
      </c>
      <c r="AP14" s="5" t="s">
        <v>7</v>
      </c>
      <c r="AQ14" s="5" t="s">
        <v>7</v>
      </c>
      <c r="AR14" s="5" t="s">
        <v>7</v>
      </c>
      <c r="AS14" s="5" t="s">
        <v>7</v>
      </c>
      <c r="AT14" s="5" t="s">
        <v>7</v>
      </c>
      <c r="AU14" s="5" t="s">
        <v>7</v>
      </c>
      <c r="AV14" s="5" t="s">
        <v>7</v>
      </c>
      <c r="AW14" s="5" t="s">
        <v>7</v>
      </c>
      <c r="AX14" s="5" t="s">
        <v>7</v>
      </c>
      <c r="AY14" s="5" t="s">
        <v>7</v>
      </c>
      <c r="AZ14" s="5" t="s">
        <v>7</v>
      </c>
      <c r="BA14" s="5" t="s">
        <v>7</v>
      </c>
      <c r="BB14" s="5" t="s">
        <v>7</v>
      </c>
      <c r="BC14" s="5" t="s">
        <v>7</v>
      </c>
      <c r="BD14" s="5" t="s">
        <v>7</v>
      </c>
      <c r="BE14" s="5" t="s">
        <v>7</v>
      </c>
      <c r="BF14" s="5" t="s">
        <v>7</v>
      </c>
      <c r="BG14" s="5" t="s">
        <v>7</v>
      </c>
      <c r="BH14" s="5" t="s">
        <v>7</v>
      </c>
      <c r="BI14" s="5" t="s">
        <v>7</v>
      </c>
      <c r="BJ14" s="5" t="s">
        <v>7</v>
      </c>
      <c r="BK14" s="5" t="s">
        <v>7</v>
      </c>
      <c r="BL14" s="5" t="s">
        <v>7</v>
      </c>
      <c r="BM14" s="5" t="s">
        <v>7</v>
      </c>
      <c r="BN14" s="5" t="s">
        <v>7</v>
      </c>
      <c r="BO14" s="5" t="s">
        <v>7</v>
      </c>
    </row>
    <row r="15" spans="1:67" ht="17.25" customHeight="1">
      <c r="A15" s="1">
        <v>64</v>
      </c>
      <c r="B15" s="5" t="s">
        <v>7</v>
      </c>
      <c r="C15" s="5">
        <v>22.056043840953805</v>
      </c>
      <c r="D15" s="5">
        <v>22.021024811750376</v>
      </c>
      <c r="E15" s="5">
        <v>21.955213394814702</v>
      </c>
      <c r="F15" s="5">
        <v>21.861695420414016</v>
      </c>
      <c r="G15" s="5">
        <v>21.751203769382656</v>
      </c>
      <c r="H15" s="5">
        <v>21.636674260968377</v>
      </c>
      <c r="I15" s="5">
        <v>21.515766164926521</v>
      </c>
      <c r="J15" s="5">
        <v>21.388688121431112</v>
      </c>
      <c r="K15" s="5">
        <v>21.258072594424366</v>
      </c>
      <c r="L15" s="5">
        <v>21.126450338289736</v>
      </c>
      <c r="M15" s="5">
        <v>20.992703416773303</v>
      </c>
      <c r="N15" s="5">
        <v>20.852268488310788</v>
      </c>
      <c r="O15" s="5">
        <v>20.703121512100399</v>
      </c>
      <c r="P15" s="5">
        <v>20.546779106591764</v>
      </c>
      <c r="Q15" s="5">
        <v>20.381356111697656</v>
      </c>
      <c r="R15" s="5">
        <v>20.205121217591195</v>
      </c>
      <c r="S15" s="5">
        <v>20.021907299418487</v>
      </c>
      <c r="T15" s="5">
        <v>19.837459088333812</v>
      </c>
      <c r="U15" s="5">
        <v>19.75224969360222</v>
      </c>
      <c r="V15" s="5">
        <v>19.863956719353972</v>
      </c>
      <c r="W15" s="5">
        <v>20.002380454802239</v>
      </c>
      <c r="X15" s="5">
        <v>20.140960770825739</v>
      </c>
      <c r="Y15" s="5">
        <v>20.278688202707784</v>
      </c>
      <c r="Z15" s="5">
        <v>20.417705309563662</v>
      </c>
      <c r="AA15" s="5">
        <v>20.55700525583212</v>
      </c>
      <c r="AB15" s="5">
        <v>20.696633635756204</v>
      </c>
      <c r="AC15" s="5">
        <v>21.012205137003178</v>
      </c>
      <c r="AD15" s="5">
        <v>21.341808354838616</v>
      </c>
      <c r="AE15" s="5">
        <v>21.676581819228158</v>
      </c>
      <c r="AF15" s="5">
        <v>22.01660663207884</v>
      </c>
      <c r="AG15" s="5">
        <v>22.361965167483994</v>
      </c>
      <c r="AH15" s="5">
        <v>22.712741091679831</v>
      </c>
      <c r="AI15" s="5">
        <v>23.069019383314025</v>
      </c>
      <c r="AJ15" s="5">
        <v>23.430886354032655</v>
      </c>
      <c r="AK15" s="5">
        <v>23.79842966939005</v>
      </c>
      <c r="AL15" s="5">
        <v>24.171738370086345</v>
      </c>
      <c r="AM15" s="5" t="s">
        <v>7</v>
      </c>
      <c r="AN15" s="5" t="s">
        <v>7</v>
      </c>
      <c r="AO15" s="5" t="s">
        <v>7</v>
      </c>
      <c r="AP15" s="5" t="s">
        <v>7</v>
      </c>
      <c r="AQ15" s="5" t="s">
        <v>7</v>
      </c>
      <c r="AR15" s="5" t="s">
        <v>7</v>
      </c>
      <c r="AS15" s="5" t="s">
        <v>7</v>
      </c>
      <c r="AT15" s="5" t="s">
        <v>7</v>
      </c>
      <c r="AU15" s="5" t="s">
        <v>7</v>
      </c>
      <c r="AV15" s="5" t="s">
        <v>7</v>
      </c>
      <c r="AW15" s="5" t="s">
        <v>7</v>
      </c>
      <c r="AX15" s="5" t="s">
        <v>7</v>
      </c>
      <c r="AY15" s="5" t="s">
        <v>7</v>
      </c>
      <c r="AZ15" s="5" t="s">
        <v>7</v>
      </c>
      <c r="BA15" s="5" t="s">
        <v>7</v>
      </c>
      <c r="BB15" s="5" t="s">
        <v>7</v>
      </c>
      <c r="BC15" s="5" t="s">
        <v>7</v>
      </c>
      <c r="BD15" s="5" t="s">
        <v>7</v>
      </c>
      <c r="BE15" s="5" t="s">
        <v>7</v>
      </c>
      <c r="BF15" s="5" t="s">
        <v>7</v>
      </c>
      <c r="BG15" s="5" t="s">
        <v>7</v>
      </c>
      <c r="BH15" s="5" t="s">
        <v>7</v>
      </c>
      <c r="BI15" s="5" t="s">
        <v>7</v>
      </c>
      <c r="BJ15" s="5" t="s">
        <v>7</v>
      </c>
      <c r="BK15" s="5" t="s">
        <v>7</v>
      </c>
      <c r="BL15" s="5" t="s">
        <v>7</v>
      </c>
      <c r="BM15" s="5" t="s">
        <v>7</v>
      </c>
      <c r="BN15" s="5" t="s">
        <v>7</v>
      </c>
      <c r="BO15" s="5" t="s">
        <v>7</v>
      </c>
    </row>
    <row r="16" spans="1:67" ht="17.25" customHeight="1">
      <c r="A16" s="1">
        <v>63</v>
      </c>
      <c r="B16" s="5" t="s">
        <v>7</v>
      </c>
      <c r="C16" s="5" t="s">
        <v>7</v>
      </c>
      <c r="D16" s="5">
        <v>22.098634873389312</v>
      </c>
      <c r="E16" s="5">
        <v>22.03256230003722</v>
      </c>
      <c r="F16" s="5">
        <v>21.938673222563516</v>
      </c>
      <c r="G16" s="5">
        <v>21.827743112599489</v>
      </c>
      <c r="H16" s="5">
        <v>21.712759122008965</v>
      </c>
      <c r="I16" s="5">
        <v>21.591371231935195</v>
      </c>
      <c r="J16" s="5">
        <v>21.463788910489406</v>
      </c>
      <c r="K16" s="5">
        <v>21.332655067899299</v>
      </c>
      <c r="L16" s="5">
        <v>21.200510501224453</v>
      </c>
      <c r="M16" s="5">
        <v>21.066232837955972</v>
      </c>
      <c r="N16" s="5">
        <v>20.925240628031304</v>
      </c>
      <c r="O16" s="5">
        <v>20.775501798740709</v>
      </c>
      <c r="P16" s="5">
        <v>20.618538986861012</v>
      </c>
      <c r="Q16" s="5">
        <v>20.452459551510973</v>
      </c>
      <c r="R16" s="5">
        <v>20.27552531258663</v>
      </c>
      <c r="S16" s="5">
        <v>20.091584355056092</v>
      </c>
      <c r="T16" s="5">
        <v>19.906404206625844</v>
      </c>
      <c r="U16" s="5">
        <v>19.778391458351869</v>
      </c>
      <c r="V16" s="5">
        <v>19.863956719353972</v>
      </c>
      <c r="W16" s="5">
        <v>20.002380454802239</v>
      </c>
      <c r="X16" s="5">
        <v>20.140960770825739</v>
      </c>
      <c r="Y16" s="5">
        <v>20.278688202707784</v>
      </c>
      <c r="Z16" s="5">
        <v>20.417705309563662</v>
      </c>
      <c r="AA16" s="5">
        <v>20.55700525583212</v>
      </c>
      <c r="AB16" s="5">
        <v>20.696633635756204</v>
      </c>
      <c r="AC16" s="5">
        <v>21.012205137003178</v>
      </c>
      <c r="AD16" s="5">
        <v>21.341808354838616</v>
      </c>
      <c r="AE16" s="5">
        <v>21.676581819228158</v>
      </c>
      <c r="AF16" s="5">
        <v>22.01660663207884</v>
      </c>
      <c r="AG16" s="5">
        <v>22.361965167483994</v>
      </c>
      <c r="AH16" s="5">
        <v>22.712741091679831</v>
      </c>
      <c r="AI16" s="5">
        <v>23.069019383314025</v>
      </c>
      <c r="AJ16" s="5">
        <v>23.430886354032655</v>
      </c>
      <c r="AK16" s="5">
        <v>23.79842966939005</v>
      </c>
      <c r="AL16" s="5">
        <v>24.171738370086345</v>
      </c>
      <c r="AM16" s="5">
        <v>24.550902893538719</v>
      </c>
      <c r="AN16" s="5" t="s">
        <v>7</v>
      </c>
      <c r="AO16" s="5" t="s">
        <v>7</v>
      </c>
      <c r="AP16" s="5" t="s">
        <v>7</v>
      </c>
      <c r="AQ16" s="5" t="s">
        <v>7</v>
      </c>
      <c r="AR16" s="5" t="s">
        <v>7</v>
      </c>
      <c r="AS16" s="5" t="s">
        <v>7</v>
      </c>
      <c r="AT16" s="5" t="s">
        <v>7</v>
      </c>
      <c r="AU16" s="5" t="s">
        <v>7</v>
      </c>
      <c r="AV16" s="5" t="s">
        <v>7</v>
      </c>
      <c r="AW16" s="5" t="s">
        <v>7</v>
      </c>
      <c r="AX16" s="5" t="s">
        <v>7</v>
      </c>
      <c r="AY16" s="5" t="s">
        <v>7</v>
      </c>
      <c r="AZ16" s="5" t="s">
        <v>7</v>
      </c>
      <c r="BA16" s="5" t="s">
        <v>7</v>
      </c>
      <c r="BB16" s="5" t="s">
        <v>7</v>
      </c>
      <c r="BC16" s="5" t="s">
        <v>7</v>
      </c>
      <c r="BD16" s="5" t="s">
        <v>7</v>
      </c>
      <c r="BE16" s="5" t="s">
        <v>7</v>
      </c>
      <c r="BF16" s="5" t="s">
        <v>7</v>
      </c>
      <c r="BG16" s="5" t="s">
        <v>7</v>
      </c>
      <c r="BH16" s="5" t="s">
        <v>7</v>
      </c>
      <c r="BI16" s="5" t="s">
        <v>7</v>
      </c>
      <c r="BJ16" s="5" t="s">
        <v>7</v>
      </c>
      <c r="BK16" s="5" t="s">
        <v>7</v>
      </c>
      <c r="BL16" s="5" t="s">
        <v>7</v>
      </c>
      <c r="BM16" s="5" t="s">
        <v>7</v>
      </c>
      <c r="BN16" s="5" t="s">
        <v>7</v>
      </c>
      <c r="BO16" s="5" t="s">
        <v>7</v>
      </c>
    </row>
    <row r="17" spans="1:67" ht="17.25" customHeight="1">
      <c r="A17" s="1">
        <v>62</v>
      </c>
      <c r="B17" s="5" t="s">
        <v>7</v>
      </c>
      <c r="C17" s="5" t="s">
        <v>7</v>
      </c>
      <c r="D17" s="5" t="s">
        <v>7</v>
      </c>
      <c r="E17" s="5">
        <v>22.11010443905603</v>
      </c>
      <c r="F17" s="5">
        <v>22.015843523651739</v>
      </c>
      <c r="G17" s="5">
        <v>21.904474086519535</v>
      </c>
      <c r="H17" s="5">
        <v>21.789034713788055</v>
      </c>
      <c r="I17" s="5">
        <v>21.667166079595184</v>
      </c>
      <c r="J17" s="5">
        <v>21.53907848162882</v>
      </c>
      <c r="K17" s="5">
        <v>21.407425297087862</v>
      </c>
      <c r="L17" s="5">
        <v>21.274757385594498</v>
      </c>
      <c r="M17" s="5">
        <v>21.139947929600197</v>
      </c>
      <c r="N17" s="5">
        <v>20.99839733468573</v>
      </c>
      <c r="O17" s="5">
        <v>20.848065480328643</v>
      </c>
      <c r="P17" s="5">
        <v>20.690481033550405</v>
      </c>
      <c r="Q17" s="5">
        <v>20.52374385786235</v>
      </c>
      <c r="R17" s="5">
        <v>20.346108889278899</v>
      </c>
      <c r="S17" s="5">
        <v>20.161439452708635</v>
      </c>
      <c r="T17" s="5">
        <v>19.975525917551934</v>
      </c>
      <c r="U17" s="5">
        <v>19.804625056619699</v>
      </c>
      <c r="V17" s="5">
        <v>19.863956719353972</v>
      </c>
      <c r="W17" s="5">
        <v>20.002380454802239</v>
      </c>
      <c r="X17" s="5">
        <v>20.140960770825739</v>
      </c>
      <c r="Y17" s="5">
        <v>20.278688202707784</v>
      </c>
      <c r="Z17" s="5">
        <v>20.417705309563662</v>
      </c>
      <c r="AA17" s="5">
        <v>20.55700525583212</v>
      </c>
      <c r="AB17" s="5">
        <v>20.696633635756204</v>
      </c>
      <c r="AC17" s="5">
        <v>21.012205137003178</v>
      </c>
      <c r="AD17" s="5">
        <v>21.341808354838616</v>
      </c>
      <c r="AE17" s="5">
        <v>21.676581819228158</v>
      </c>
      <c r="AF17" s="5">
        <v>22.01660663207884</v>
      </c>
      <c r="AG17" s="5">
        <v>22.361965167483994</v>
      </c>
      <c r="AH17" s="5">
        <v>22.712741091679831</v>
      </c>
      <c r="AI17" s="5">
        <v>23.069019383314025</v>
      </c>
      <c r="AJ17" s="5">
        <v>23.430886354032655</v>
      </c>
      <c r="AK17" s="5">
        <v>23.79842966939005</v>
      </c>
      <c r="AL17" s="5">
        <v>24.171738370086345</v>
      </c>
      <c r="AM17" s="5">
        <v>24.550902893538719</v>
      </c>
      <c r="AN17" s="5">
        <v>24.936015095790268</v>
      </c>
      <c r="AO17" s="5" t="s">
        <v>7</v>
      </c>
      <c r="AP17" s="5" t="s">
        <v>7</v>
      </c>
      <c r="AQ17" s="5" t="s">
        <v>7</v>
      </c>
      <c r="AR17" s="5" t="s">
        <v>7</v>
      </c>
      <c r="AS17" s="5" t="s">
        <v>7</v>
      </c>
      <c r="AT17" s="5" t="s">
        <v>7</v>
      </c>
      <c r="AU17" s="5" t="s">
        <v>7</v>
      </c>
      <c r="AV17" s="5" t="s">
        <v>7</v>
      </c>
      <c r="AW17" s="5" t="s">
        <v>7</v>
      </c>
      <c r="AX17" s="5" t="s">
        <v>7</v>
      </c>
      <c r="AY17" s="5" t="s">
        <v>7</v>
      </c>
      <c r="AZ17" s="5" t="s">
        <v>7</v>
      </c>
      <c r="BA17" s="5" t="s">
        <v>7</v>
      </c>
      <c r="BB17" s="5" t="s">
        <v>7</v>
      </c>
      <c r="BC17" s="5" t="s">
        <v>7</v>
      </c>
      <c r="BD17" s="5" t="s">
        <v>7</v>
      </c>
      <c r="BE17" s="5" t="s">
        <v>7</v>
      </c>
      <c r="BF17" s="5" t="s">
        <v>7</v>
      </c>
      <c r="BG17" s="5" t="s">
        <v>7</v>
      </c>
      <c r="BH17" s="5" t="s">
        <v>7</v>
      </c>
      <c r="BI17" s="5" t="s">
        <v>7</v>
      </c>
      <c r="BJ17" s="5" t="s">
        <v>7</v>
      </c>
      <c r="BK17" s="5" t="s">
        <v>7</v>
      </c>
      <c r="BL17" s="5" t="s">
        <v>7</v>
      </c>
      <c r="BM17" s="5" t="s">
        <v>7</v>
      </c>
      <c r="BN17" s="5" t="s">
        <v>7</v>
      </c>
      <c r="BO17" s="5" t="s">
        <v>7</v>
      </c>
    </row>
    <row r="18" spans="1:67" ht="17.25" customHeight="1">
      <c r="A18" s="1">
        <v>61</v>
      </c>
      <c r="B18" s="5" t="s">
        <v>7</v>
      </c>
      <c r="C18" s="5" t="s">
        <v>7</v>
      </c>
      <c r="D18" s="5" t="s">
        <v>7</v>
      </c>
      <c r="E18" s="5" t="s">
        <v>7</v>
      </c>
      <c r="F18" s="5">
        <v>22.179844278827762</v>
      </c>
      <c r="G18" s="5">
        <v>22.067596187359218</v>
      </c>
      <c r="H18" s="5">
        <v>21.951246050345834</v>
      </c>
      <c r="I18" s="5">
        <v>21.828415927914754</v>
      </c>
      <c r="J18" s="5">
        <v>21.699317776907236</v>
      </c>
      <c r="K18" s="5">
        <v>21.566625908464573</v>
      </c>
      <c r="L18" s="5">
        <v>21.432911307334177</v>
      </c>
      <c r="M18" s="5">
        <v>21.297038265888251</v>
      </c>
      <c r="N18" s="5">
        <v>21.154370900994177</v>
      </c>
      <c r="O18" s="5">
        <v>21.002852996504096</v>
      </c>
      <c r="P18" s="5">
        <v>20.8440252799288</v>
      </c>
      <c r="Q18" s="5">
        <v>20.6759726235647</v>
      </c>
      <c r="R18" s="5">
        <v>20.496936195663039</v>
      </c>
      <c r="S18" s="5">
        <v>20.310809801013324</v>
      </c>
      <c r="T18" s="5">
        <v>20.123429492403712</v>
      </c>
      <c r="U18" s="5">
        <v>19.942378219022164</v>
      </c>
      <c r="V18" s="5">
        <v>19.863956719353972</v>
      </c>
      <c r="W18" s="5">
        <v>20.002380454802239</v>
      </c>
      <c r="X18" s="5">
        <v>20.140960770825739</v>
      </c>
      <c r="Y18" s="5">
        <v>20.278688202707784</v>
      </c>
      <c r="Z18" s="5">
        <v>20.417705309563662</v>
      </c>
      <c r="AA18" s="5">
        <v>20.55700525583212</v>
      </c>
      <c r="AB18" s="5">
        <v>20.696633635756204</v>
      </c>
      <c r="AC18" s="5">
        <v>21.012205137003178</v>
      </c>
      <c r="AD18" s="5">
        <v>21.341808354838616</v>
      </c>
      <c r="AE18" s="5">
        <v>21.676581819228158</v>
      </c>
      <c r="AF18" s="5">
        <v>22.01660663207884</v>
      </c>
      <c r="AG18" s="5">
        <v>22.361965167483994</v>
      </c>
      <c r="AH18" s="5">
        <v>22.712741091679831</v>
      </c>
      <c r="AI18" s="5">
        <v>23.069019383314025</v>
      </c>
      <c r="AJ18" s="5">
        <v>23.430886354032655</v>
      </c>
      <c r="AK18" s="5">
        <v>23.79842966939005</v>
      </c>
      <c r="AL18" s="5">
        <v>24.171738370086345</v>
      </c>
      <c r="AM18" s="5">
        <v>24.550902893538719</v>
      </c>
      <c r="AN18" s="5">
        <v>24.936015095790268</v>
      </c>
      <c r="AO18" s="5">
        <v>25.327168273763462</v>
      </c>
      <c r="AP18" s="5" t="s">
        <v>7</v>
      </c>
      <c r="AQ18" s="5" t="s">
        <v>7</v>
      </c>
      <c r="AR18" s="5" t="s">
        <v>7</v>
      </c>
      <c r="AS18" s="5" t="s">
        <v>7</v>
      </c>
      <c r="AT18" s="5" t="s">
        <v>7</v>
      </c>
      <c r="AU18" s="5" t="s">
        <v>7</v>
      </c>
      <c r="AV18" s="5" t="s">
        <v>7</v>
      </c>
      <c r="AW18" s="5" t="s">
        <v>7</v>
      </c>
      <c r="AX18" s="5" t="s">
        <v>7</v>
      </c>
      <c r="AY18" s="5" t="s">
        <v>7</v>
      </c>
      <c r="AZ18" s="5" t="s">
        <v>7</v>
      </c>
      <c r="BA18" s="5" t="s">
        <v>7</v>
      </c>
      <c r="BB18" s="5" t="s">
        <v>7</v>
      </c>
      <c r="BC18" s="5" t="s">
        <v>7</v>
      </c>
      <c r="BD18" s="5" t="s">
        <v>7</v>
      </c>
      <c r="BE18" s="5" t="s">
        <v>7</v>
      </c>
      <c r="BF18" s="5" t="s">
        <v>7</v>
      </c>
      <c r="BG18" s="5" t="s">
        <v>7</v>
      </c>
      <c r="BH18" s="5" t="s">
        <v>7</v>
      </c>
      <c r="BI18" s="5" t="s">
        <v>7</v>
      </c>
      <c r="BJ18" s="5" t="s">
        <v>7</v>
      </c>
      <c r="BK18" s="5" t="s">
        <v>7</v>
      </c>
      <c r="BL18" s="5" t="s">
        <v>7</v>
      </c>
      <c r="BM18" s="5" t="s">
        <v>7</v>
      </c>
      <c r="BN18" s="5" t="s">
        <v>7</v>
      </c>
      <c r="BO18" s="5" t="s">
        <v>7</v>
      </c>
    </row>
    <row r="19" spans="1:67" ht="17.25" customHeight="1">
      <c r="A19" s="1">
        <v>60</v>
      </c>
      <c r="B19" s="5" t="s">
        <v>7</v>
      </c>
      <c r="C19" s="5" t="s">
        <v>7</v>
      </c>
      <c r="D19" s="5" t="s">
        <v>7</v>
      </c>
      <c r="E19" s="5" t="s">
        <v>7</v>
      </c>
      <c r="F19" s="5" t="s">
        <v>7</v>
      </c>
      <c r="G19" s="5">
        <v>22.318270240289451</v>
      </c>
      <c r="H19" s="5">
        <v>22.200547240302456</v>
      </c>
      <c r="I19" s="5">
        <v>22.076267794892839</v>
      </c>
      <c r="J19" s="5">
        <v>21.945646361867531</v>
      </c>
      <c r="K19" s="5">
        <v>21.81138880766153</v>
      </c>
      <c r="L19" s="5">
        <v>21.676096453125471</v>
      </c>
      <c r="M19" s="5">
        <v>21.538620189951565</v>
      </c>
      <c r="N19" s="5">
        <v>21.394269434321281</v>
      </c>
      <c r="O19" s="5">
        <v>21.240963707949309</v>
      </c>
      <c r="P19" s="5">
        <v>21.080261918022089</v>
      </c>
      <c r="Q19" s="5">
        <v>20.910226339459001</v>
      </c>
      <c r="R19" s="5">
        <v>20.729077387334307</v>
      </c>
      <c r="S19" s="5">
        <v>20.540754811036813</v>
      </c>
      <c r="T19" s="5">
        <v>20.351163525334456</v>
      </c>
      <c r="U19" s="5">
        <v>20.167975953741919</v>
      </c>
      <c r="V19" s="5">
        <v>19.993091017666703</v>
      </c>
      <c r="W19" s="5">
        <v>20.002380454802239</v>
      </c>
      <c r="X19" s="5">
        <v>20.140960770825739</v>
      </c>
      <c r="Y19" s="5">
        <v>20.278688202707784</v>
      </c>
      <c r="Z19" s="5">
        <v>20.417705309563662</v>
      </c>
      <c r="AA19" s="5">
        <v>20.55700525583212</v>
      </c>
      <c r="AB19" s="5">
        <v>20.696633635756204</v>
      </c>
      <c r="AC19" s="5">
        <v>21.012205137003178</v>
      </c>
      <c r="AD19" s="5">
        <v>21.341808354838616</v>
      </c>
      <c r="AE19" s="5">
        <v>21.676581819228158</v>
      </c>
      <c r="AF19" s="5">
        <v>22.01660663207884</v>
      </c>
      <c r="AG19" s="5">
        <v>22.361965167483994</v>
      </c>
      <c r="AH19" s="5">
        <v>22.712741091679831</v>
      </c>
      <c r="AI19" s="5">
        <v>23.069019383314025</v>
      </c>
      <c r="AJ19" s="5">
        <v>23.430886354032655</v>
      </c>
      <c r="AK19" s="5">
        <v>23.79842966939005</v>
      </c>
      <c r="AL19" s="5">
        <v>24.171738370086345</v>
      </c>
      <c r="AM19" s="5">
        <v>24.550902893538719</v>
      </c>
      <c r="AN19" s="5">
        <v>24.936015095790268</v>
      </c>
      <c r="AO19" s="5">
        <v>25.327168273763462</v>
      </c>
      <c r="AP19" s="5">
        <v>25.724457187861724</v>
      </c>
      <c r="AQ19" s="5" t="s">
        <v>7</v>
      </c>
      <c r="AR19" s="5" t="s">
        <v>7</v>
      </c>
      <c r="AS19" s="5" t="s">
        <v>7</v>
      </c>
      <c r="AT19" s="5" t="s">
        <v>7</v>
      </c>
      <c r="AU19" s="5" t="s">
        <v>7</v>
      </c>
      <c r="AV19" s="5" t="s">
        <v>7</v>
      </c>
      <c r="AW19" s="5" t="s">
        <v>7</v>
      </c>
      <c r="AX19" s="5" t="s">
        <v>7</v>
      </c>
      <c r="AY19" s="5" t="s">
        <v>7</v>
      </c>
      <c r="AZ19" s="5" t="s">
        <v>7</v>
      </c>
      <c r="BA19" s="5" t="s">
        <v>7</v>
      </c>
      <c r="BB19" s="5" t="s">
        <v>7</v>
      </c>
      <c r="BC19" s="5" t="s">
        <v>7</v>
      </c>
      <c r="BD19" s="5" t="s">
        <v>7</v>
      </c>
      <c r="BE19" s="5" t="s">
        <v>7</v>
      </c>
      <c r="BF19" s="5" t="s">
        <v>7</v>
      </c>
      <c r="BG19" s="5" t="s">
        <v>7</v>
      </c>
      <c r="BH19" s="5" t="s">
        <v>7</v>
      </c>
      <c r="BI19" s="5" t="s">
        <v>7</v>
      </c>
      <c r="BJ19" s="5" t="s">
        <v>7</v>
      </c>
      <c r="BK19" s="5" t="s">
        <v>7</v>
      </c>
      <c r="BL19" s="5" t="s">
        <v>7</v>
      </c>
      <c r="BM19" s="5" t="s">
        <v>7</v>
      </c>
      <c r="BN19" s="5" t="s">
        <v>7</v>
      </c>
      <c r="BO19" s="5" t="s">
        <v>7</v>
      </c>
    </row>
    <row r="20" spans="1:67" ht="17.25" customHeight="1">
      <c r="A20" s="1">
        <v>59</v>
      </c>
      <c r="B20" s="5" t="s">
        <v>7</v>
      </c>
      <c r="C20" s="5" t="s">
        <v>7</v>
      </c>
      <c r="D20" s="5" t="s">
        <v>7</v>
      </c>
      <c r="E20" s="5" t="s">
        <v>7</v>
      </c>
      <c r="F20" s="5" t="s">
        <v>7</v>
      </c>
      <c r="G20" s="5" t="s">
        <v>7</v>
      </c>
      <c r="H20" s="5">
        <v>22.473759409728121</v>
      </c>
      <c r="I20" s="5">
        <v>22.347896010602501</v>
      </c>
      <c r="J20" s="5">
        <v>22.215609794607261</v>
      </c>
      <c r="K20" s="5">
        <v>22.079641114710405</v>
      </c>
      <c r="L20" s="5">
        <v>21.942624445851827</v>
      </c>
      <c r="M20" s="5">
        <v>21.803396034225706</v>
      </c>
      <c r="N20" s="5">
        <v>21.657205514062877</v>
      </c>
      <c r="O20" s="5">
        <v>21.50194589117832</v>
      </c>
      <c r="P20" s="5">
        <v>21.339195941183402</v>
      </c>
      <c r="Q20" s="5">
        <v>21.166993242501373</v>
      </c>
      <c r="R20" s="5">
        <v>20.983535529222152</v>
      </c>
      <c r="S20" s="5">
        <v>20.792812763226749</v>
      </c>
      <c r="T20" s="5">
        <v>20.600805118000739</v>
      </c>
      <c r="U20" s="5">
        <v>20.415282802848683</v>
      </c>
      <c r="V20" s="5">
        <v>20.238168941117607</v>
      </c>
      <c r="W20" s="5">
        <v>20.06494784918463</v>
      </c>
      <c r="X20" s="5">
        <v>20.140960770825739</v>
      </c>
      <c r="Y20" s="5">
        <v>20.278688202707784</v>
      </c>
      <c r="Z20" s="5">
        <v>20.417705309563662</v>
      </c>
      <c r="AA20" s="5">
        <v>20.55700525583212</v>
      </c>
      <c r="AB20" s="5">
        <v>20.696633635756204</v>
      </c>
      <c r="AC20" s="5">
        <v>21.012205137003178</v>
      </c>
      <c r="AD20" s="5">
        <v>21.341808354838616</v>
      </c>
      <c r="AE20" s="5">
        <v>21.676581819228158</v>
      </c>
      <c r="AF20" s="5">
        <v>22.01660663207884</v>
      </c>
      <c r="AG20" s="5">
        <v>22.361965167483994</v>
      </c>
      <c r="AH20" s="5">
        <v>22.712741091679831</v>
      </c>
      <c r="AI20" s="5">
        <v>23.069019383314025</v>
      </c>
      <c r="AJ20" s="5">
        <v>23.430886354032655</v>
      </c>
      <c r="AK20" s="5">
        <v>23.79842966939005</v>
      </c>
      <c r="AL20" s="5">
        <v>24.171738370086345</v>
      </c>
      <c r="AM20" s="5">
        <v>24.550902893538719</v>
      </c>
      <c r="AN20" s="5">
        <v>24.936015095790268</v>
      </c>
      <c r="AO20" s="5">
        <v>25.327168273763462</v>
      </c>
      <c r="AP20" s="5">
        <v>25.724457187861724</v>
      </c>
      <c r="AQ20" s="5">
        <v>26.127978084926209</v>
      </c>
      <c r="AR20" s="5" t="s">
        <v>7</v>
      </c>
      <c r="AS20" s="5" t="s">
        <v>7</v>
      </c>
      <c r="AT20" s="5" t="s">
        <v>7</v>
      </c>
      <c r="AU20" s="5" t="s">
        <v>7</v>
      </c>
      <c r="AV20" s="5" t="s">
        <v>7</v>
      </c>
      <c r="AW20" s="5" t="s">
        <v>7</v>
      </c>
      <c r="AX20" s="5" t="s">
        <v>7</v>
      </c>
      <c r="AY20" s="5" t="s">
        <v>7</v>
      </c>
      <c r="AZ20" s="5" t="s">
        <v>7</v>
      </c>
      <c r="BA20" s="5" t="s">
        <v>7</v>
      </c>
      <c r="BB20" s="5" t="s">
        <v>7</v>
      </c>
      <c r="BC20" s="5" t="s">
        <v>7</v>
      </c>
      <c r="BD20" s="5" t="s">
        <v>7</v>
      </c>
      <c r="BE20" s="5" t="s">
        <v>7</v>
      </c>
      <c r="BF20" s="5" t="s">
        <v>7</v>
      </c>
      <c r="BG20" s="5" t="s">
        <v>7</v>
      </c>
      <c r="BH20" s="5" t="s">
        <v>7</v>
      </c>
      <c r="BI20" s="5" t="s">
        <v>7</v>
      </c>
      <c r="BJ20" s="5" t="s">
        <v>7</v>
      </c>
      <c r="BK20" s="5" t="s">
        <v>7</v>
      </c>
      <c r="BL20" s="5" t="s">
        <v>7</v>
      </c>
      <c r="BM20" s="5" t="s">
        <v>7</v>
      </c>
      <c r="BN20" s="5" t="s">
        <v>7</v>
      </c>
      <c r="BO20" s="5" t="s">
        <v>7</v>
      </c>
    </row>
    <row r="21" spans="1:67" ht="17.25" customHeight="1">
      <c r="A21" s="1">
        <v>58</v>
      </c>
      <c r="B21" s="5" t="s">
        <v>7</v>
      </c>
      <c r="C21" s="5" t="s">
        <v>7</v>
      </c>
      <c r="D21" s="5" t="s">
        <v>7</v>
      </c>
      <c r="E21" s="5" t="s">
        <v>7</v>
      </c>
      <c r="F21" s="5" t="s">
        <v>7</v>
      </c>
      <c r="G21" s="5" t="s">
        <v>7</v>
      </c>
      <c r="H21" s="5" t="s">
        <v>7</v>
      </c>
      <c r="I21" s="5">
        <v>22.644860921529855</v>
      </c>
      <c r="J21" s="5">
        <v>22.510759012373896</v>
      </c>
      <c r="K21" s="5">
        <v>22.372924095694135</v>
      </c>
      <c r="L21" s="5">
        <v>22.234026805890444</v>
      </c>
      <c r="M21" s="5">
        <v>22.09288741606553</v>
      </c>
      <c r="N21" s="5">
        <v>21.944690359351448</v>
      </c>
      <c r="O21" s="5">
        <v>21.787299722035144</v>
      </c>
      <c r="P21" s="5">
        <v>21.622315949197155</v>
      </c>
      <c r="Q21" s="5">
        <v>21.447749684062629</v>
      </c>
      <c r="R21" s="5">
        <v>21.261773923738399</v>
      </c>
      <c r="S21" s="5">
        <v>21.068433394288157</v>
      </c>
      <c r="T21" s="5">
        <v>20.873790350010019</v>
      </c>
      <c r="U21" s="5">
        <v>20.685721650140191</v>
      </c>
      <c r="V21" s="5">
        <v>20.506176813836337</v>
      </c>
      <c r="W21" s="5">
        <v>20.330578177504275</v>
      </c>
      <c r="X21" s="5">
        <v>20.173016830484315</v>
      </c>
      <c r="Y21" s="5">
        <v>20.278688202707784</v>
      </c>
      <c r="Z21" s="5">
        <v>20.417705309563662</v>
      </c>
      <c r="AA21" s="5">
        <v>20.55700525583212</v>
      </c>
      <c r="AB21" s="5">
        <v>20.696633635756204</v>
      </c>
      <c r="AC21" s="5">
        <v>21.012205137003178</v>
      </c>
      <c r="AD21" s="5">
        <v>21.341808354838616</v>
      </c>
      <c r="AE21" s="5">
        <v>21.676581819228158</v>
      </c>
      <c r="AF21" s="5">
        <v>22.01660663207884</v>
      </c>
      <c r="AG21" s="5">
        <v>22.361965167483994</v>
      </c>
      <c r="AH21" s="5">
        <v>22.712741091679831</v>
      </c>
      <c r="AI21" s="5">
        <v>23.069019383314025</v>
      </c>
      <c r="AJ21" s="5">
        <v>23.430886354032655</v>
      </c>
      <c r="AK21" s="5">
        <v>23.79842966939005</v>
      </c>
      <c r="AL21" s="5">
        <v>24.171738370086345</v>
      </c>
      <c r="AM21" s="5">
        <v>24.550902893538719</v>
      </c>
      <c r="AN21" s="5">
        <v>24.936015095790268</v>
      </c>
      <c r="AO21" s="5">
        <v>25.327168273763462</v>
      </c>
      <c r="AP21" s="5">
        <v>25.724457187861724</v>
      </c>
      <c r="AQ21" s="5">
        <v>26.127978084926209</v>
      </c>
      <c r="AR21" s="5">
        <v>26.537828721552511</v>
      </c>
      <c r="AS21" s="5" t="s">
        <v>7</v>
      </c>
      <c r="AT21" s="5" t="s">
        <v>7</v>
      </c>
      <c r="AU21" s="5" t="s">
        <v>7</v>
      </c>
      <c r="AV21" s="5" t="s">
        <v>7</v>
      </c>
      <c r="AW21" s="5" t="s">
        <v>7</v>
      </c>
      <c r="AX21" s="5" t="s">
        <v>7</v>
      </c>
      <c r="AY21" s="5" t="s">
        <v>7</v>
      </c>
      <c r="AZ21" s="5" t="s">
        <v>7</v>
      </c>
      <c r="BA21" s="5" t="s">
        <v>7</v>
      </c>
      <c r="BB21" s="5" t="s">
        <v>7</v>
      </c>
      <c r="BC21" s="5" t="s">
        <v>7</v>
      </c>
      <c r="BD21" s="5" t="s">
        <v>7</v>
      </c>
      <c r="BE21" s="5" t="s">
        <v>7</v>
      </c>
      <c r="BF21" s="5" t="s">
        <v>7</v>
      </c>
      <c r="BG21" s="5" t="s">
        <v>7</v>
      </c>
      <c r="BH21" s="5" t="s">
        <v>7</v>
      </c>
      <c r="BI21" s="5" t="s">
        <v>7</v>
      </c>
      <c r="BJ21" s="5" t="s">
        <v>7</v>
      </c>
      <c r="BK21" s="5" t="s">
        <v>7</v>
      </c>
      <c r="BL21" s="5" t="s">
        <v>7</v>
      </c>
      <c r="BM21" s="5" t="s">
        <v>7</v>
      </c>
      <c r="BN21" s="5" t="s">
        <v>7</v>
      </c>
      <c r="BO21" s="5" t="s">
        <v>7</v>
      </c>
    </row>
    <row r="22" spans="1:67" ht="17.25" customHeight="1">
      <c r="A22" s="1">
        <v>57</v>
      </c>
      <c r="B22" s="5" t="s">
        <v>7</v>
      </c>
      <c r="C22" s="5" t="s">
        <v>7</v>
      </c>
      <c r="D22" s="5" t="s">
        <v>7</v>
      </c>
      <c r="E22" s="5" t="s">
        <v>7</v>
      </c>
      <c r="F22" s="5" t="s">
        <v>7</v>
      </c>
      <c r="G22" s="5" t="s">
        <v>7</v>
      </c>
      <c r="H22" s="5" t="s">
        <v>7</v>
      </c>
      <c r="I22" s="5" t="s">
        <v>7</v>
      </c>
      <c r="J22" s="5">
        <v>22.787864349443325</v>
      </c>
      <c r="K22" s="5">
        <v>22.648272713237258</v>
      </c>
      <c r="L22" s="5">
        <v>22.507605163857633</v>
      </c>
      <c r="M22" s="5">
        <v>22.364666938672208</v>
      </c>
      <c r="N22" s="5">
        <v>22.214581095941181</v>
      </c>
      <c r="O22" s="5">
        <v>22.055184499521825</v>
      </c>
      <c r="P22" s="5">
        <v>21.888097992324138</v>
      </c>
      <c r="Q22" s="5">
        <v>21.711306863026131</v>
      </c>
      <c r="R22" s="5">
        <v>21.522960823403647</v>
      </c>
      <c r="S22" s="5">
        <v>21.327156149950607</v>
      </c>
      <c r="T22" s="5">
        <v>21.130032360990498</v>
      </c>
      <c r="U22" s="5">
        <v>20.939566707102717</v>
      </c>
      <c r="V22" s="5">
        <v>20.757733554257733</v>
      </c>
      <c r="W22" s="5">
        <v>20.579896896090066</v>
      </c>
      <c r="X22" s="5">
        <v>20.402769611097913</v>
      </c>
      <c r="Y22" s="5">
        <v>20.278688202707784</v>
      </c>
      <c r="Z22" s="5">
        <v>20.417705309563662</v>
      </c>
      <c r="AA22" s="5">
        <v>20.55700525583212</v>
      </c>
      <c r="AB22" s="5">
        <v>20.696633635756204</v>
      </c>
      <c r="AC22" s="5">
        <v>21.012205137003178</v>
      </c>
      <c r="AD22" s="5">
        <v>21.341808354838616</v>
      </c>
      <c r="AE22" s="5">
        <v>21.676581819228158</v>
      </c>
      <c r="AF22" s="5">
        <v>22.01660663207884</v>
      </c>
      <c r="AG22" s="5">
        <v>22.361965167483994</v>
      </c>
      <c r="AH22" s="5">
        <v>22.712741091679831</v>
      </c>
      <c r="AI22" s="5">
        <v>23.069019383314025</v>
      </c>
      <c r="AJ22" s="5">
        <v>23.430886354032655</v>
      </c>
      <c r="AK22" s="5">
        <v>23.79842966939005</v>
      </c>
      <c r="AL22" s="5">
        <v>24.171738370086345</v>
      </c>
      <c r="AM22" s="5">
        <v>24.550902893538719</v>
      </c>
      <c r="AN22" s="5">
        <v>24.936015095790268</v>
      </c>
      <c r="AO22" s="5">
        <v>25.327168273763462</v>
      </c>
      <c r="AP22" s="5">
        <v>25.724457187861724</v>
      </c>
      <c r="AQ22" s="5">
        <v>26.127978084926209</v>
      </c>
      <c r="AR22" s="5">
        <v>26.537828721552511</v>
      </c>
      <c r="AS22" s="5">
        <v>26.95410838777293</v>
      </c>
      <c r="AT22" s="5" t="s">
        <v>7</v>
      </c>
      <c r="AU22" s="5" t="s">
        <v>7</v>
      </c>
      <c r="AV22" s="5" t="s">
        <v>7</v>
      </c>
      <c r="AW22" s="5" t="s">
        <v>7</v>
      </c>
      <c r="AX22" s="5" t="s">
        <v>7</v>
      </c>
      <c r="AY22" s="5" t="s">
        <v>7</v>
      </c>
      <c r="AZ22" s="5" t="s">
        <v>7</v>
      </c>
      <c r="BA22" s="5" t="s">
        <v>7</v>
      </c>
      <c r="BB22" s="5" t="s">
        <v>7</v>
      </c>
      <c r="BC22" s="5" t="s">
        <v>7</v>
      </c>
      <c r="BD22" s="5" t="s">
        <v>7</v>
      </c>
      <c r="BE22" s="5" t="s">
        <v>7</v>
      </c>
      <c r="BF22" s="5" t="s">
        <v>7</v>
      </c>
      <c r="BG22" s="5" t="s">
        <v>7</v>
      </c>
      <c r="BH22" s="5" t="s">
        <v>7</v>
      </c>
      <c r="BI22" s="5" t="s">
        <v>7</v>
      </c>
      <c r="BJ22" s="5" t="s">
        <v>7</v>
      </c>
      <c r="BK22" s="5" t="s">
        <v>7</v>
      </c>
      <c r="BL22" s="5" t="s">
        <v>7</v>
      </c>
      <c r="BM22" s="5" t="s">
        <v>7</v>
      </c>
      <c r="BN22" s="5" t="s">
        <v>7</v>
      </c>
      <c r="BO22" s="5" t="s">
        <v>7</v>
      </c>
    </row>
    <row r="23" spans="1:67" ht="17.25" customHeight="1">
      <c r="A23" s="1">
        <v>56</v>
      </c>
      <c r="B23" s="5" t="s">
        <v>7</v>
      </c>
      <c r="C23" s="5" t="s">
        <v>7</v>
      </c>
      <c r="D23" s="5" t="s">
        <v>7</v>
      </c>
      <c r="E23" s="5" t="s">
        <v>7</v>
      </c>
      <c r="F23" s="5" t="s">
        <v>7</v>
      </c>
      <c r="G23" s="5" t="s">
        <v>7</v>
      </c>
      <c r="H23" s="5" t="s">
        <v>7</v>
      </c>
      <c r="I23" s="5" t="s">
        <v>7</v>
      </c>
      <c r="J23" s="5" t="s">
        <v>7</v>
      </c>
      <c r="K23" s="5">
        <v>22.927105032143533</v>
      </c>
      <c r="L23" s="5">
        <v>22.784644661056127</v>
      </c>
      <c r="M23" s="5">
        <v>22.639884674177161</v>
      </c>
      <c r="N23" s="5">
        <v>22.487885972666227</v>
      </c>
      <c r="O23" s="5">
        <v>22.326457850998391</v>
      </c>
      <c r="P23" s="5">
        <v>22.157241809885438</v>
      </c>
      <c r="Q23" s="5">
        <v>21.978197460312064</v>
      </c>
      <c r="R23" s="5">
        <v>21.787450931949298</v>
      </c>
      <c r="S23" s="5">
        <v>21.589150708736558</v>
      </c>
      <c r="T23" s="5">
        <v>21.38951455776029</v>
      </c>
      <c r="U23" s="5">
        <v>21.196621400440609</v>
      </c>
      <c r="V23" s="5">
        <v>21.01247076623584</v>
      </c>
      <c r="W23" s="5">
        <v>20.832367562424857</v>
      </c>
      <c r="X23" s="5">
        <v>20.65298277282006</v>
      </c>
      <c r="Y23" s="5">
        <v>20.473316972994208</v>
      </c>
      <c r="Z23" s="5">
        <v>20.417705309563662</v>
      </c>
      <c r="AA23" s="5">
        <v>20.55700525583212</v>
      </c>
      <c r="AB23" s="5">
        <v>20.696633635756204</v>
      </c>
      <c r="AC23" s="5">
        <v>21.012205137003178</v>
      </c>
      <c r="AD23" s="5">
        <v>21.341808354838616</v>
      </c>
      <c r="AE23" s="5">
        <v>21.676581819228158</v>
      </c>
      <c r="AF23" s="5">
        <v>22.01660663207884</v>
      </c>
      <c r="AG23" s="5">
        <v>22.361965167483994</v>
      </c>
      <c r="AH23" s="5">
        <v>22.712741091679831</v>
      </c>
      <c r="AI23" s="5">
        <v>23.069019383314025</v>
      </c>
      <c r="AJ23" s="5">
        <v>23.430886354032655</v>
      </c>
      <c r="AK23" s="5">
        <v>23.79842966939005</v>
      </c>
      <c r="AL23" s="5">
        <v>24.171738370086345</v>
      </c>
      <c r="AM23" s="5">
        <v>24.550902893538719</v>
      </c>
      <c r="AN23" s="5">
        <v>24.936015095790268</v>
      </c>
      <c r="AO23" s="5">
        <v>25.327168273763462</v>
      </c>
      <c r="AP23" s="5">
        <v>25.724457187861724</v>
      </c>
      <c r="AQ23" s="5">
        <v>26.127978084926209</v>
      </c>
      <c r="AR23" s="5">
        <v>26.537828721552511</v>
      </c>
      <c r="AS23" s="5">
        <v>26.95410838777293</v>
      </c>
      <c r="AT23" s="5">
        <v>27.376917931110562</v>
      </c>
      <c r="AU23" s="5" t="s">
        <v>7</v>
      </c>
      <c r="AV23" s="5" t="s">
        <v>7</v>
      </c>
      <c r="AW23" s="5" t="s">
        <v>7</v>
      </c>
      <c r="AX23" s="5" t="s">
        <v>7</v>
      </c>
      <c r="AY23" s="5" t="s">
        <v>7</v>
      </c>
      <c r="AZ23" s="5" t="s">
        <v>7</v>
      </c>
      <c r="BA23" s="5" t="s">
        <v>7</v>
      </c>
      <c r="BB23" s="5" t="s">
        <v>7</v>
      </c>
      <c r="BC23" s="5" t="s">
        <v>7</v>
      </c>
      <c r="BD23" s="5" t="s">
        <v>7</v>
      </c>
      <c r="BE23" s="5" t="s">
        <v>7</v>
      </c>
      <c r="BF23" s="5" t="s">
        <v>7</v>
      </c>
      <c r="BG23" s="5" t="s">
        <v>7</v>
      </c>
      <c r="BH23" s="5" t="s">
        <v>7</v>
      </c>
      <c r="BI23" s="5" t="s">
        <v>7</v>
      </c>
      <c r="BJ23" s="5" t="s">
        <v>7</v>
      </c>
      <c r="BK23" s="5" t="s">
        <v>7</v>
      </c>
      <c r="BL23" s="5" t="s">
        <v>7</v>
      </c>
      <c r="BM23" s="5" t="s">
        <v>7</v>
      </c>
      <c r="BN23" s="5" t="s">
        <v>7</v>
      </c>
      <c r="BO23" s="5" t="s">
        <v>7</v>
      </c>
    </row>
    <row r="24" spans="1:67" ht="17.25" customHeight="1">
      <c r="A24" s="1">
        <v>55</v>
      </c>
      <c r="B24" s="5" t="s">
        <v>7</v>
      </c>
      <c r="C24" s="5" t="s">
        <v>7</v>
      </c>
      <c r="D24" s="5" t="s">
        <v>7</v>
      </c>
      <c r="E24" s="5" t="s">
        <v>7</v>
      </c>
      <c r="F24" s="5" t="s">
        <v>7</v>
      </c>
      <c r="G24" s="5" t="s">
        <v>7</v>
      </c>
      <c r="H24" s="5" t="s">
        <v>7</v>
      </c>
      <c r="I24" s="5" t="s">
        <v>7</v>
      </c>
      <c r="J24" s="5" t="s">
        <v>7</v>
      </c>
      <c r="K24" s="5" t="s">
        <v>7</v>
      </c>
      <c r="L24" s="5">
        <v>23.065189342918426</v>
      </c>
      <c r="M24" s="5">
        <v>22.918584375814532</v>
      </c>
      <c r="N24" s="5">
        <v>22.76464843595101</v>
      </c>
      <c r="O24" s="5">
        <v>22.60116289704623</v>
      </c>
      <c r="P24" s="5">
        <v>22.429790180899488</v>
      </c>
      <c r="Q24" s="5">
        <v>22.248463893537437</v>
      </c>
      <c r="R24" s="5">
        <v>22.055286281970044</v>
      </c>
      <c r="S24" s="5">
        <v>21.854458702971261</v>
      </c>
      <c r="T24" s="5">
        <v>21.652278169678631</v>
      </c>
      <c r="U24" s="5">
        <v>21.456926570157819</v>
      </c>
      <c r="V24" s="5">
        <v>21.270428918066127</v>
      </c>
      <c r="W24" s="5">
        <v>21.088030281265397</v>
      </c>
      <c r="X24" s="5">
        <v>20.90635921493034</v>
      </c>
      <c r="Y24" s="5">
        <v>20.724403556871415</v>
      </c>
      <c r="Z24" s="5">
        <v>20.544382694462293</v>
      </c>
      <c r="AA24" s="5">
        <v>20.55700525583212</v>
      </c>
      <c r="AB24" s="5">
        <v>20.696633635756204</v>
      </c>
      <c r="AC24" s="5">
        <v>21.012205137003178</v>
      </c>
      <c r="AD24" s="5">
        <v>21.341808354838616</v>
      </c>
      <c r="AE24" s="5">
        <v>21.676581819228158</v>
      </c>
      <c r="AF24" s="5">
        <v>22.01660663207884</v>
      </c>
      <c r="AG24" s="5">
        <v>22.361965167483994</v>
      </c>
      <c r="AH24" s="5">
        <v>22.712741091679831</v>
      </c>
      <c r="AI24" s="5">
        <v>23.069019383314025</v>
      </c>
      <c r="AJ24" s="5">
        <v>23.430886354032655</v>
      </c>
      <c r="AK24" s="5">
        <v>23.79842966939005</v>
      </c>
      <c r="AL24" s="5">
        <v>24.171738370086345</v>
      </c>
      <c r="AM24" s="5">
        <v>24.550902893538719</v>
      </c>
      <c r="AN24" s="5">
        <v>24.936015095790268</v>
      </c>
      <c r="AO24" s="5">
        <v>25.327168273763462</v>
      </c>
      <c r="AP24" s="5">
        <v>25.724457187861724</v>
      </c>
      <c r="AQ24" s="5">
        <v>26.127978084926209</v>
      </c>
      <c r="AR24" s="5">
        <v>26.537828721552511</v>
      </c>
      <c r="AS24" s="5">
        <v>26.95410838777293</v>
      </c>
      <c r="AT24" s="5">
        <v>27.376917931110562</v>
      </c>
      <c r="AU24" s="5">
        <v>27.806359781010332</v>
      </c>
      <c r="AV24" s="5" t="s">
        <v>7</v>
      </c>
      <c r="AW24" s="5" t="s">
        <v>7</v>
      </c>
      <c r="AX24" s="5" t="s">
        <v>7</v>
      </c>
      <c r="AY24" s="5" t="s">
        <v>7</v>
      </c>
      <c r="AZ24" s="5" t="s">
        <v>7</v>
      </c>
      <c r="BA24" s="5" t="s">
        <v>7</v>
      </c>
      <c r="BB24" s="5" t="s">
        <v>7</v>
      </c>
      <c r="BC24" s="5" t="s">
        <v>7</v>
      </c>
      <c r="BD24" s="5" t="s">
        <v>7</v>
      </c>
      <c r="BE24" s="5" t="s">
        <v>7</v>
      </c>
      <c r="BF24" s="5" t="s">
        <v>7</v>
      </c>
      <c r="BG24" s="5" t="s">
        <v>7</v>
      </c>
      <c r="BH24" s="5" t="s">
        <v>7</v>
      </c>
      <c r="BI24" s="5" t="s">
        <v>7</v>
      </c>
      <c r="BJ24" s="5" t="s">
        <v>7</v>
      </c>
      <c r="BK24" s="5" t="s">
        <v>7</v>
      </c>
      <c r="BL24" s="5" t="s">
        <v>7</v>
      </c>
      <c r="BM24" s="5" t="s">
        <v>7</v>
      </c>
      <c r="BN24" s="5" t="s">
        <v>7</v>
      </c>
      <c r="BO24" s="5" t="s">
        <v>7</v>
      </c>
    </row>
    <row r="25" spans="1:67" ht="17.25" customHeight="1">
      <c r="A25" s="1">
        <v>54</v>
      </c>
      <c r="B25" s="5" t="s">
        <v>7</v>
      </c>
      <c r="C25" s="5" t="s">
        <v>7</v>
      </c>
      <c r="D25" s="5" t="s">
        <v>7</v>
      </c>
      <c r="E25" s="5" t="s">
        <v>7</v>
      </c>
      <c r="F25" s="5" t="s">
        <v>7</v>
      </c>
      <c r="G25" s="5" t="s">
        <v>7</v>
      </c>
      <c r="H25" s="5" t="s">
        <v>7</v>
      </c>
      <c r="I25" s="5" t="s">
        <v>7</v>
      </c>
      <c r="J25" s="5" t="s">
        <v>7</v>
      </c>
      <c r="K25" s="5" t="s">
        <v>7</v>
      </c>
      <c r="L25" s="5" t="s">
        <v>7</v>
      </c>
      <c r="M25" s="5">
        <v>23.268189280770905</v>
      </c>
      <c r="N25" s="5">
        <v>23.111838659497757</v>
      </c>
      <c r="O25" s="5">
        <v>22.945788641551335</v>
      </c>
      <c r="P25" s="5">
        <v>22.771727725935623</v>
      </c>
      <c r="Q25" s="5">
        <v>22.587557104654167</v>
      </c>
      <c r="R25" s="5">
        <v>22.391349256042581</v>
      </c>
      <c r="S25" s="5">
        <v>22.187371440510482</v>
      </c>
      <c r="T25" s="5">
        <v>21.982019447872084</v>
      </c>
      <c r="U25" s="5">
        <v>21.783603509535258</v>
      </c>
      <c r="V25" s="5">
        <v>21.594180404077417</v>
      </c>
      <c r="W25" s="5">
        <v>21.408920612189622</v>
      </c>
      <c r="X25" s="5">
        <v>21.224399803637546</v>
      </c>
      <c r="Y25" s="5">
        <v>21.039589939177695</v>
      </c>
      <c r="Z25" s="5">
        <v>20.856745220103331</v>
      </c>
      <c r="AA25" s="5">
        <v>20.674816565314256</v>
      </c>
      <c r="AB25" s="5">
        <v>20.696633635756204</v>
      </c>
      <c r="AC25" s="5">
        <v>21.012205137003178</v>
      </c>
      <c r="AD25" s="5">
        <v>21.341808354838616</v>
      </c>
      <c r="AE25" s="5">
        <v>21.676581819228158</v>
      </c>
      <c r="AF25" s="5">
        <v>22.01660663207884</v>
      </c>
      <c r="AG25" s="5">
        <v>22.361965167483994</v>
      </c>
      <c r="AH25" s="5">
        <v>22.712741091679831</v>
      </c>
      <c r="AI25" s="5">
        <v>23.069019383314025</v>
      </c>
      <c r="AJ25" s="5">
        <v>23.430886354032655</v>
      </c>
      <c r="AK25" s="5">
        <v>23.79842966939005</v>
      </c>
      <c r="AL25" s="5">
        <v>24.171738370086345</v>
      </c>
      <c r="AM25" s="5">
        <v>24.550902893538719</v>
      </c>
      <c r="AN25" s="5">
        <v>24.936015095790268</v>
      </c>
      <c r="AO25" s="5">
        <v>25.327168273763462</v>
      </c>
      <c r="AP25" s="5">
        <v>25.724457187861724</v>
      </c>
      <c r="AQ25" s="5">
        <v>26.127978084926209</v>
      </c>
      <c r="AR25" s="5">
        <v>26.537828721552511</v>
      </c>
      <c r="AS25" s="5">
        <v>26.95410838777293</v>
      </c>
      <c r="AT25" s="5">
        <v>27.376917931110562</v>
      </c>
      <c r="AU25" s="5">
        <v>27.806359781010332</v>
      </c>
      <c r="AV25" s="5">
        <v>28.242537973653629</v>
      </c>
      <c r="AW25" s="5" t="s">
        <v>7</v>
      </c>
      <c r="AX25" s="5" t="s">
        <v>7</v>
      </c>
      <c r="AY25" s="5" t="s">
        <v>7</v>
      </c>
      <c r="AZ25" s="5" t="s">
        <v>7</v>
      </c>
      <c r="BA25" s="5" t="s">
        <v>7</v>
      </c>
      <c r="BB25" s="5" t="s">
        <v>7</v>
      </c>
      <c r="BC25" s="5" t="s">
        <v>7</v>
      </c>
      <c r="BD25" s="5" t="s">
        <v>7</v>
      </c>
      <c r="BE25" s="5" t="s">
        <v>7</v>
      </c>
      <c r="BF25" s="5" t="s">
        <v>7</v>
      </c>
      <c r="BG25" s="5" t="s">
        <v>7</v>
      </c>
      <c r="BH25" s="5" t="s">
        <v>7</v>
      </c>
      <c r="BI25" s="5" t="s">
        <v>7</v>
      </c>
      <c r="BJ25" s="5" t="s">
        <v>7</v>
      </c>
      <c r="BK25" s="5" t="s">
        <v>7</v>
      </c>
      <c r="BL25" s="5" t="s">
        <v>7</v>
      </c>
      <c r="BM25" s="5" t="s">
        <v>7</v>
      </c>
      <c r="BN25" s="5" t="s">
        <v>7</v>
      </c>
      <c r="BO25" s="5" t="s">
        <v>7</v>
      </c>
    </row>
    <row r="26" spans="1:67" ht="17.25" customHeight="1">
      <c r="A26" s="1">
        <v>53</v>
      </c>
      <c r="B26" s="5" t="s">
        <v>7</v>
      </c>
      <c r="C26" s="5" t="s">
        <v>7</v>
      </c>
      <c r="D26" s="5" t="s">
        <v>7</v>
      </c>
      <c r="E26" s="5" t="s">
        <v>7</v>
      </c>
      <c r="F26" s="5" t="s">
        <v>7</v>
      </c>
      <c r="G26" s="5" t="s">
        <v>7</v>
      </c>
      <c r="H26" s="5" t="s">
        <v>7</v>
      </c>
      <c r="I26" s="5" t="s">
        <v>7</v>
      </c>
      <c r="J26" s="5" t="s">
        <v>7</v>
      </c>
      <c r="K26" s="5" t="s">
        <v>7</v>
      </c>
      <c r="L26" s="5" t="s">
        <v>7</v>
      </c>
      <c r="M26" s="5" t="s">
        <v>7</v>
      </c>
      <c r="N26" s="5">
        <v>23.46442025029873</v>
      </c>
      <c r="O26" s="5">
        <v>23.29576552618844</v>
      </c>
      <c r="P26" s="5">
        <v>23.118974243268951</v>
      </c>
      <c r="Q26" s="5">
        <v>22.931914671065432</v>
      </c>
      <c r="R26" s="5">
        <v>22.732629052279545</v>
      </c>
      <c r="S26" s="5">
        <v>22.525451584739105</v>
      </c>
      <c r="T26" s="5">
        <v>22.316878384373044</v>
      </c>
      <c r="U26" s="5">
        <v>22.115350039160344</v>
      </c>
      <c r="V26" s="5">
        <v>21.922955590871794</v>
      </c>
      <c r="W26" s="5">
        <v>21.734789763032818</v>
      </c>
      <c r="X26" s="5">
        <v>21.547374510425019</v>
      </c>
      <c r="Y26" s="5">
        <v>21.359665667699133</v>
      </c>
      <c r="Z26" s="5">
        <v>21.173952796168702</v>
      </c>
      <c r="AA26" s="5">
        <v>20.989170358559409</v>
      </c>
      <c r="AB26" s="5">
        <v>20.805375285181512</v>
      </c>
      <c r="AC26" s="5">
        <v>21.012205137003178</v>
      </c>
      <c r="AD26" s="5">
        <v>21.341808354838616</v>
      </c>
      <c r="AE26" s="5">
        <v>21.676581819228158</v>
      </c>
      <c r="AF26" s="5">
        <v>22.01660663207884</v>
      </c>
      <c r="AG26" s="5">
        <v>22.361965167483994</v>
      </c>
      <c r="AH26" s="5">
        <v>22.712741091679831</v>
      </c>
      <c r="AI26" s="5">
        <v>23.069019383314025</v>
      </c>
      <c r="AJ26" s="5">
        <v>23.430886354032655</v>
      </c>
      <c r="AK26" s="5">
        <v>23.79842966939005</v>
      </c>
      <c r="AL26" s="5">
        <v>24.171738370086345</v>
      </c>
      <c r="AM26" s="5">
        <v>24.550902893538719</v>
      </c>
      <c r="AN26" s="5">
        <v>24.936015095790268</v>
      </c>
      <c r="AO26" s="5">
        <v>25.327168273763462</v>
      </c>
      <c r="AP26" s="5">
        <v>25.724457187861724</v>
      </c>
      <c r="AQ26" s="5">
        <v>26.127978084926209</v>
      </c>
      <c r="AR26" s="5">
        <v>26.537828721552511</v>
      </c>
      <c r="AS26" s="5">
        <v>26.95410838777293</v>
      </c>
      <c r="AT26" s="5">
        <v>27.376917931110562</v>
      </c>
      <c r="AU26" s="5">
        <v>27.806359781010332</v>
      </c>
      <c r="AV26" s="5">
        <v>28.242537973653629</v>
      </c>
      <c r="AW26" s="5">
        <v>28.685558177161926</v>
      </c>
      <c r="AX26" s="5" t="s">
        <v>7</v>
      </c>
      <c r="AY26" s="5" t="s">
        <v>7</v>
      </c>
      <c r="AZ26" s="5" t="s">
        <v>7</v>
      </c>
      <c r="BA26" s="5" t="s">
        <v>7</v>
      </c>
      <c r="BB26" s="5" t="s">
        <v>7</v>
      </c>
      <c r="BC26" s="5" t="s">
        <v>7</v>
      </c>
      <c r="BD26" s="5" t="s">
        <v>7</v>
      </c>
      <c r="BE26" s="5" t="s">
        <v>7</v>
      </c>
      <c r="BF26" s="5" t="s">
        <v>7</v>
      </c>
      <c r="BG26" s="5" t="s">
        <v>7</v>
      </c>
      <c r="BH26" s="5" t="s">
        <v>7</v>
      </c>
      <c r="BI26" s="5" t="s">
        <v>7</v>
      </c>
      <c r="BJ26" s="5" t="s">
        <v>7</v>
      </c>
      <c r="BK26" s="5" t="s">
        <v>7</v>
      </c>
      <c r="BL26" s="5" t="s">
        <v>7</v>
      </c>
      <c r="BM26" s="5" t="s">
        <v>7</v>
      </c>
      <c r="BN26" s="5" t="s">
        <v>7</v>
      </c>
      <c r="BO26" s="5" t="s">
        <v>7</v>
      </c>
    </row>
    <row r="27" spans="1:67" ht="17.25" customHeight="1">
      <c r="A27" s="1">
        <v>52</v>
      </c>
      <c r="B27" s="5" t="s">
        <v>7</v>
      </c>
      <c r="C27" s="5" t="s">
        <v>7</v>
      </c>
      <c r="D27" s="5" t="s">
        <v>7</v>
      </c>
      <c r="E27" s="5" t="s">
        <v>7</v>
      </c>
      <c r="F27" s="5" t="s">
        <v>7</v>
      </c>
      <c r="G27" s="5" t="s">
        <v>7</v>
      </c>
      <c r="H27" s="5" t="s">
        <v>7</v>
      </c>
      <c r="I27" s="5" t="s">
        <v>7</v>
      </c>
      <c r="J27" s="5" t="s">
        <v>7</v>
      </c>
      <c r="K27" s="5" t="s">
        <v>7</v>
      </c>
      <c r="L27" s="5" t="s">
        <v>7</v>
      </c>
      <c r="M27" s="5" t="s">
        <v>7</v>
      </c>
      <c r="N27" s="5" t="s">
        <v>7</v>
      </c>
      <c r="O27" s="5">
        <v>23.661189299148305</v>
      </c>
      <c r="P27" s="5">
        <v>23.481624819634</v>
      </c>
      <c r="Q27" s="5">
        <v>23.291630979631208</v>
      </c>
      <c r="R27" s="5">
        <v>23.089219311923195</v>
      </c>
      <c r="S27" s="5">
        <v>22.878792001754661</v>
      </c>
      <c r="T27" s="5">
        <v>22.666947064912268</v>
      </c>
      <c r="U27" s="5">
        <v>22.462257490755057</v>
      </c>
      <c r="V27" s="5">
        <v>22.266845090336492</v>
      </c>
      <c r="W27" s="5">
        <v>22.075727641668667</v>
      </c>
      <c r="X27" s="5">
        <v>21.885372541961139</v>
      </c>
      <c r="Y27" s="5">
        <v>21.694719246800336</v>
      </c>
      <c r="Z27" s="5">
        <v>21.506093232187069</v>
      </c>
      <c r="AA27" s="5">
        <v>21.318412246536848</v>
      </c>
      <c r="AB27" s="5">
        <v>21.131734113184393</v>
      </c>
      <c r="AC27" s="5">
        <v>21.122604822520859</v>
      </c>
      <c r="AD27" s="5">
        <v>21.341808354838616</v>
      </c>
      <c r="AE27" s="5">
        <v>21.676581819228158</v>
      </c>
      <c r="AF27" s="5">
        <v>22.01660663207884</v>
      </c>
      <c r="AG27" s="5">
        <v>22.361965167483994</v>
      </c>
      <c r="AH27" s="5">
        <v>22.712741091679831</v>
      </c>
      <c r="AI27" s="5">
        <v>23.069019383314025</v>
      </c>
      <c r="AJ27" s="5">
        <v>23.430886354032655</v>
      </c>
      <c r="AK27" s="5">
        <v>23.79842966939005</v>
      </c>
      <c r="AL27" s="5">
        <v>24.171738370086345</v>
      </c>
      <c r="AM27" s="5">
        <v>24.550902893538719</v>
      </c>
      <c r="AN27" s="5">
        <v>24.936015095790268</v>
      </c>
      <c r="AO27" s="5">
        <v>25.327168273763462</v>
      </c>
      <c r="AP27" s="5">
        <v>25.724457187861724</v>
      </c>
      <c r="AQ27" s="5">
        <v>26.127978084926209</v>
      </c>
      <c r="AR27" s="5">
        <v>26.537828721552511</v>
      </c>
      <c r="AS27" s="5">
        <v>26.95410838777293</v>
      </c>
      <c r="AT27" s="5">
        <v>27.376917931110562</v>
      </c>
      <c r="AU27" s="5">
        <v>27.806359781010332</v>
      </c>
      <c r="AV27" s="5">
        <v>28.242537973653629</v>
      </c>
      <c r="AW27" s="5">
        <v>28.685558177161926</v>
      </c>
      <c r="AX27" s="5">
        <v>29.135527717195814</v>
      </c>
      <c r="AY27" s="5" t="s">
        <v>7</v>
      </c>
      <c r="AZ27" s="5" t="s">
        <v>7</v>
      </c>
      <c r="BA27" s="5" t="s">
        <v>7</v>
      </c>
      <c r="BB27" s="5" t="s">
        <v>7</v>
      </c>
      <c r="BC27" s="5" t="s">
        <v>7</v>
      </c>
      <c r="BD27" s="5" t="s">
        <v>7</v>
      </c>
      <c r="BE27" s="5" t="s">
        <v>7</v>
      </c>
      <c r="BF27" s="5" t="s">
        <v>7</v>
      </c>
      <c r="BG27" s="5" t="s">
        <v>7</v>
      </c>
      <c r="BH27" s="5" t="s">
        <v>7</v>
      </c>
      <c r="BI27" s="5" t="s">
        <v>7</v>
      </c>
      <c r="BJ27" s="5" t="s">
        <v>7</v>
      </c>
      <c r="BK27" s="5" t="s">
        <v>7</v>
      </c>
      <c r="BL27" s="5" t="s">
        <v>7</v>
      </c>
      <c r="BM27" s="5" t="s">
        <v>7</v>
      </c>
      <c r="BN27" s="5" t="s">
        <v>7</v>
      </c>
      <c r="BO27" s="5" t="s">
        <v>7</v>
      </c>
    </row>
    <row r="28" spans="1:67" ht="17.25" customHeight="1">
      <c r="A28" s="1">
        <v>51</v>
      </c>
      <c r="B28" s="5" t="s">
        <v>7</v>
      </c>
      <c r="C28" s="5" t="s">
        <v>7</v>
      </c>
      <c r="D28" s="5" t="s">
        <v>7</v>
      </c>
      <c r="E28" s="5" t="s">
        <v>7</v>
      </c>
      <c r="F28" s="5" t="s">
        <v>7</v>
      </c>
      <c r="G28" s="5" t="s">
        <v>7</v>
      </c>
      <c r="H28" s="5" t="s">
        <v>7</v>
      </c>
      <c r="I28" s="5" t="s">
        <v>7</v>
      </c>
      <c r="J28" s="5" t="s">
        <v>7</v>
      </c>
      <c r="K28" s="5" t="s">
        <v>7</v>
      </c>
      <c r="L28" s="5" t="s">
        <v>7</v>
      </c>
      <c r="M28" s="5" t="s">
        <v>7</v>
      </c>
      <c r="N28" s="5" t="s">
        <v>7</v>
      </c>
      <c r="O28" s="5" t="s">
        <v>7</v>
      </c>
      <c r="P28" s="5">
        <v>23.849964032491012</v>
      </c>
      <c r="Q28" s="5">
        <v>23.65698989695877</v>
      </c>
      <c r="R28" s="5">
        <v>23.451403144267097</v>
      </c>
      <c r="S28" s="5">
        <v>23.237675013546902</v>
      </c>
      <c r="T28" s="5">
        <v>23.022507018871693</v>
      </c>
      <c r="U28" s="5">
        <v>22.814606627864954</v>
      </c>
      <c r="V28" s="5">
        <v>22.616128934890799</v>
      </c>
      <c r="W28" s="5">
        <v>22.422013565459558</v>
      </c>
      <c r="X28" s="5">
        <v>22.228672503403679</v>
      </c>
      <c r="Y28" s="5">
        <v>22.035028568318786</v>
      </c>
      <c r="Z28" s="5">
        <v>21.843443714260605</v>
      </c>
      <c r="AA28" s="5">
        <v>21.652818713149205</v>
      </c>
      <c r="AB28" s="5">
        <v>21.463212295352008</v>
      </c>
      <c r="AC28" s="5">
        <v>21.453939800129046</v>
      </c>
      <c r="AD28" s="5">
        <v>21.453939800129046</v>
      </c>
      <c r="AE28" s="5">
        <v>21.676581819228158</v>
      </c>
      <c r="AF28" s="5">
        <v>22.01660663207884</v>
      </c>
      <c r="AG28" s="5">
        <v>22.361965167483994</v>
      </c>
      <c r="AH28" s="5">
        <v>22.712741091679831</v>
      </c>
      <c r="AI28" s="5">
        <v>23.069019383314025</v>
      </c>
      <c r="AJ28" s="5">
        <v>23.430886354032655</v>
      </c>
      <c r="AK28" s="5">
        <v>23.79842966939005</v>
      </c>
      <c r="AL28" s="5">
        <v>24.171738370086345</v>
      </c>
      <c r="AM28" s="5">
        <v>24.550902893538719</v>
      </c>
      <c r="AN28" s="5">
        <v>24.936015095790268</v>
      </c>
      <c r="AO28" s="5">
        <v>25.327168273763462</v>
      </c>
      <c r="AP28" s="5">
        <v>25.724457187861724</v>
      </c>
      <c r="AQ28" s="5">
        <v>26.127978084926209</v>
      </c>
      <c r="AR28" s="5">
        <v>26.537828721552511</v>
      </c>
      <c r="AS28" s="5">
        <v>26.95410838777293</v>
      </c>
      <c r="AT28" s="5">
        <v>27.376917931110562</v>
      </c>
      <c r="AU28" s="5">
        <v>27.806359781010332</v>
      </c>
      <c r="AV28" s="5">
        <v>28.242537973653629</v>
      </c>
      <c r="AW28" s="5">
        <v>28.685558177161926</v>
      </c>
      <c r="AX28" s="5">
        <v>29.135527717195814</v>
      </c>
      <c r="AY28" s="5">
        <v>29.592555602955748</v>
      </c>
      <c r="AZ28" s="5" t="s">
        <v>7</v>
      </c>
      <c r="BA28" s="5" t="s">
        <v>7</v>
      </c>
      <c r="BB28" s="5" t="s">
        <v>7</v>
      </c>
      <c r="BC28" s="5" t="s">
        <v>7</v>
      </c>
      <c r="BD28" s="5" t="s">
        <v>7</v>
      </c>
      <c r="BE28" s="5" t="s">
        <v>7</v>
      </c>
      <c r="BF28" s="5" t="s">
        <v>7</v>
      </c>
      <c r="BG28" s="5" t="s">
        <v>7</v>
      </c>
      <c r="BH28" s="5" t="s">
        <v>7</v>
      </c>
      <c r="BI28" s="5" t="s">
        <v>7</v>
      </c>
      <c r="BJ28" s="5" t="s">
        <v>7</v>
      </c>
      <c r="BK28" s="5" t="s">
        <v>7</v>
      </c>
      <c r="BL28" s="5" t="s">
        <v>7</v>
      </c>
      <c r="BM28" s="5" t="s">
        <v>7</v>
      </c>
      <c r="BN28" s="5" t="s">
        <v>7</v>
      </c>
      <c r="BO28" s="5" t="s">
        <v>7</v>
      </c>
    </row>
    <row r="29" spans="1:67" ht="17.25" customHeight="1">
      <c r="A29" s="1">
        <v>50</v>
      </c>
      <c r="B29" s="5" t="s">
        <v>7</v>
      </c>
      <c r="C29" s="5" t="s">
        <v>7</v>
      </c>
      <c r="D29" s="5" t="s">
        <v>7</v>
      </c>
      <c r="E29" s="5" t="s">
        <v>7</v>
      </c>
      <c r="F29" s="5" t="s">
        <v>7</v>
      </c>
      <c r="G29" s="5" t="s">
        <v>7</v>
      </c>
      <c r="H29" s="5" t="s">
        <v>7</v>
      </c>
      <c r="I29" s="5" t="s">
        <v>7</v>
      </c>
      <c r="J29" s="5" t="s">
        <v>7</v>
      </c>
      <c r="K29" s="5" t="s">
        <v>7</v>
      </c>
      <c r="L29" s="5" t="s">
        <v>7</v>
      </c>
      <c r="M29" s="5" t="s">
        <v>7</v>
      </c>
      <c r="N29" s="5" t="s">
        <v>7</v>
      </c>
      <c r="O29" s="5" t="s">
        <v>7</v>
      </c>
      <c r="P29" s="5" t="s">
        <v>7</v>
      </c>
      <c r="Q29" s="5">
        <v>24.02807993455805</v>
      </c>
      <c r="R29" s="5">
        <v>23.819268291628074</v>
      </c>
      <c r="S29" s="5">
        <v>23.602187562778941</v>
      </c>
      <c r="T29" s="5">
        <v>23.383644383873527</v>
      </c>
      <c r="U29" s="5">
        <v>23.172482810262771</v>
      </c>
      <c r="V29" s="5">
        <v>22.970891741712553</v>
      </c>
      <c r="W29" s="5">
        <v>22.77373142530984</v>
      </c>
      <c r="X29" s="5">
        <v>22.577357562280532</v>
      </c>
      <c r="Y29" s="5">
        <v>22.380676075272746</v>
      </c>
      <c r="Z29" s="5">
        <v>22.186085968601887</v>
      </c>
      <c r="AA29" s="5">
        <v>21.992470771394622</v>
      </c>
      <c r="AB29" s="5">
        <v>21.799890135279036</v>
      </c>
      <c r="AC29" s="5">
        <v>21.790472189150609</v>
      </c>
      <c r="AD29" s="5">
        <v>21.790472189150609</v>
      </c>
      <c r="AE29" s="5">
        <v>21.790472189150609</v>
      </c>
      <c r="AF29" s="5">
        <v>22.01660663207884</v>
      </c>
      <c r="AG29" s="5">
        <v>22.361965167483994</v>
      </c>
      <c r="AH29" s="5">
        <v>22.712741091679831</v>
      </c>
      <c r="AI29" s="5">
        <v>23.069019383314025</v>
      </c>
      <c r="AJ29" s="5">
        <v>23.430886354032655</v>
      </c>
      <c r="AK29" s="5">
        <v>23.79842966939005</v>
      </c>
      <c r="AL29" s="5">
        <v>24.171738370086345</v>
      </c>
      <c r="AM29" s="5">
        <v>24.550902893538719</v>
      </c>
      <c r="AN29" s="5">
        <v>24.936015095790268</v>
      </c>
      <c r="AO29" s="5">
        <v>25.327168273763462</v>
      </c>
      <c r="AP29" s="5">
        <v>25.724457187861724</v>
      </c>
      <c r="AQ29" s="5">
        <v>26.127978084926209</v>
      </c>
      <c r="AR29" s="5">
        <v>26.537828721552511</v>
      </c>
      <c r="AS29" s="5">
        <v>26.95410838777293</v>
      </c>
      <c r="AT29" s="5">
        <v>27.376917931110562</v>
      </c>
      <c r="AU29" s="5">
        <v>27.806359781010332</v>
      </c>
      <c r="AV29" s="5">
        <v>28.242537973653629</v>
      </c>
      <c r="AW29" s="5">
        <v>28.685558177161926</v>
      </c>
      <c r="AX29" s="5">
        <v>29.135527717195814</v>
      </c>
      <c r="AY29" s="5">
        <v>29.592555602955748</v>
      </c>
      <c r="AZ29" s="5">
        <v>30.056752553590357</v>
      </c>
      <c r="BA29" s="5" t="s">
        <v>7</v>
      </c>
      <c r="BB29" s="5" t="s">
        <v>7</v>
      </c>
      <c r="BC29" s="5" t="s">
        <v>7</v>
      </c>
      <c r="BD29" s="5" t="s">
        <v>7</v>
      </c>
      <c r="BE29" s="5" t="s">
        <v>7</v>
      </c>
      <c r="BF29" s="5" t="s">
        <v>7</v>
      </c>
      <c r="BG29" s="5" t="s">
        <v>7</v>
      </c>
      <c r="BH29" s="5" t="s">
        <v>7</v>
      </c>
      <c r="BI29" s="5" t="s">
        <v>7</v>
      </c>
      <c r="BJ29" s="5" t="s">
        <v>7</v>
      </c>
      <c r="BK29" s="5" t="s">
        <v>7</v>
      </c>
      <c r="BL29" s="5" t="s">
        <v>7</v>
      </c>
      <c r="BM29" s="5" t="s">
        <v>7</v>
      </c>
      <c r="BN29" s="5" t="s">
        <v>7</v>
      </c>
      <c r="BO29" s="5" t="s">
        <v>7</v>
      </c>
    </row>
    <row r="30" spans="1:67" ht="17.25" customHeight="1">
      <c r="A30" s="1">
        <v>49</v>
      </c>
      <c r="B30" s="5" t="s">
        <v>7</v>
      </c>
      <c r="C30" s="5" t="s">
        <v>7</v>
      </c>
      <c r="D30" s="5" t="s">
        <v>7</v>
      </c>
      <c r="E30" s="5" t="s">
        <v>7</v>
      </c>
      <c r="F30" s="5" t="s">
        <v>7</v>
      </c>
      <c r="G30" s="5" t="s">
        <v>7</v>
      </c>
      <c r="H30" s="5" t="s">
        <v>7</v>
      </c>
      <c r="I30" s="5" t="s">
        <v>7</v>
      </c>
      <c r="J30" s="5" t="s">
        <v>7</v>
      </c>
      <c r="K30" s="5" t="s">
        <v>7</v>
      </c>
      <c r="L30" s="5" t="s">
        <v>7</v>
      </c>
      <c r="M30" s="5" t="s">
        <v>7</v>
      </c>
      <c r="N30" s="5" t="s">
        <v>7</v>
      </c>
      <c r="O30" s="5" t="s">
        <v>7</v>
      </c>
      <c r="P30" s="5" t="s">
        <v>7</v>
      </c>
      <c r="Q30" s="5" t="s">
        <v>7</v>
      </c>
      <c r="R30" s="5">
        <v>24.192903872673245</v>
      </c>
      <c r="S30" s="5">
        <v>23.972417955920594</v>
      </c>
      <c r="T30" s="5">
        <v>23.750446648718629</v>
      </c>
      <c r="U30" s="5">
        <v>23.535972736698284</v>
      </c>
      <c r="V30" s="5">
        <v>23.331219455308066</v>
      </c>
      <c r="W30" s="5">
        <v>23.130966428059821</v>
      </c>
      <c r="X30" s="5">
        <v>22.931512190708489</v>
      </c>
      <c r="Y30" s="5">
        <v>22.731745503904495</v>
      </c>
      <c r="Z30" s="5">
        <v>22.534103003403509</v>
      </c>
      <c r="AA30" s="5">
        <v>22.337450705063581</v>
      </c>
      <c r="AB30" s="5">
        <v>22.141849196224616</v>
      </c>
      <c r="AC30" s="5">
        <v>22.132283517607902</v>
      </c>
      <c r="AD30" s="5">
        <v>22.132283517607902</v>
      </c>
      <c r="AE30" s="5">
        <v>22.132283517607906</v>
      </c>
      <c r="AF30" s="5">
        <v>22.132283517607906</v>
      </c>
      <c r="AG30" s="5">
        <v>22.361965167483994</v>
      </c>
      <c r="AH30" s="5">
        <v>22.712741091679831</v>
      </c>
      <c r="AI30" s="5">
        <v>23.069019383314025</v>
      </c>
      <c r="AJ30" s="5">
        <v>23.430886354032655</v>
      </c>
      <c r="AK30" s="5">
        <v>23.79842966939005</v>
      </c>
      <c r="AL30" s="5">
        <v>24.171738370086345</v>
      </c>
      <c r="AM30" s="5">
        <v>24.550902893538719</v>
      </c>
      <c r="AN30" s="5">
        <v>24.936015095790268</v>
      </c>
      <c r="AO30" s="5">
        <v>25.327168273763462</v>
      </c>
      <c r="AP30" s="5">
        <v>25.724457187861724</v>
      </c>
      <c r="AQ30" s="5">
        <v>26.127978084926209</v>
      </c>
      <c r="AR30" s="5">
        <v>26.537828721552511</v>
      </c>
      <c r="AS30" s="5">
        <v>26.95410838777293</v>
      </c>
      <c r="AT30" s="5">
        <v>27.376917931110562</v>
      </c>
      <c r="AU30" s="5">
        <v>27.806359781010332</v>
      </c>
      <c r="AV30" s="5">
        <v>28.242537973653629</v>
      </c>
      <c r="AW30" s="5">
        <v>28.685558177161926</v>
      </c>
      <c r="AX30" s="5">
        <v>29.135527717195814</v>
      </c>
      <c r="AY30" s="5">
        <v>29.592555602955748</v>
      </c>
      <c r="AZ30" s="5">
        <v>30.056752553590357</v>
      </c>
      <c r="BA30" s="5">
        <v>30.528231025019224</v>
      </c>
      <c r="BB30" s="5" t="s">
        <v>7</v>
      </c>
      <c r="BC30" s="5" t="s">
        <v>7</v>
      </c>
      <c r="BD30" s="5" t="s">
        <v>7</v>
      </c>
      <c r="BE30" s="5" t="s">
        <v>7</v>
      </c>
      <c r="BF30" s="5" t="s">
        <v>7</v>
      </c>
      <c r="BG30" s="5" t="s">
        <v>7</v>
      </c>
      <c r="BH30" s="5" t="s">
        <v>7</v>
      </c>
      <c r="BI30" s="5" t="s">
        <v>7</v>
      </c>
      <c r="BJ30" s="5" t="s">
        <v>7</v>
      </c>
      <c r="BK30" s="5" t="s">
        <v>7</v>
      </c>
      <c r="BL30" s="5" t="s">
        <v>7</v>
      </c>
      <c r="BM30" s="5" t="s">
        <v>7</v>
      </c>
      <c r="BN30" s="5" t="s">
        <v>7</v>
      </c>
      <c r="BO30" s="5" t="s">
        <v>7</v>
      </c>
    </row>
    <row r="31" spans="1:67" ht="17.25" customHeight="1">
      <c r="A31" s="1">
        <v>48</v>
      </c>
      <c r="B31" s="5" t="s">
        <v>7</v>
      </c>
      <c r="C31" s="5" t="s">
        <v>7</v>
      </c>
      <c r="D31" s="5" t="s">
        <v>7</v>
      </c>
      <c r="E31" s="5" t="s">
        <v>7</v>
      </c>
      <c r="F31" s="5" t="s">
        <v>7</v>
      </c>
      <c r="G31" s="5" t="s">
        <v>7</v>
      </c>
      <c r="H31" s="5" t="s">
        <v>7</v>
      </c>
      <c r="I31" s="5" t="s">
        <v>7</v>
      </c>
      <c r="J31" s="5" t="s">
        <v>7</v>
      </c>
      <c r="K31" s="5" t="s">
        <v>7</v>
      </c>
      <c r="L31" s="5" t="s">
        <v>7</v>
      </c>
      <c r="M31" s="5" t="s">
        <v>7</v>
      </c>
      <c r="N31" s="5" t="s">
        <v>7</v>
      </c>
      <c r="O31" s="5" t="s">
        <v>7</v>
      </c>
      <c r="P31" s="5" t="s">
        <v>7</v>
      </c>
      <c r="Q31" s="5" t="s">
        <v>7</v>
      </c>
      <c r="R31" s="5" t="s">
        <v>7</v>
      </c>
      <c r="S31" s="5">
        <v>24.348455884640892</v>
      </c>
      <c r="T31" s="5">
        <v>24.123002674580853</v>
      </c>
      <c r="U31" s="5">
        <v>23.905164465901368</v>
      </c>
      <c r="V31" s="5">
        <v>23.69719936833248</v>
      </c>
      <c r="W31" s="5">
        <v>23.493805117127401</v>
      </c>
      <c r="X31" s="5">
        <v>23.291222185856828</v>
      </c>
      <c r="Y31" s="5">
        <v>23.088321903965717</v>
      </c>
      <c r="Z31" s="5">
        <v>22.887579128947067</v>
      </c>
      <c r="AA31" s="5">
        <v>22.68784208867239</v>
      </c>
      <c r="AB31" s="5">
        <v>22.489172320871248</v>
      </c>
      <c r="AC31" s="5">
        <v>22.47945659239388</v>
      </c>
      <c r="AD31" s="5">
        <v>22.47945659239388</v>
      </c>
      <c r="AE31" s="5">
        <v>22.47945659239388</v>
      </c>
      <c r="AF31" s="5">
        <v>22.47945659239388</v>
      </c>
      <c r="AG31" s="5">
        <v>22.479456592393884</v>
      </c>
      <c r="AH31" s="5">
        <v>22.712741091679831</v>
      </c>
      <c r="AI31" s="5">
        <v>23.069019383314025</v>
      </c>
      <c r="AJ31" s="5">
        <v>23.430886354032655</v>
      </c>
      <c r="AK31" s="5">
        <v>23.79842966939005</v>
      </c>
      <c r="AL31" s="5">
        <v>24.171738370086345</v>
      </c>
      <c r="AM31" s="5">
        <v>24.550902893538719</v>
      </c>
      <c r="AN31" s="5">
        <v>24.936015095790268</v>
      </c>
      <c r="AO31" s="5">
        <v>25.327168273763462</v>
      </c>
      <c r="AP31" s="5">
        <v>25.724457187861724</v>
      </c>
      <c r="AQ31" s="5">
        <v>26.127978084926209</v>
      </c>
      <c r="AR31" s="5">
        <v>26.537828721552511</v>
      </c>
      <c r="AS31" s="5">
        <v>26.95410838777293</v>
      </c>
      <c r="AT31" s="5">
        <v>27.376917931110562</v>
      </c>
      <c r="AU31" s="5">
        <v>27.806359781010332</v>
      </c>
      <c r="AV31" s="5">
        <v>28.242537973653629</v>
      </c>
      <c r="AW31" s="5">
        <v>28.685558177161926</v>
      </c>
      <c r="AX31" s="5">
        <v>29.135527717195814</v>
      </c>
      <c r="AY31" s="5">
        <v>29.592555602955748</v>
      </c>
      <c r="AZ31" s="5">
        <v>30.056752553590357</v>
      </c>
      <c r="BA31" s="5">
        <v>30.528231025019224</v>
      </c>
      <c r="BB31" s="5">
        <v>31.007105237176397</v>
      </c>
      <c r="BC31" s="5" t="s">
        <v>7</v>
      </c>
      <c r="BD31" s="5" t="s">
        <v>7</v>
      </c>
      <c r="BE31" s="5" t="s">
        <v>7</v>
      </c>
      <c r="BF31" s="5" t="s">
        <v>7</v>
      </c>
      <c r="BG31" s="5" t="s">
        <v>7</v>
      </c>
      <c r="BH31" s="5" t="s">
        <v>7</v>
      </c>
      <c r="BI31" s="5" t="s">
        <v>7</v>
      </c>
      <c r="BJ31" s="5" t="s">
        <v>7</v>
      </c>
      <c r="BK31" s="5" t="s">
        <v>7</v>
      </c>
      <c r="BL31" s="5" t="s">
        <v>7</v>
      </c>
      <c r="BM31" s="5" t="s">
        <v>7</v>
      </c>
      <c r="BN31" s="5" t="s">
        <v>7</v>
      </c>
      <c r="BO31" s="5" t="s">
        <v>7</v>
      </c>
    </row>
    <row r="32" spans="1:67" ht="17.25" customHeight="1">
      <c r="A32" s="1">
        <v>47</v>
      </c>
      <c r="B32" s="5" t="s">
        <v>7</v>
      </c>
      <c r="C32" s="5" t="s">
        <v>7</v>
      </c>
      <c r="D32" s="5" t="s">
        <v>7</v>
      </c>
      <c r="E32" s="5" t="s">
        <v>7</v>
      </c>
      <c r="F32" s="5" t="s">
        <v>7</v>
      </c>
      <c r="G32" s="5" t="s">
        <v>7</v>
      </c>
      <c r="H32" s="5" t="s">
        <v>7</v>
      </c>
      <c r="I32" s="5" t="s">
        <v>7</v>
      </c>
      <c r="J32" s="5" t="s">
        <v>7</v>
      </c>
      <c r="K32" s="5" t="s">
        <v>7</v>
      </c>
      <c r="L32" s="5" t="s">
        <v>7</v>
      </c>
      <c r="M32" s="5" t="s">
        <v>7</v>
      </c>
      <c r="N32" s="5" t="s">
        <v>7</v>
      </c>
      <c r="O32" s="5" t="s">
        <v>7</v>
      </c>
      <c r="P32" s="5" t="s">
        <v>7</v>
      </c>
      <c r="Q32" s="5" t="s">
        <v>7</v>
      </c>
      <c r="R32" s="5" t="s">
        <v>7</v>
      </c>
      <c r="S32" s="5" t="s">
        <v>7</v>
      </c>
      <c r="T32" s="5">
        <v>24.501402716535068</v>
      </c>
      <c r="U32" s="5">
        <v>24.280147437915513</v>
      </c>
      <c r="V32" s="5">
        <v>24.068920142737703</v>
      </c>
      <c r="W32" s="5">
        <v>23.862335393474503</v>
      </c>
      <c r="X32" s="5">
        <v>23.656574690733024</v>
      </c>
      <c r="Y32" s="5">
        <v>23.450491659322051</v>
      </c>
      <c r="Z32" s="5">
        <v>23.246599978028598</v>
      </c>
      <c r="AA32" s="5">
        <v>23.043729807710399</v>
      </c>
      <c r="AB32" s="5">
        <v>22.841943651394725</v>
      </c>
      <c r="AC32" s="5">
        <v>22.832075519333401</v>
      </c>
      <c r="AD32" s="5">
        <v>22.832075519333401</v>
      </c>
      <c r="AE32" s="5">
        <v>22.832075519333401</v>
      </c>
      <c r="AF32" s="5">
        <v>22.832075519333404</v>
      </c>
      <c r="AG32" s="5">
        <v>22.832075519333408</v>
      </c>
      <c r="AH32" s="5">
        <v>22.832075519333408</v>
      </c>
      <c r="AI32" s="5">
        <v>23.069019383314025</v>
      </c>
      <c r="AJ32" s="5">
        <v>23.430886354032655</v>
      </c>
      <c r="AK32" s="5">
        <v>23.79842966939005</v>
      </c>
      <c r="AL32" s="5">
        <v>24.171738370086345</v>
      </c>
      <c r="AM32" s="5">
        <v>24.550902893538719</v>
      </c>
      <c r="AN32" s="5">
        <v>24.936015095790268</v>
      </c>
      <c r="AO32" s="5">
        <v>25.327168273763462</v>
      </c>
      <c r="AP32" s="5">
        <v>25.724457187861724</v>
      </c>
      <c r="AQ32" s="5">
        <v>26.127978084926209</v>
      </c>
      <c r="AR32" s="5">
        <v>26.537828721552511</v>
      </c>
      <c r="AS32" s="5">
        <v>26.95410838777293</v>
      </c>
      <c r="AT32" s="5">
        <v>27.376917931110562</v>
      </c>
      <c r="AU32" s="5">
        <v>27.806359781010332</v>
      </c>
      <c r="AV32" s="5">
        <v>28.242537973653629</v>
      </c>
      <c r="AW32" s="5">
        <v>28.685558177161926</v>
      </c>
      <c r="AX32" s="5">
        <v>29.135527717195814</v>
      </c>
      <c r="AY32" s="5">
        <v>29.592555602955748</v>
      </c>
      <c r="AZ32" s="5">
        <v>30.056752553590357</v>
      </c>
      <c r="BA32" s="5">
        <v>30.528231025019224</v>
      </c>
      <c r="BB32" s="5">
        <v>31.007105237176397</v>
      </c>
      <c r="BC32" s="5">
        <v>31.493491201681103</v>
      </c>
      <c r="BD32" s="5" t="s">
        <v>7</v>
      </c>
      <c r="BE32" s="5" t="s">
        <v>7</v>
      </c>
      <c r="BF32" s="5" t="s">
        <v>7</v>
      </c>
      <c r="BG32" s="5" t="s">
        <v>7</v>
      </c>
      <c r="BH32" s="5" t="s">
        <v>7</v>
      </c>
      <c r="BI32" s="5" t="s">
        <v>7</v>
      </c>
      <c r="BJ32" s="5" t="s">
        <v>7</v>
      </c>
      <c r="BK32" s="5" t="s">
        <v>7</v>
      </c>
      <c r="BL32" s="5" t="s">
        <v>7</v>
      </c>
      <c r="BM32" s="5" t="s">
        <v>7</v>
      </c>
      <c r="BN32" s="5" t="s">
        <v>7</v>
      </c>
      <c r="BO32" s="5" t="s">
        <v>7</v>
      </c>
    </row>
    <row r="33" spans="1:67" ht="17.25" customHeight="1">
      <c r="A33" s="1">
        <v>46</v>
      </c>
      <c r="B33" s="5" t="s">
        <v>7</v>
      </c>
      <c r="C33" s="5" t="s">
        <v>7</v>
      </c>
      <c r="D33" s="5" t="s">
        <v>7</v>
      </c>
      <c r="E33" s="5" t="s">
        <v>7</v>
      </c>
      <c r="F33" s="5" t="s">
        <v>7</v>
      </c>
      <c r="G33" s="5" t="s">
        <v>7</v>
      </c>
      <c r="H33" s="5" t="s">
        <v>7</v>
      </c>
      <c r="I33" s="5" t="s">
        <v>7</v>
      </c>
      <c r="J33" s="5" t="s">
        <v>7</v>
      </c>
      <c r="K33" s="5" t="s">
        <v>7</v>
      </c>
      <c r="L33" s="5" t="s">
        <v>7</v>
      </c>
      <c r="M33" s="5" t="s">
        <v>7</v>
      </c>
      <c r="N33" s="5" t="s">
        <v>7</v>
      </c>
      <c r="O33" s="5" t="s">
        <v>7</v>
      </c>
      <c r="P33" s="5" t="s">
        <v>7</v>
      </c>
      <c r="Q33" s="5" t="s">
        <v>7</v>
      </c>
      <c r="R33" s="5" t="s">
        <v>7</v>
      </c>
      <c r="S33" s="5" t="s">
        <v>7</v>
      </c>
      <c r="T33" s="5" t="s">
        <v>7</v>
      </c>
      <c r="U33" s="5">
        <v>24.661012495765185</v>
      </c>
      <c r="V33" s="5">
        <v>24.446471831251248</v>
      </c>
      <c r="W33" s="5">
        <v>24.236646536901564</v>
      </c>
      <c r="X33" s="5">
        <v>24.027658215293549</v>
      </c>
      <c r="Y33" s="5">
        <v>23.81834250888005</v>
      </c>
      <c r="Z33" s="5">
        <v>23.611252526703563</v>
      </c>
      <c r="AA33" s="5">
        <v>23.405200079203905</v>
      </c>
      <c r="AB33" s="5">
        <v>23.200248649847982</v>
      </c>
      <c r="AC33" s="5">
        <v>23.190225723558246</v>
      </c>
      <c r="AD33" s="5">
        <v>23.190225723558246</v>
      </c>
      <c r="AE33" s="5">
        <v>23.190225723558246</v>
      </c>
      <c r="AF33" s="5">
        <v>23.190225723558246</v>
      </c>
      <c r="AG33" s="5">
        <v>23.19022572355825</v>
      </c>
      <c r="AH33" s="5">
        <v>23.19022572355825</v>
      </c>
      <c r="AI33" s="5">
        <v>23.19022572355825</v>
      </c>
      <c r="AJ33" s="5">
        <v>23.430886354032655</v>
      </c>
      <c r="AK33" s="5">
        <v>23.79842966939005</v>
      </c>
      <c r="AL33" s="5">
        <v>24.171738370086345</v>
      </c>
      <c r="AM33" s="5">
        <v>24.550902893538719</v>
      </c>
      <c r="AN33" s="5">
        <v>24.936015095790268</v>
      </c>
      <c r="AO33" s="5">
        <v>25.327168273763462</v>
      </c>
      <c r="AP33" s="5">
        <v>25.724457187861724</v>
      </c>
      <c r="AQ33" s="5">
        <v>26.127978084926209</v>
      </c>
      <c r="AR33" s="5">
        <v>26.537828721552511</v>
      </c>
      <c r="AS33" s="5">
        <v>26.95410838777293</v>
      </c>
      <c r="AT33" s="5">
        <v>27.376917931110562</v>
      </c>
      <c r="AU33" s="5">
        <v>27.806359781010332</v>
      </c>
      <c r="AV33" s="5">
        <v>28.242537973653629</v>
      </c>
      <c r="AW33" s="5">
        <v>28.685558177161926</v>
      </c>
      <c r="AX33" s="5">
        <v>29.135527717195814</v>
      </c>
      <c r="AY33" s="5">
        <v>29.592555602955748</v>
      </c>
      <c r="AZ33" s="5">
        <v>30.056752553590357</v>
      </c>
      <c r="BA33" s="5">
        <v>30.528231025019224</v>
      </c>
      <c r="BB33" s="5">
        <v>31.007105237176397</v>
      </c>
      <c r="BC33" s="5">
        <v>31.493491201681103</v>
      </c>
      <c r="BD33" s="5">
        <v>31.987506749942781</v>
      </c>
      <c r="BE33" s="5" t="s">
        <v>7</v>
      </c>
      <c r="BF33" s="5" t="s">
        <v>7</v>
      </c>
      <c r="BG33" s="5" t="s">
        <v>7</v>
      </c>
      <c r="BH33" s="5" t="s">
        <v>7</v>
      </c>
      <c r="BI33" s="5" t="s">
        <v>7</v>
      </c>
      <c r="BJ33" s="5" t="s">
        <v>7</v>
      </c>
      <c r="BK33" s="5" t="s">
        <v>7</v>
      </c>
      <c r="BL33" s="5" t="s">
        <v>7</v>
      </c>
      <c r="BM33" s="5" t="s">
        <v>7</v>
      </c>
      <c r="BN33" s="5" t="s">
        <v>7</v>
      </c>
      <c r="BO33" s="5" t="s">
        <v>7</v>
      </c>
    </row>
    <row r="34" spans="1:67" ht="17.25" customHeight="1">
      <c r="A34" s="1">
        <v>45</v>
      </c>
      <c r="B34" s="5" t="s">
        <v>7</v>
      </c>
      <c r="C34" s="5" t="s">
        <v>7</v>
      </c>
      <c r="D34" s="5" t="s">
        <v>7</v>
      </c>
      <c r="E34" s="5" t="s">
        <v>7</v>
      </c>
      <c r="F34" s="5" t="s">
        <v>7</v>
      </c>
      <c r="G34" s="5" t="s">
        <v>7</v>
      </c>
      <c r="H34" s="5" t="s">
        <v>7</v>
      </c>
      <c r="I34" s="5" t="s">
        <v>7</v>
      </c>
      <c r="J34" s="5" t="s">
        <v>7</v>
      </c>
      <c r="K34" s="5" t="s">
        <v>7</v>
      </c>
      <c r="L34" s="5" t="s">
        <v>7</v>
      </c>
      <c r="M34" s="5" t="s">
        <v>7</v>
      </c>
      <c r="N34" s="5" t="s">
        <v>7</v>
      </c>
      <c r="O34" s="5" t="s">
        <v>7</v>
      </c>
      <c r="P34" s="5" t="s">
        <v>7</v>
      </c>
      <c r="Q34" s="5" t="s">
        <v>7</v>
      </c>
      <c r="R34" s="5" t="s">
        <v>7</v>
      </c>
      <c r="S34" s="5" t="s">
        <v>7</v>
      </c>
      <c r="T34" s="5" t="s">
        <v>7</v>
      </c>
      <c r="U34" s="5" t="s">
        <v>7</v>
      </c>
      <c r="V34" s="5">
        <v>24.829945899192467</v>
      </c>
      <c r="W34" s="5">
        <v>24.616829227676511</v>
      </c>
      <c r="X34" s="5">
        <v>24.404562657886412</v>
      </c>
      <c r="Y34" s="5">
        <v>24.191963567842897</v>
      </c>
      <c r="Z34" s="5">
        <v>23.981625115357765</v>
      </c>
      <c r="AA34" s="5">
        <v>23.772340472603204</v>
      </c>
      <c r="AB34" s="5">
        <v>23.564174118865232</v>
      </c>
      <c r="AC34" s="5">
        <v>23.55399397020232</v>
      </c>
      <c r="AD34" s="5">
        <v>23.553993970202324</v>
      </c>
      <c r="AE34" s="5">
        <v>23.553993970202324</v>
      </c>
      <c r="AF34" s="5">
        <v>23.553993970202324</v>
      </c>
      <c r="AG34" s="5">
        <v>23.553993970202324</v>
      </c>
      <c r="AH34" s="5">
        <v>23.553993970202328</v>
      </c>
      <c r="AI34" s="5">
        <v>23.553993970202328</v>
      </c>
      <c r="AJ34" s="5">
        <v>23.553993970202328</v>
      </c>
      <c r="AK34" s="5">
        <v>23.79842966939005</v>
      </c>
      <c r="AL34" s="5">
        <v>24.171738370086345</v>
      </c>
      <c r="AM34" s="5">
        <v>24.550902893538719</v>
      </c>
      <c r="AN34" s="5">
        <v>24.936015095790268</v>
      </c>
      <c r="AO34" s="5">
        <v>25.327168273763462</v>
      </c>
      <c r="AP34" s="5">
        <v>25.724457187861724</v>
      </c>
      <c r="AQ34" s="5">
        <v>26.127978084926209</v>
      </c>
      <c r="AR34" s="5">
        <v>26.537828721552511</v>
      </c>
      <c r="AS34" s="5">
        <v>26.95410838777293</v>
      </c>
      <c r="AT34" s="5">
        <v>27.376917931110562</v>
      </c>
      <c r="AU34" s="5">
        <v>27.806359781010332</v>
      </c>
      <c r="AV34" s="5">
        <v>28.242537973653629</v>
      </c>
      <c r="AW34" s="5">
        <v>28.685558177161926</v>
      </c>
      <c r="AX34" s="5">
        <v>29.135527717195814</v>
      </c>
      <c r="AY34" s="5">
        <v>29.592555602955748</v>
      </c>
      <c r="AZ34" s="5">
        <v>30.056752553590357</v>
      </c>
      <c r="BA34" s="5">
        <v>30.528231025019224</v>
      </c>
      <c r="BB34" s="5">
        <v>31.007105237176397</v>
      </c>
      <c r="BC34" s="5">
        <v>31.493491201681103</v>
      </c>
      <c r="BD34" s="5">
        <v>31.987506749942781</v>
      </c>
      <c r="BE34" s="5">
        <v>32.489271561706552</v>
      </c>
      <c r="BF34" s="5" t="s">
        <v>7</v>
      </c>
      <c r="BG34" s="5" t="s">
        <v>7</v>
      </c>
      <c r="BH34" s="5" t="s">
        <v>7</v>
      </c>
      <c r="BI34" s="5" t="s">
        <v>7</v>
      </c>
      <c r="BJ34" s="5" t="s">
        <v>7</v>
      </c>
      <c r="BK34" s="5" t="s">
        <v>7</v>
      </c>
      <c r="BL34" s="5" t="s">
        <v>7</v>
      </c>
      <c r="BM34" s="5" t="s">
        <v>7</v>
      </c>
      <c r="BN34" s="5" t="s">
        <v>7</v>
      </c>
      <c r="BO34" s="5" t="s">
        <v>7</v>
      </c>
    </row>
    <row r="35" spans="1:67" ht="17.25" customHeight="1">
      <c r="A35" s="1">
        <v>44</v>
      </c>
      <c r="B35" s="5" t="s">
        <v>7</v>
      </c>
      <c r="C35" s="5" t="s">
        <v>7</v>
      </c>
      <c r="D35" s="5" t="s">
        <v>7</v>
      </c>
      <c r="E35" s="5" t="s">
        <v>7</v>
      </c>
      <c r="F35" s="5" t="s">
        <v>7</v>
      </c>
      <c r="G35" s="5" t="s">
        <v>7</v>
      </c>
      <c r="H35" s="5" t="s">
        <v>7</v>
      </c>
      <c r="I35" s="5" t="s">
        <v>7</v>
      </c>
      <c r="J35" s="5" t="s">
        <v>7</v>
      </c>
      <c r="K35" s="5" t="s">
        <v>7</v>
      </c>
      <c r="L35" s="5" t="s">
        <v>7</v>
      </c>
      <c r="M35" s="5" t="s">
        <v>7</v>
      </c>
      <c r="N35" s="5" t="s">
        <v>7</v>
      </c>
      <c r="O35" s="5" t="s">
        <v>7</v>
      </c>
      <c r="P35" s="5" t="s">
        <v>7</v>
      </c>
      <c r="Q35" s="5" t="s">
        <v>7</v>
      </c>
      <c r="R35" s="5" t="s">
        <v>7</v>
      </c>
      <c r="S35" s="5" t="s">
        <v>7</v>
      </c>
      <c r="T35" s="5" t="s">
        <v>7</v>
      </c>
      <c r="U35" s="5" t="s">
        <v>7</v>
      </c>
      <c r="V35" s="5" t="s">
        <v>7</v>
      </c>
      <c r="W35" s="5">
        <v>25.002975568502791</v>
      </c>
      <c r="X35" s="5">
        <v>24.787379327029711</v>
      </c>
      <c r="Y35" s="5">
        <v>24.571445349299239</v>
      </c>
      <c r="Z35" s="5">
        <v>24.357807470108451</v>
      </c>
      <c r="AA35" s="5">
        <v>24.145239930996958</v>
      </c>
      <c r="AB35" s="5">
        <v>23.933808222690551</v>
      </c>
      <c r="AC35" s="5">
        <v>23.92346838542116</v>
      </c>
      <c r="AD35" s="5">
        <v>23.92346838542116</v>
      </c>
      <c r="AE35" s="5">
        <v>23.923468385421163</v>
      </c>
      <c r="AF35" s="5">
        <v>23.923468385421163</v>
      </c>
      <c r="AG35" s="5">
        <v>23.923468385421163</v>
      </c>
      <c r="AH35" s="5">
        <v>23.923468385421167</v>
      </c>
      <c r="AI35" s="5">
        <v>23.923468385421163</v>
      </c>
      <c r="AJ35" s="5">
        <v>23.923468385421163</v>
      </c>
      <c r="AK35" s="5">
        <v>23.923468385421163</v>
      </c>
      <c r="AL35" s="5">
        <v>24.171738370086345</v>
      </c>
      <c r="AM35" s="5">
        <v>24.550902893538719</v>
      </c>
      <c r="AN35" s="5">
        <v>24.936015095790268</v>
      </c>
      <c r="AO35" s="5">
        <v>25.327168273763462</v>
      </c>
      <c r="AP35" s="5">
        <v>25.724457187861724</v>
      </c>
      <c r="AQ35" s="5">
        <v>26.127978084926209</v>
      </c>
      <c r="AR35" s="5">
        <v>26.537828721552511</v>
      </c>
      <c r="AS35" s="5">
        <v>26.95410838777293</v>
      </c>
      <c r="AT35" s="5">
        <v>27.376917931110562</v>
      </c>
      <c r="AU35" s="5">
        <v>27.806359781010332</v>
      </c>
      <c r="AV35" s="5">
        <v>28.242537973653629</v>
      </c>
      <c r="AW35" s="5">
        <v>28.685558177161926</v>
      </c>
      <c r="AX35" s="5">
        <v>29.135527717195814</v>
      </c>
      <c r="AY35" s="5">
        <v>29.592555602955748</v>
      </c>
      <c r="AZ35" s="5">
        <v>30.056752553590357</v>
      </c>
      <c r="BA35" s="5">
        <v>30.528231025019224</v>
      </c>
      <c r="BB35" s="5">
        <v>31.007105237176397</v>
      </c>
      <c r="BC35" s="5">
        <v>31.493491201681103</v>
      </c>
      <c r="BD35" s="5">
        <v>31.987506749942781</v>
      </c>
      <c r="BE35" s="5">
        <v>32.489271561706552</v>
      </c>
      <c r="BF35" s="5">
        <v>32.998907194047071</v>
      </c>
      <c r="BG35" s="5" t="s">
        <v>7</v>
      </c>
      <c r="BH35" s="5" t="s">
        <v>7</v>
      </c>
      <c r="BI35" s="5" t="s">
        <v>7</v>
      </c>
      <c r="BJ35" s="5" t="s">
        <v>7</v>
      </c>
      <c r="BK35" s="5" t="s">
        <v>7</v>
      </c>
      <c r="BL35" s="5" t="s">
        <v>7</v>
      </c>
      <c r="BM35" s="5" t="s">
        <v>7</v>
      </c>
      <c r="BN35" s="5" t="s">
        <v>7</v>
      </c>
      <c r="BO35" s="5" t="s">
        <v>7</v>
      </c>
    </row>
    <row r="36" spans="1:67" ht="17.25" customHeight="1">
      <c r="A36" s="1">
        <v>43</v>
      </c>
      <c r="B36" s="5" t="s">
        <v>7</v>
      </c>
      <c r="C36" s="5" t="s">
        <v>7</v>
      </c>
      <c r="D36" s="5" t="s">
        <v>7</v>
      </c>
      <c r="E36" s="5" t="s">
        <v>7</v>
      </c>
      <c r="F36" s="5" t="s">
        <v>7</v>
      </c>
      <c r="G36" s="5" t="s">
        <v>7</v>
      </c>
      <c r="H36" s="5" t="s">
        <v>7</v>
      </c>
      <c r="I36" s="5" t="s">
        <v>7</v>
      </c>
      <c r="J36" s="5" t="s">
        <v>7</v>
      </c>
      <c r="K36" s="5" t="s">
        <v>7</v>
      </c>
      <c r="L36" s="5" t="s">
        <v>7</v>
      </c>
      <c r="M36" s="5" t="s">
        <v>7</v>
      </c>
      <c r="N36" s="5" t="s">
        <v>7</v>
      </c>
      <c r="O36" s="5" t="s">
        <v>7</v>
      </c>
      <c r="P36" s="5" t="s">
        <v>7</v>
      </c>
      <c r="Q36" s="5" t="s">
        <v>7</v>
      </c>
      <c r="R36" s="5" t="s">
        <v>7</v>
      </c>
      <c r="S36" s="5" t="s">
        <v>7</v>
      </c>
      <c r="T36" s="5" t="s">
        <v>7</v>
      </c>
      <c r="U36" s="5" t="s">
        <v>7</v>
      </c>
      <c r="V36" s="5" t="s">
        <v>7</v>
      </c>
      <c r="W36" s="5" t="s">
        <v>7</v>
      </c>
      <c r="X36" s="5">
        <v>25.176200963532175</v>
      </c>
      <c r="Y36" s="5">
        <v>24.956879786151028</v>
      </c>
      <c r="Z36" s="5">
        <v>24.73989072454156</v>
      </c>
      <c r="AA36" s="5">
        <v>24.523988792659694</v>
      </c>
      <c r="AB36" s="5">
        <v>24.30924050853671</v>
      </c>
      <c r="AC36" s="5">
        <v>24.298738477741527</v>
      </c>
      <c r="AD36" s="5">
        <v>24.29873847774153</v>
      </c>
      <c r="AE36" s="5">
        <v>24.29873847774153</v>
      </c>
      <c r="AF36" s="5">
        <v>24.29873847774153</v>
      </c>
      <c r="AG36" s="5">
        <v>24.298738477741534</v>
      </c>
      <c r="AH36" s="5">
        <v>24.298738477741537</v>
      </c>
      <c r="AI36" s="5">
        <v>24.298738477741537</v>
      </c>
      <c r="AJ36" s="5">
        <v>24.298738477741537</v>
      </c>
      <c r="AK36" s="5">
        <v>24.298738477741537</v>
      </c>
      <c r="AL36" s="5">
        <v>24.298738477741537</v>
      </c>
      <c r="AM36" s="5">
        <v>24.550902893538719</v>
      </c>
      <c r="AN36" s="5">
        <v>24.936015095790268</v>
      </c>
      <c r="AO36" s="5">
        <v>25.327168273763462</v>
      </c>
      <c r="AP36" s="5">
        <v>25.724457187861724</v>
      </c>
      <c r="AQ36" s="5">
        <v>26.127978084926209</v>
      </c>
      <c r="AR36" s="5">
        <v>26.537828721552511</v>
      </c>
      <c r="AS36" s="5">
        <v>26.95410838777293</v>
      </c>
      <c r="AT36" s="5">
        <v>27.376917931110562</v>
      </c>
      <c r="AU36" s="5">
        <v>27.806359781010332</v>
      </c>
      <c r="AV36" s="5">
        <v>28.242537973653629</v>
      </c>
      <c r="AW36" s="5">
        <v>28.685558177161926</v>
      </c>
      <c r="AX36" s="5">
        <v>29.135527717195814</v>
      </c>
      <c r="AY36" s="5">
        <v>29.592555602955748</v>
      </c>
      <c r="AZ36" s="5">
        <v>30.056752553590357</v>
      </c>
      <c r="BA36" s="5">
        <v>30.528231025019224</v>
      </c>
      <c r="BB36" s="5">
        <v>31.007105237176397</v>
      </c>
      <c r="BC36" s="5">
        <v>31.493491201681103</v>
      </c>
      <c r="BD36" s="5">
        <v>31.987506749942781</v>
      </c>
      <c r="BE36" s="5">
        <v>32.489271561706552</v>
      </c>
      <c r="BF36" s="5">
        <v>32.998907194047071</v>
      </c>
      <c r="BG36" s="5">
        <v>33.516537110816444</v>
      </c>
      <c r="BH36" s="5" t="s">
        <v>7</v>
      </c>
      <c r="BI36" s="5" t="s">
        <v>7</v>
      </c>
      <c r="BJ36" s="5" t="s">
        <v>7</v>
      </c>
      <c r="BK36" s="5" t="s">
        <v>7</v>
      </c>
      <c r="BL36" s="5" t="s">
        <v>7</v>
      </c>
      <c r="BM36" s="5" t="s">
        <v>7</v>
      </c>
      <c r="BN36" s="5" t="s">
        <v>7</v>
      </c>
      <c r="BO36" s="5" t="s">
        <v>7</v>
      </c>
    </row>
    <row r="37" spans="1:67" ht="17.25" customHeight="1">
      <c r="A37" s="1">
        <v>42</v>
      </c>
      <c r="B37" s="5" t="s">
        <v>7</v>
      </c>
      <c r="C37" s="5" t="s">
        <v>7</v>
      </c>
      <c r="D37" s="5" t="s">
        <v>7</v>
      </c>
      <c r="E37" s="5" t="s">
        <v>7</v>
      </c>
      <c r="F37" s="5" t="s">
        <v>7</v>
      </c>
      <c r="G37" s="5" t="s">
        <v>7</v>
      </c>
      <c r="H37" s="5" t="s">
        <v>7</v>
      </c>
      <c r="I37" s="5" t="s">
        <v>7</v>
      </c>
      <c r="J37" s="5" t="s">
        <v>7</v>
      </c>
      <c r="K37" s="5" t="s">
        <v>7</v>
      </c>
      <c r="L37" s="5" t="s">
        <v>7</v>
      </c>
      <c r="M37" s="5" t="s">
        <v>7</v>
      </c>
      <c r="N37" s="5" t="s">
        <v>7</v>
      </c>
      <c r="O37" s="5" t="s">
        <v>7</v>
      </c>
      <c r="P37" s="5" t="s">
        <v>7</v>
      </c>
      <c r="Q37" s="5" t="s">
        <v>7</v>
      </c>
      <c r="R37" s="5" t="s">
        <v>7</v>
      </c>
      <c r="S37" s="5" t="s">
        <v>7</v>
      </c>
      <c r="T37" s="5" t="s">
        <v>7</v>
      </c>
      <c r="U37" s="5" t="s">
        <v>7</v>
      </c>
      <c r="V37" s="5" t="s">
        <v>7</v>
      </c>
      <c r="W37" s="5" t="s">
        <v>7</v>
      </c>
      <c r="X37" s="5" t="s">
        <v>7</v>
      </c>
      <c r="Y37" s="5">
        <v>25.34836025338473</v>
      </c>
      <c r="Z37" s="5">
        <v>25.127967441789234</v>
      </c>
      <c r="AA37" s="5">
        <v>24.908678812936671</v>
      </c>
      <c r="AB37" s="5">
        <v>24.690561928278427</v>
      </c>
      <c r="AC37" s="5">
        <v>24.679895159745278</v>
      </c>
      <c r="AD37" s="5">
        <v>24.679895159745282</v>
      </c>
      <c r="AE37" s="5">
        <v>24.679895159745282</v>
      </c>
      <c r="AF37" s="5">
        <v>24.679895159745282</v>
      </c>
      <c r="AG37" s="5">
        <v>24.679895159745286</v>
      </c>
      <c r="AH37" s="5">
        <v>24.679895159745286</v>
      </c>
      <c r="AI37" s="5">
        <v>24.679895159745286</v>
      </c>
      <c r="AJ37" s="5">
        <v>24.679895159745289</v>
      </c>
      <c r="AK37" s="5">
        <v>24.679895159745289</v>
      </c>
      <c r="AL37" s="5">
        <v>24.679895159745293</v>
      </c>
      <c r="AM37" s="5">
        <v>24.679895159745293</v>
      </c>
      <c r="AN37" s="5">
        <v>24.936015095790268</v>
      </c>
      <c r="AO37" s="5">
        <v>25.327168273763462</v>
      </c>
      <c r="AP37" s="5">
        <v>25.724457187861724</v>
      </c>
      <c r="AQ37" s="5">
        <v>26.127978084926209</v>
      </c>
      <c r="AR37" s="5">
        <v>26.537828721552511</v>
      </c>
      <c r="AS37" s="5">
        <v>26.95410838777293</v>
      </c>
      <c r="AT37" s="5">
        <v>27.376917931110562</v>
      </c>
      <c r="AU37" s="5">
        <v>27.806359781010332</v>
      </c>
      <c r="AV37" s="5">
        <v>28.242537973653629</v>
      </c>
      <c r="AW37" s="5">
        <v>28.685558177161926</v>
      </c>
      <c r="AX37" s="5">
        <v>29.135527717195814</v>
      </c>
      <c r="AY37" s="5">
        <v>29.592555602955748</v>
      </c>
      <c r="AZ37" s="5">
        <v>30.056752553590357</v>
      </c>
      <c r="BA37" s="5">
        <v>30.528231025019224</v>
      </c>
      <c r="BB37" s="5">
        <v>31.007105237176397</v>
      </c>
      <c r="BC37" s="5">
        <v>31.493491201681103</v>
      </c>
      <c r="BD37" s="5">
        <v>31.987506749942781</v>
      </c>
      <c r="BE37" s="5">
        <v>32.489271561706552</v>
      </c>
      <c r="BF37" s="5">
        <v>32.998907194047071</v>
      </c>
      <c r="BG37" s="5">
        <v>33.516537110816444</v>
      </c>
      <c r="BH37" s="5">
        <v>34.042286712554727</v>
      </c>
      <c r="BI37" s="5" t="s">
        <v>7</v>
      </c>
      <c r="BJ37" s="5" t="s">
        <v>7</v>
      </c>
      <c r="BK37" s="5" t="s">
        <v>7</v>
      </c>
      <c r="BL37" s="5" t="s">
        <v>7</v>
      </c>
      <c r="BM37" s="5" t="s">
        <v>7</v>
      </c>
      <c r="BN37" s="5" t="s">
        <v>7</v>
      </c>
      <c r="BO37" s="5" t="s">
        <v>7</v>
      </c>
    </row>
    <row r="38" spans="1:67" ht="17.25" customHeight="1">
      <c r="A38" s="1">
        <v>41</v>
      </c>
      <c r="B38" s="5" t="s">
        <v>7</v>
      </c>
      <c r="C38" s="5" t="s">
        <v>7</v>
      </c>
      <c r="D38" s="5" t="s">
        <v>7</v>
      </c>
      <c r="E38" s="5" t="s">
        <v>7</v>
      </c>
      <c r="F38" s="5" t="s">
        <v>7</v>
      </c>
      <c r="G38" s="5" t="s">
        <v>7</v>
      </c>
      <c r="H38" s="5" t="s">
        <v>7</v>
      </c>
      <c r="I38" s="5" t="s">
        <v>7</v>
      </c>
      <c r="J38" s="5" t="s">
        <v>7</v>
      </c>
      <c r="K38" s="5" t="s">
        <v>7</v>
      </c>
      <c r="L38" s="5" t="s">
        <v>7</v>
      </c>
      <c r="M38" s="5" t="s">
        <v>7</v>
      </c>
      <c r="N38" s="5" t="s">
        <v>7</v>
      </c>
      <c r="O38" s="5" t="s">
        <v>7</v>
      </c>
      <c r="P38" s="5" t="s">
        <v>7</v>
      </c>
      <c r="Q38" s="5" t="s">
        <v>7</v>
      </c>
      <c r="R38" s="5" t="s">
        <v>7</v>
      </c>
      <c r="S38" s="5" t="s">
        <v>7</v>
      </c>
      <c r="T38" s="5" t="s">
        <v>7</v>
      </c>
      <c r="U38" s="5" t="s">
        <v>7</v>
      </c>
      <c r="V38" s="5" t="s">
        <v>7</v>
      </c>
      <c r="W38" s="5" t="s">
        <v>7</v>
      </c>
      <c r="X38" s="5" t="s">
        <v>7</v>
      </c>
      <c r="Y38" s="5" t="s">
        <v>7</v>
      </c>
      <c r="Z38" s="5">
        <v>25.522131636954573</v>
      </c>
      <c r="AA38" s="5">
        <v>25.299403186472947</v>
      </c>
      <c r="AB38" s="5">
        <v>25.077864860486734</v>
      </c>
      <c r="AC38" s="5">
        <v>25.067030770094242</v>
      </c>
      <c r="AD38" s="5">
        <v>25.067030770094245</v>
      </c>
      <c r="AE38" s="5">
        <v>25.067030770094245</v>
      </c>
      <c r="AF38" s="5">
        <v>25.067030770094245</v>
      </c>
      <c r="AG38" s="5">
        <v>25.067030770094249</v>
      </c>
      <c r="AH38" s="5">
        <v>25.067030770094249</v>
      </c>
      <c r="AI38" s="5">
        <v>25.067030770094245</v>
      </c>
      <c r="AJ38" s="5">
        <v>25.067030770094249</v>
      </c>
      <c r="AK38" s="5">
        <v>25.067030770094245</v>
      </c>
      <c r="AL38" s="5">
        <v>25.067030770094249</v>
      </c>
      <c r="AM38" s="5">
        <v>25.067030770094245</v>
      </c>
      <c r="AN38" s="5">
        <v>25.067030770094245</v>
      </c>
      <c r="AO38" s="5">
        <v>25.327168273763462</v>
      </c>
      <c r="AP38" s="5">
        <v>25.724457187861724</v>
      </c>
      <c r="AQ38" s="5">
        <v>26.127978084926209</v>
      </c>
      <c r="AR38" s="5">
        <v>26.537828721552511</v>
      </c>
      <c r="AS38" s="5">
        <v>26.95410838777293</v>
      </c>
      <c r="AT38" s="5">
        <v>27.376917931110562</v>
      </c>
      <c r="AU38" s="5">
        <v>27.806359781010332</v>
      </c>
      <c r="AV38" s="5">
        <v>28.242537973653629</v>
      </c>
      <c r="AW38" s="5">
        <v>28.685558177161926</v>
      </c>
      <c r="AX38" s="5">
        <v>29.135527717195814</v>
      </c>
      <c r="AY38" s="5">
        <v>29.592555602955748</v>
      </c>
      <c r="AZ38" s="5">
        <v>30.056752553590357</v>
      </c>
      <c r="BA38" s="5">
        <v>30.528231025019224</v>
      </c>
      <c r="BB38" s="5">
        <v>31.007105237176397</v>
      </c>
      <c r="BC38" s="5">
        <v>31.493491201681103</v>
      </c>
      <c r="BD38" s="5">
        <v>31.987506749942781</v>
      </c>
      <c r="BE38" s="5">
        <v>32.489271561706552</v>
      </c>
      <c r="BF38" s="5">
        <v>32.998907194047071</v>
      </c>
      <c r="BG38" s="5">
        <v>33.516537110816444</v>
      </c>
      <c r="BH38" s="5">
        <v>34.042286712554727</v>
      </c>
      <c r="BI38" s="5">
        <v>34.576283366869312</v>
      </c>
      <c r="BJ38" s="5" t="s">
        <v>7</v>
      </c>
      <c r="BK38" s="5" t="s">
        <v>7</v>
      </c>
      <c r="BL38" s="5" t="s">
        <v>7</v>
      </c>
      <c r="BM38" s="5" t="s">
        <v>7</v>
      </c>
      <c r="BN38" s="5" t="s">
        <v>7</v>
      </c>
      <c r="BO38" s="5" t="s">
        <v>7</v>
      </c>
    </row>
    <row r="39" spans="1:67" ht="17.25" customHeight="1">
      <c r="A39" s="1">
        <v>40</v>
      </c>
      <c r="B39" s="5" t="s">
        <v>7</v>
      </c>
      <c r="C39" s="5" t="s">
        <v>7</v>
      </c>
      <c r="D39" s="5" t="s">
        <v>7</v>
      </c>
      <c r="E39" s="5" t="s">
        <v>7</v>
      </c>
      <c r="F39" s="5" t="s">
        <v>7</v>
      </c>
      <c r="G39" s="5" t="s">
        <v>7</v>
      </c>
      <c r="H39" s="5" t="s">
        <v>7</v>
      </c>
      <c r="I39" s="5" t="s">
        <v>7</v>
      </c>
      <c r="J39" s="5" t="s">
        <v>7</v>
      </c>
      <c r="K39" s="5" t="s">
        <v>7</v>
      </c>
      <c r="L39" s="5" t="s">
        <v>7</v>
      </c>
      <c r="M39" s="5" t="s">
        <v>7</v>
      </c>
      <c r="N39" s="5" t="s">
        <v>7</v>
      </c>
      <c r="O39" s="5" t="s">
        <v>7</v>
      </c>
      <c r="P39" s="5" t="s">
        <v>7</v>
      </c>
      <c r="Q39" s="5" t="s">
        <v>7</v>
      </c>
      <c r="R39" s="5" t="s">
        <v>7</v>
      </c>
      <c r="S39" s="5" t="s">
        <v>7</v>
      </c>
      <c r="T39" s="5" t="s">
        <v>7</v>
      </c>
      <c r="U39" s="5" t="s">
        <v>7</v>
      </c>
      <c r="V39" s="5" t="s">
        <v>7</v>
      </c>
      <c r="W39" s="5" t="s">
        <v>7</v>
      </c>
      <c r="X39" s="5" t="s">
        <v>7</v>
      </c>
      <c r="Y39" s="5" t="s">
        <v>7</v>
      </c>
      <c r="Z39" s="5" t="s">
        <v>7</v>
      </c>
      <c r="AA39" s="5">
        <v>25.696256569790155</v>
      </c>
      <c r="AB39" s="5">
        <v>25.47124313280807</v>
      </c>
      <c r="AC39" s="5">
        <v>25.46023909589962</v>
      </c>
      <c r="AD39" s="5">
        <v>25.46023909589962</v>
      </c>
      <c r="AE39" s="5">
        <v>25.460239095899627</v>
      </c>
      <c r="AF39" s="5">
        <v>25.460239095899627</v>
      </c>
      <c r="AG39" s="5">
        <v>25.460239095899627</v>
      </c>
      <c r="AH39" s="5">
        <v>25.460239095899627</v>
      </c>
      <c r="AI39" s="5">
        <v>25.460239095899627</v>
      </c>
      <c r="AJ39" s="5">
        <v>25.460239095899627</v>
      </c>
      <c r="AK39" s="5">
        <v>25.460239095899627</v>
      </c>
      <c r="AL39" s="5">
        <v>25.460239095899631</v>
      </c>
      <c r="AM39" s="5">
        <v>25.460239095899627</v>
      </c>
      <c r="AN39" s="5">
        <v>25.460239095899627</v>
      </c>
      <c r="AO39" s="5">
        <v>25.460239095899627</v>
      </c>
      <c r="AP39" s="5">
        <v>25.724457187861724</v>
      </c>
      <c r="AQ39" s="5">
        <v>26.127978084926209</v>
      </c>
      <c r="AR39" s="5">
        <v>26.537828721552511</v>
      </c>
      <c r="AS39" s="5">
        <v>26.95410838777293</v>
      </c>
      <c r="AT39" s="5">
        <v>27.376917931110562</v>
      </c>
      <c r="AU39" s="5">
        <v>27.806359781010332</v>
      </c>
      <c r="AV39" s="5">
        <v>28.242537973653629</v>
      </c>
      <c r="AW39" s="5">
        <v>28.685558177161926</v>
      </c>
      <c r="AX39" s="5">
        <v>29.135527717195814</v>
      </c>
      <c r="AY39" s="5">
        <v>29.592555602955748</v>
      </c>
      <c r="AZ39" s="5">
        <v>30.056752553590357</v>
      </c>
      <c r="BA39" s="5">
        <v>30.528231025019224</v>
      </c>
      <c r="BB39" s="5">
        <v>31.007105237176397</v>
      </c>
      <c r="BC39" s="5">
        <v>31.493491201681103</v>
      </c>
      <c r="BD39" s="5">
        <v>31.987506749942781</v>
      </c>
      <c r="BE39" s="5">
        <v>32.489271561706552</v>
      </c>
      <c r="BF39" s="5">
        <v>32.998907194047071</v>
      </c>
      <c r="BG39" s="5">
        <v>33.516537110816444</v>
      </c>
      <c r="BH39" s="5">
        <v>34.042286712554727</v>
      </c>
      <c r="BI39" s="5">
        <v>34.576283366869312</v>
      </c>
      <c r="BJ39" s="5">
        <v>35.11865643929081</v>
      </c>
      <c r="BK39" s="5" t="s">
        <v>7</v>
      </c>
      <c r="BL39" s="5" t="s">
        <v>7</v>
      </c>
      <c r="BM39" s="5" t="s">
        <v>7</v>
      </c>
      <c r="BN39" s="5" t="s">
        <v>7</v>
      </c>
      <c r="BO39" s="5" t="s">
        <v>7</v>
      </c>
    </row>
    <row r="40" spans="1:67" ht="17.25" customHeight="1">
      <c r="A40" s="1">
        <v>39</v>
      </c>
      <c r="B40" s="5" t="s">
        <v>7</v>
      </c>
      <c r="C40" s="5" t="s">
        <v>7</v>
      </c>
      <c r="D40" s="5" t="s">
        <v>7</v>
      </c>
      <c r="E40" s="5" t="s">
        <v>7</v>
      </c>
      <c r="F40" s="5" t="s">
        <v>7</v>
      </c>
      <c r="G40" s="5" t="s">
        <v>7</v>
      </c>
      <c r="H40" s="5" t="s">
        <v>7</v>
      </c>
      <c r="I40" s="5" t="s">
        <v>7</v>
      </c>
      <c r="J40" s="5" t="s">
        <v>7</v>
      </c>
      <c r="K40" s="5" t="s">
        <v>7</v>
      </c>
      <c r="L40" s="5" t="s">
        <v>7</v>
      </c>
      <c r="M40" s="5" t="s">
        <v>7</v>
      </c>
      <c r="N40" s="5" t="s">
        <v>7</v>
      </c>
      <c r="O40" s="5" t="s">
        <v>7</v>
      </c>
      <c r="P40" s="5" t="s">
        <v>7</v>
      </c>
      <c r="Q40" s="5" t="s">
        <v>7</v>
      </c>
      <c r="R40" s="5" t="s">
        <v>7</v>
      </c>
      <c r="S40" s="5" t="s">
        <v>7</v>
      </c>
      <c r="T40" s="5" t="s">
        <v>7</v>
      </c>
      <c r="U40" s="5" t="s">
        <v>7</v>
      </c>
      <c r="V40" s="5" t="s">
        <v>7</v>
      </c>
      <c r="W40" s="5" t="s">
        <v>7</v>
      </c>
      <c r="X40" s="5" t="s">
        <v>7</v>
      </c>
      <c r="Y40" s="5" t="s">
        <v>7</v>
      </c>
      <c r="Z40" s="5" t="s">
        <v>7</v>
      </c>
      <c r="AA40" s="5" t="s">
        <v>7</v>
      </c>
      <c r="AB40" s="5">
        <v>25.87079204469525</v>
      </c>
      <c r="AC40" s="5">
        <v>25.859615395443143</v>
      </c>
      <c r="AD40" s="5">
        <v>25.859615395443143</v>
      </c>
      <c r="AE40" s="5">
        <v>25.859615395443143</v>
      </c>
      <c r="AF40" s="5">
        <v>25.859615395443143</v>
      </c>
      <c r="AG40" s="5">
        <v>25.859615395443146</v>
      </c>
      <c r="AH40" s="5">
        <v>25.859615395443146</v>
      </c>
      <c r="AI40" s="5">
        <v>25.859615395443146</v>
      </c>
      <c r="AJ40" s="5">
        <v>25.859615395443146</v>
      </c>
      <c r="AK40" s="5">
        <v>25.859615395443146</v>
      </c>
      <c r="AL40" s="5">
        <v>25.859615395443146</v>
      </c>
      <c r="AM40" s="5">
        <v>25.859615395443146</v>
      </c>
      <c r="AN40" s="5">
        <v>25.859615395443146</v>
      </c>
      <c r="AO40" s="5">
        <v>25.859615395443146</v>
      </c>
      <c r="AP40" s="5">
        <v>25.85961539544315</v>
      </c>
      <c r="AQ40" s="5">
        <v>26.127978084926209</v>
      </c>
      <c r="AR40" s="5">
        <v>26.537828721552511</v>
      </c>
      <c r="AS40" s="5">
        <v>26.95410838777293</v>
      </c>
      <c r="AT40" s="5">
        <v>27.376917931110562</v>
      </c>
      <c r="AU40" s="5">
        <v>27.806359781010332</v>
      </c>
      <c r="AV40" s="5">
        <v>28.242537973653629</v>
      </c>
      <c r="AW40" s="5">
        <v>28.685558177161926</v>
      </c>
      <c r="AX40" s="5">
        <v>29.135527717195814</v>
      </c>
      <c r="AY40" s="5">
        <v>29.592555602955748</v>
      </c>
      <c r="AZ40" s="5">
        <v>30.056752553590357</v>
      </c>
      <c r="BA40" s="5">
        <v>30.528231025019224</v>
      </c>
      <c r="BB40" s="5">
        <v>31.007105237176397</v>
      </c>
      <c r="BC40" s="5">
        <v>31.493491201681103</v>
      </c>
      <c r="BD40" s="5">
        <v>31.987506749942781</v>
      </c>
      <c r="BE40" s="5">
        <v>32.489271561706552</v>
      </c>
      <c r="BF40" s="5">
        <v>32.998907194047071</v>
      </c>
      <c r="BG40" s="5">
        <v>33.516537110816444</v>
      </c>
      <c r="BH40" s="5">
        <v>34.042286712554727</v>
      </c>
      <c r="BI40" s="5">
        <v>34.576283366869312</v>
      </c>
      <c r="BJ40" s="5">
        <v>35.11865643929081</v>
      </c>
      <c r="BK40" s="5">
        <v>35.66953732461301</v>
      </c>
      <c r="BL40" s="5" t="s">
        <v>7</v>
      </c>
      <c r="BM40" s="5" t="s">
        <v>7</v>
      </c>
      <c r="BN40" s="5" t="s">
        <v>7</v>
      </c>
      <c r="BO40" s="5" t="s">
        <v>7</v>
      </c>
    </row>
    <row r="41" spans="1:67" ht="17.25" customHeight="1">
      <c r="A41" s="1">
        <v>38</v>
      </c>
      <c r="B41" s="5" t="s">
        <v>7</v>
      </c>
      <c r="C41" s="5" t="s">
        <v>7</v>
      </c>
      <c r="D41" s="5" t="s">
        <v>7</v>
      </c>
      <c r="E41" s="5" t="s">
        <v>7</v>
      </c>
      <c r="F41" s="5" t="s">
        <v>7</v>
      </c>
      <c r="G41" s="5" t="s">
        <v>7</v>
      </c>
      <c r="H41" s="5" t="s">
        <v>7</v>
      </c>
      <c r="I41" s="5" t="s">
        <v>7</v>
      </c>
      <c r="J41" s="5" t="s">
        <v>7</v>
      </c>
      <c r="K41" s="5" t="s">
        <v>7</v>
      </c>
      <c r="L41" s="5" t="s">
        <v>7</v>
      </c>
      <c r="M41" s="5" t="s">
        <v>7</v>
      </c>
      <c r="N41" s="5" t="s">
        <v>7</v>
      </c>
      <c r="O41" s="5" t="s">
        <v>7</v>
      </c>
      <c r="P41" s="5" t="s">
        <v>7</v>
      </c>
      <c r="Q41" s="5" t="s">
        <v>7</v>
      </c>
      <c r="R41" s="5" t="s">
        <v>7</v>
      </c>
      <c r="S41" s="5" t="s">
        <v>7</v>
      </c>
      <c r="T41" s="5" t="s">
        <v>7</v>
      </c>
      <c r="U41" s="5" t="s">
        <v>7</v>
      </c>
      <c r="V41" s="5" t="s">
        <v>7</v>
      </c>
      <c r="W41" s="5" t="s">
        <v>7</v>
      </c>
      <c r="X41" s="5" t="s">
        <v>7</v>
      </c>
      <c r="Y41" s="5" t="s">
        <v>7</v>
      </c>
      <c r="Z41" s="5" t="s">
        <v>7</v>
      </c>
      <c r="AA41" s="5" t="s">
        <v>7</v>
      </c>
      <c r="AB41" s="5" t="s">
        <v>7</v>
      </c>
      <c r="AC41" s="5">
        <v>26.265256421253969</v>
      </c>
      <c r="AD41" s="5">
        <v>26.265256421253969</v>
      </c>
      <c r="AE41" s="5">
        <v>26.265256421253969</v>
      </c>
      <c r="AF41" s="5">
        <v>26.265256421253969</v>
      </c>
      <c r="AG41" s="5">
        <v>26.265256421253977</v>
      </c>
      <c r="AH41" s="5">
        <v>26.265256421253977</v>
      </c>
      <c r="AI41" s="5">
        <v>26.265256421253969</v>
      </c>
      <c r="AJ41" s="5">
        <v>26.265256421253969</v>
      </c>
      <c r="AK41" s="5">
        <v>26.265256421253969</v>
      </c>
      <c r="AL41" s="5">
        <v>26.265256421253977</v>
      </c>
      <c r="AM41" s="5">
        <v>26.265256421253977</v>
      </c>
      <c r="AN41" s="5">
        <v>26.265256421253977</v>
      </c>
      <c r="AO41" s="5">
        <v>26.265256421253977</v>
      </c>
      <c r="AP41" s="5">
        <v>26.265256421253977</v>
      </c>
      <c r="AQ41" s="5">
        <v>26.265256421253977</v>
      </c>
      <c r="AR41" s="5">
        <v>26.537828721552511</v>
      </c>
      <c r="AS41" s="5">
        <v>26.95410838777293</v>
      </c>
      <c r="AT41" s="5">
        <v>27.376917931110562</v>
      </c>
      <c r="AU41" s="5">
        <v>27.806359781010332</v>
      </c>
      <c r="AV41" s="5">
        <v>28.242537973653629</v>
      </c>
      <c r="AW41" s="5">
        <v>28.685558177161926</v>
      </c>
      <c r="AX41" s="5">
        <v>29.135527717195814</v>
      </c>
      <c r="AY41" s="5">
        <v>29.592555602955748</v>
      </c>
      <c r="AZ41" s="5">
        <v>30.056752553590357</v>
      </c>
      <c r="BA41" s="5">
        <v>30.528231025019224</v>
      </c>
      <c r="BB41" s="5">
        <v>31.007105237176397</v>
      </c>
      <c r="BC41" s="5">
        <v>31.493491201681103</v>
      </c>
      <c r="BD41" s="5">
        <v>31.987506749942781</v>
      </c>
      <c r="BE41" s="5">
        <v>32.489271561706552</v>
      </c>
      <c r="BF41" s="5">
        <v>32.998907194047071</v>
      </c>
      <c r="BG41" s="5">
        <v>33.516537110816444</v>
      </c>
      <c r="BH41" s="5">
        <v>34.042286712554727</v>
      </c>
      <c r="BI41" s="5">
        <v>34.576283366869312</v>
      </c>
      <c r="BJ41" s="5">
        <v>35.11865643929081</v>
      </c>
      <c r="BK41" s="5">
        <v>35.66953732461301</v>
      </c>
      <c r="BL41" s="5">
        <v>36.229059478724587</v>
      </c>
      <c r="BM41" s="5" t="s">
        <v>7</v>
      </c>
      <c r="BN41" s="5" t="s">
        <v>7</v>
      </c>
      <c r="BO41" s="5" t="s">
        <v>7</v>
      </c>
    </row>
    <row r="42" spans="1:67" ht="17.25" customHeight="1">
      <c r="A42" s="1">
        <v>37</v>
      </c>
      <c r="B42" s="5" t="s">
        <v>7</v>
      </c>
      <c r="C42" s="5" t="s">
        <v>7</v>
      </c>
      <c r="D42" s="5" t="s">
        <v>7</v>
      </c>
      <c r="E42" s="5" t="s">
        <v>7</v>
      </c>
      <c r="F42" s="5" t="s">
        <v>7</v>
      </c>
      <c r="G42" s="5" t="s">
        <v>7</v>
      </c>
      <c r="H42" s="5" t="s">
        <v>7</v>
      </c>
      <c r="I42" s="5" t="s">
        <v>7</v>
      </c>
      <c r="J42" s="5" t="s">
        <v>7</v>
      </c>
      <c r="K42" s="5" t="s">
        <v>7</v>
      </c>
      <c r="L42" s="5" t="s">
        <v>7</v>
      </c>
      <c r="M42" s="5" t="s">
        <v>7</v>
      </c>
      <c r="N42" s="5" t="s">
        <v>7</v>
      </c>
      <c r="O42" s="5" t="s">
        <v>7</v>
      </c>
      <c r="P42" s="5" t="s">
        <v>7</v>
      </c>
      <c r="Q42" s="5" t="s">
        <v>7</v>
      </c>
      <c r="R42" s="5" t="s">
        <v>7</v>
      </c>
      <c r="S42" s="5" t="s">
        <v>7</v>
      </c>
      <c r="T42" s="5" t="s">
        <v>7</v>
      </c>
      <c r="U42" s="5" t="s">
        <v>7</v>
      </c>
      <c r="V42" s="5" t="s">
        <v>7</v>
      </c>
      <c r="W42" s="5" t="s">
        <v>7</v>
      </c>
      <c r="X42" s="5" t="s">
        <v>7</v>
      </c>
      <c r="Y42" s="5" t="s">
        <v>7</v>
      </c>
      <c r="Z42" s="5" t="s">
        <v>7</v>
      </c>
      <c r="AA42" s="5" t="s">
        <v>7</v>
      </c>
      <c r="AB42" s="5" t="s">
        <v>7</v>
      </c>
      <c r="AC42" s="5" t="s">
        <v>7</v>
      </c>
      <c r="AD42" s="5">
        <v>26.677260443548271</v>
      </c>
      <c r="AE42" s="5">
        <v>26.677260443548271</v>
      </c>
      <c r="AF42" s="5">
        <v>26.677260443548271</v>
      </c>
      <c r="AG42" s="5">
        <v>26.677260443548271</v>
      </c>
      <c r="AH42" s="5">
        <v>26.677260443548271</v>
      </c>
      <c r="AI42" s="5">
        <v>26.677260443548271</v>
      </c>
      <c r="AJ42" s="5">
        <v>26.677260443548271</v>
      </c>
      <c r="AK42" s="5">
        <v>26.677260443548271</v>
      </c>
      <c r="AL42" s="5">
        <v>26.677260443548271</v>
      </c>
      <c r="AM42" s="5">
        <v>26.677260443548271</v>
      </c>
      <c r="AN42" s="5">
        <v>26.677260443548271</v>
      </c>
      <c r="AO42" s="5">
        <v>26.677260443548271</v>
      </c>
      <c r="AP42" s="5">
        <v>26.677260443548271</v>
      </c>
      <c r="AQ42" s="5">
        <v>26.677260443548271</v>
      </c>
      <c r="AR42" s="5">
        <v>26.677260443548271</v>
      </c>
      <c r="AS42" s="5">
        <v>26.95410838777293</v>
      </c>
      <c r="AT42" s="5">
        <v>27.376917931110562</v>
      </c>
      <c r="AU42" s="5">
        <v>27.806359781010332</v>
      </c>
      <c r="AV42" s="5">
        <v>28.242537973653629</v>
      </c>
      <c r="AW42" s="5">
        <v>28.685558177161926</v>
      </c>
      <c r="AX42" s="5">
        <v>29.135527717195814</v>
      </c>
      <c r="AY42" s="5">
        <v>29.592555602955748</v>
      </c>
      <c r="AZ42" s="5">
        <v>30.056752553590357</v>
      </c>
      <c r="BA42" s="5">
        <v>30.528231025019224</v>
      </c>
      <c r="BB42" s="5">
        <v>31.007105237176397</v>
      </c>
      <c r="BC42" s="5">
        <v>31.493491201681103</v>
      </c>
      <c r="BD42" s="5">
        <v>31.987506749942781</v>
      </c>
      <c r="BE42" s="5">
        <v>32.489271561706552</v>
      </c>
      <c r="BF42" s="5">
        <v>32.998907194047071</v>
      </c>
      <c r="BG42" s="5">
        <v>33.516537110816444</v>
      </c>
      <c r="BH42" s="5">
        <v>34.042286712554727</v>
      </c>
      <c r="BI42" s="5">
        <v>34.576283366869312</v>
      </c>
      <c r="BJ42" s="5">
        <v>35.11865643929081</v>
      </c>
      <c r="BK42" s="5">
        <v>35.66953732461301</v>
      </c>
      <c r="BL42" s="5">
        <v>36.229059478724587</v>
      </c>
      <c r="BM42" s="5">
        <v>36.797358450939882</v>
      </c>
      <c r="BN42" s="5" t="s">
        <v>7</v>
      </c>
      <c r="BO42" s="5" t="s">
        <v>7</v>
      </c>
    </row>
    <row r="43" spans="1:67" ht="17.25" customHeight="1">
      <c r="A43" s="1">
        <v>36</v>
      </c>
      <c r="B43" s="5" t="s">
        <v>7</v>
      </c>
      <c r="C43" s="5" t="s">
        <v>7</v>
      </c>
      <c r="D43" s="5" t="s">
        <v>7</v>
      </c>
      <c r="E43" s="5" t="s">
        <v>7</v>
      </c>
      <c r="F43" s="5" t="s">
        <v>7</v>
      </c>
      <c r="G43" s="5" t="s">
        <v>7</v>
      </c>
      <c r="H43" s="5" t="s">
        <v>7</v>
      </c>
      <c r="I43" s="5" t="s">
        <v>7</v>
      </c>
      <c r="J43" s="5" t="s">
        <v>7</v>
      </c>
      <c r="K43" s="5" t="s">
        <v>7</v>
      </c>
      <c r="L43" s="5" t="s">
        <v>7</v>
      </c>
      <c r="M43" s="5" t="s">
        <v>7</v>
      </c>
      <c r="N43" s="5" t="s">
        <v>7</v>
      </c>
      <c r="O43" s="5" t="s">
        <v>7</v>
      </c>
      <c r="P43" s="5" t="s">
        <v>7</v>
      </c>
      <c r="Q43" s="5" t="s">
        <v>7</v>
      </c>
      <c r="R43" s="5" t="s">
        <v>7</v>
      </c>
      <c r="S43" s="5" t="s">
        <v>7</v>
      </c>
      <c r="T43" s="5" t="s">
        <v>7</v>
      </c>
      <c r="U43" s="5" t="s">
        <v>7</v>
      </c>
      <c r="V43" s="5" t="s">
        <v>7</v>
      </c>
      <c r="W43" s="5" t="s">
        <v>7</v>
      </c>
      <c r="X43" s="5" t="s">
        <v>7</v>
      </c>
      <c r="Y43" s="5" t="s">
        <v>7</v>
      </c>
      <c r="Z43" s="5" t="s">
        <v>7</v>
      </c>
      <c r="AA43" s="5" t="s">
        <v>7</v>
      </c>
      <c r="AB43" s="5" t="s">
        <v>7</v>
      </c>
      <c r="AC43" s="5" t="s">
        <v>7</v>
      </c>
      <c r="AD43" s="5" t="s">
        <v>7</v>
      </c>
      <c r="AE43" s="5">
        <v>27.095727274035198</v>
      </c>
      <c r="AF43" s="5">
        <v>27.095727274035198</v>
      </c>
      <c r="AG43" s="5">
        <v>27.095727274035198</v>
      </c>
      <c r="AH43" s="5">
        <v>27.095727274035198</v>
      </c>
      <c r="AI43" s="5">
        <v>27.095727274035198</v>
      </c>
      <c r="AJ43" s="5">
        <v>27.095727274035198</v>
      </c>
      <c r="AK43" s="5">
        <v>27.095727274035198</v>
      </c>
      <c r="AL43" s="5">
        <v>27.095727274035202</v>
      </c>
      <c r="AM43" s="5">
        <v>27.095727274035198</v>
      </c>
      <c r="AN43" s="5">
        <v>27.095727274035198</v>
      </c>
      <c r="AO43" s="5">
        <v>27.095727274035202</v>
      </c>
      <c r="AP43" s="5">
        <v>27.095727274035198</v>
      </c>
      <c r="AQ43" s="5">
        <v>27.095727274035198</v>
      </c>
      <c r="AR43" s="5">
        <v>27.095727274035198</v>
      </c>
      <c r="AS43" s="5">
        <v>27.095727274035198</v>
      </c>
      <c r="AT43" s="5">
        <v>27.376917931110562</v>
      </c>
      <c r="AU43" s="5">
        <v>27.806359781010332</v>
      </c>
      <c r="AV43" s="5">
        <v>28.242537973653629</v>
      </c>
      <c r="AW43" s="5">
        <v>28.685558177161926</v>
      </c>
      <c r="AX43" s="5">
        <v>29.135527717195814</v>
      </c>
      <c r="AY43" s="5">
        <v>29.592555602955748</v>
      </c>
      <c r="AZ43" s="5">
        <v>30.056752553590357</v>
      </c>
      <c r="BA43" s="5">
        <v>30.528231025019224</v>
      </c>
      <c r="BB43" s="5">
        <v>31.007105237176397</v>
      </c>
      <c r="BC43" s="5">
        <v>31.493491201681103</v>
      </c>
      <c r="BD43" s="5">
        <v>31.987506749942781</v>
      </c>
      <c r="BE43" s="5">
        <v>32.489271561706552</v>
      </c>
      <c r="BF43" s="5">
        <v>32.998907194047071</v>
      </c>
      <c r="BG43" s="5">
        <v>33.516537110816444</v>
      </c>
      <c r="BH43" s="5">
        <v>34.042286712554727</v>
      </c>
      <c r="BI43" s="5">
        <v>34.576283366869312</v>
      </c>
      <c r="BJ43" s="5">
        <v>35.11865643929081</v>
      </c>
      <c r="BK43" s="5">
        <v>35.66953732461301</v>
      </c>
      <c r="BL43" s="5">
        <v>36.229059478724587</v>
      </c>
      <c r="BM43" s="5">
        <v>36.797358450939882</v>
      </c>
      <c r="BN43" s="5">
        <v>37.374571916836977</v>
      </c>
      <c r="BO43" s="5" t="s">
        <v>7</v>
      </c>
    </row>
    <row r="44" spans="1:67" ht="17.25" customHeight="1">
      <c r="A44" s="1">
        <v>35</v>
      </c>
      <c r="B44" s="5" t="s">
        <v>7</v>
      </c>
      <c r="C44" s="5" t="s">
        <v>7</v>
      </c>
      <c r="D44" s="5" t="s">
        <v>7</v>
      </c>
      <c r="E44" s="5" t="s">
        <v>7</v>
      </c>
      <c r="F44" s="5" t="s">
        <v>7</v>
      </c>
      <c r="G44" s="5" t="s">
        <v>7</v>
      </c>
      <c r="H44" s="5" t="s">
        <v>7</v>
      </c>
      <c r="I44" s="5" t="s">
        <v>7</v>
      </c>
      <c r="J44" s="5" t="s">
        <v>7</v>
      </c>
      <c r="K44" s="5" t="s">
        <v>7</v>
      </c>
      <c r="L44" s="5" t="s">
        <v>7</v>
      </c>
      <c r="M44" s="5" t="s">
        <v>7</v>
      </c>
      <c r="N44" s="5" t="s">
        <v>7</v>
      </c>
      <c r="O44" s="5" t="s">
        <v>7</v>
      </c>
      <c r="P44" s="5" t="s">
        <v>7</v>
      </c>
      <c r="Q44" s="5" t="s">
        <v>7</v>
      </c>
      <c r="R44" s="5" t="s">
        <v>7</v>
      </c>
      <c r="S44" s="5" t="s">
        <v>7</v>
      </c>
      <c r="T44" s="5" t="s">
        <v>7</v>
      </c>
      <c r="U44" s="5" t="s">
        <v>7</v>
      </c>
      <c r="V44" s="5" t="s">
        <v>7</v>
      </c>
      <c r="W44" s="5" t="s">
        <v>7</v>
      </c>
      <c r="X44" s="5" t="s">
        <v>7</v>
      </c>
      <c r="Y44" s="5" t="s">
        <v>7</v>
      </c>
      <c r="Z44" s="5" t="s">
        <v>7</v>
      </c>
      <c r="AA44" s="5" t="s">
        <v>7</v>
      </c>
      <c r="AB44" s="5" t="s">
        <v>7</v>
      </c>
      <c r="AC44" s="5" t="s">
        <v>7</v>
      </c>
      <c r="AD44" s="5" t="s">
        <v>7</v>
      </c>
      <c r="AE44" s="5" t="s">
        <v>7</v>
      </c>
      <c r="AF44" s="5">
        <v>27.520758290098549</v>
      </c>
      <c r="AG44" s="5">
        <v>27.520758290098549</v>
      </c>
      <c r="AH44" s="5">
        <v>27.520758290098556</v>
      </c>
      <c r="AI44" s="5">
        <v>27.520758290098549</v>
      </c>
      <c r="AJ44" s="5">
        <v>27.520758290098549</v>
      </c>
      <c r="AK44" s="5">
        <v>27.520758290098549</v>
      </c>
      <c r="AL44" s="5">
        <v>27.520758290098556</v>
      </c>
      <c r="AM44" s="5">
        <v>27.520758290098549</v>
      </c>
      <c r="AN44" s="5">
        <v>27.520758290098556</v>
      </c>
      <c r="AO44" s="5">
        <v>27.520758290098556</v>
      </c>
      <c r="AP44" s="5">
        <v>27.520758290098556</v>
      </c>
      <c r="AQ44" s="5">
        <v>27.520758290098559</v>
      </c>
      <c r="AR44" s="5">
        <v>27.520758290098549</v>
      </c>
      <c r="AS44" s="5">
        <v>27.520758290098549</v>
      </c>
      <c r="AT44" s="5">
        <v>27.520758290098556</v>
      </c>
      <c r="AU44" s="5">
        <v>27.806359781010332</v>
      </c>
      <c r="AV44" s="5">
        <v>28.242537973653629</v>
      </c>
      <c r="AW44" s="5">
        <v>28.685558177161926</v>
      </c>
      <c r="AX44" s="5">
        <v>29.135527717195814</v>
      </c>
      <c r="AY44" s="5">
        <v>29.592555602955748</v>
      </c>
      <c r="AZ44" s="5">
        <v>30.056752553590357</v>
      </c>
      <c r="BA44" s="5">
        <v>30.528231025019224</v>
      </c>
      <c r="BB44" s="5">
        <v>31.007105237176397</v>
      </c>
      <c r="BC44" s="5">
        <v>31.493491201681103</v>
      </c>
      <c r="BD44" s="5">
        <v>31.987506749942781</v>
      </c>
      <c r="BE44" s="5">
        <v>32.489271561706552</v>
      </c>
      <c r="BF44" s="5">
        <v>32.998907194047071</v>
      </c>
      <c r="BG44" s="5">
        <v>33.516537110816444</v>
      </c>
      <c r="BH44" s="5">
        <v>34.042286712554727</v>
      </c>
      <c r="BI44" s="5">
        <v>34.576283366869312</v>
      </c>
      <c r="BJ44" s="5">
        <v>35.11865643929081</v>
      </c>
      <c r="BK44" s="5">
        <v>35.66953732461301</v>
      </c>
      <c r="BL44" s="5">
        <v>36.229059478724587</v>
      </c>
      <c r="BM44" s="5">
        <v>36.797358450939882</v>
      </c>
      <c r="BN44" s="5">
        <v>37.374571916836977</v>
      </c>
      <c r="BO44" s="5">
        <v>37.960839711610895</v>
      </c>
    </row>
    <row r="45" spans="1:67" ht="17.25" customHeight="1">
      <c r="A45" s="1">
        <v>34</v>
      </c>
      <c r="B45" s="5" t="s">
        <v>7</v>
      </c>
      <c r="C45" s="5" t="s">
        <v>7</v>
      </c>
      <c r="D45" s="5" t="s">
        <v>7</v>
      </c>
      <c r="E45" s="5" t="s">
        <v>7</v>
      </c>
      <c r="F45" s="5" t="s">
        <v>7</v>
      </c>
      <c r="G45" s="5" t="s">
        <v>7</v>
      </c>
      <c r="H45" s="5" t="s">
        <v>7</v>
      </c>
      <c r="I45" s="5" t="s">
        <v>7</v>
      </c>
      <c r="J45" s="5" t="s">
        <v>7</v>
      </c>
      <c r="K45" s="5" t="s">
        <v>7</v>
      </c>
      <c r="L45" s="5" t="s">
        <v>7</v>
      </c>
      <c r="M45" s="5" t="s">
        <v>7</v>
      </c>
      <c r="N45" s="5" t="s">
        <v>7</v>
      </c>
      <c r="O45" s="5" t="s">
        <v>7</v>
      </c>
      <c r="P45" s="5" t="s">
        <v>7</v>
      </c>
      <c r="Q45" s="5" t="s">
        <v>7</v>
      </c>
      <c r="R45" s="5" t="s">
        <v>7</v>
      </c>
      <c r="S45" s="5" t="s">
        <v>7</v>
      </c>
      <c r="T45" s="5" t="s">
        <v>7</v>
      </c>
      <c r="U45" s="5" t="s">
        <v>7</v>
      </c>
      <c r="V45" s="5" t="s">
        <v>7</v>
      </c>
      <c r="W45" s="5" t="s">
        <v>7</v>
      </c>
      <c r="X45" s="5" t="s">
        <v>7</v>
      </c>
      <c r="Y45" s="5" t="s">
        <v>7</v>
      </c>
      <c r="Z45" s="5" t="s">
        <v>7</v>
      </c>
      <c r="AA45" s="5" t="s">
        <v>7</v>
      </c>
      <c r="AB45" s="5" t="s">
        <v>7</v>
      </c>
      <c r="AC45" s="5" t="s">
        <v>7</v>
      </c>
      <c r="AD45" s="5" t="s">
        <v>7</v>
      </c>
      <c r="AE45" s="5" t="s">
        <v>7</v>
      </c>
      <c r="AF45" s="5" t="s">
        <v>7</v>
      </c>
      <c r="AG45" s="5">
        <v>27.952456459354995</v>
      </c>
      <c r="AH45" s="5">
        <v>27.952456459354995</v>
      </c>
      <c r="AI45" s="5">
        <v>27.952456459354995</v>
      </c>
      <c r="AJ45" s="5">
        <v>27.952456459354995</v>
      </c>
      <c r="AK45" s="5">
        <v>27.952456459354995</v>
      </c>
      <c r="AL45" s="5">
        <v>27.952456459354995</v>
      </c>
      <c r="AM45" s="5">
        <v>27.952456459354995</v>
      </c>
      <c r="AN45" s="5">
        <v>27.952456459354995</v>
      </c>
      <c r="AO45" s="5">
        <v>27.952456459354995</v>
      </c>
      <c r="AP45" s="5">
        <v>27.952456459354995</v>
      </c>
      <c r="AQ45" s="5">
        <v>27.95245645935498</v>
      </c>
      <c r="AR45" s="5">
        <v>27.95245645935498</v>
      </c>
      <c r="AS45" s="5">
        <v>27.95245645935498</v>
      </c>
      <c r="AT45" s="5">
        <v>27.95245645935498</v>
      </c>
      <c r="AU45" s="5">
        <v>27.95245645935498</v>
      </c>
      <c r="AV45" s="5">
        <v>28.242537973653629</v>
      </c>
      <c r="AW45" s="5">
        <v>28.685558177161926</v>
      </c>
      <c r="AX45" s="5">
        <v>29.135527717195814</v>
      </c>
      <c r="AY45" s="5">
        <v>29.592555602955748</v>
      </c>
      <c r="AZ45" s="5">
        <v>30.056752553590357</v>
      </c>
      <c r="BA45" s="5">
        <v>30.528231025019224</v>
      </c>
      <c r="BB45" s="5">
        <v>31.007105237176397</v>
      </c>
      <c r="BC45" s="5">
        <v>31.493491201681103</v>
      </c>
      <c r="BD45" s="5">
        <v>31.987506749942781</v>
      </c>
      <c r="BE45" s="5">
        <v>32.489271561706552</v>
      </c>
      <c r="BF45" s="5">
        <v>32.998907194047071</v>
      </c>
      <c r="BG45" s="5">
        <v>33.516537110816444</v>
      </c>
      <c r="BH45" s="5">
        <v>34.042286712554727</v>
      </c>
      <c r="BI45" s="5">
        <v>34.576283366869312</v>
      </c>
      <c r="BJ45" s="5">
        <v>35.11865643929081</v>
      </c>
      <c r="BK45" s="5">
        <v>35.66953732461301</v>
      </c>
      <c r="BL45" s="5">
        <v>36.229059478724587</v>
      </c>
      <c r="BM45" s="5">
        <v>36.797358450939882</v>
      </c>
      <c r="BN45" s="5">
        <v>37.374571916836977</v>
      </c>
      <c r="BO45" s="5">
        <v>37.960839711610895</v>
      </c>
    </row>
    <row r="46" spans="1:67" ht="17.25" customHeight="1">
      <c r="A46" s="1">
        <v>33</v>
      </c>
      <c r="B46" s="5" t="s">
        <v>7</v>
      </c>
      <c r="C46" s="5" t="s">
        <v>7</v>
      </c>
      <c r="D46" s="5" t="s">
        <v>7</v>
      </c>
      <c r="E46" s="5" t="s">
        <v>7</v>
      </c>
      <c r="F46" s="5" t="s">
        <v>7</v>
      </c>
      <c r="G46" s="5" t="s">
        <v>7</v>
      </c>
      <c r="H46" s="5" t="s">
        <v>7</v>
      </c>
      <c r="I46" s="5" t="s">
        <v>7</v>
      </c>
      <c r="J46" s="5" t="s">
        <v>7</v>
      </c>
      <c r="K46" s="5" t="s">
        <v>7</v>
      </c>
      <c r="L46" s="5" t="s">
        <v>7</v>
      </c>
      <c r="M46" s="5" t="s">
        <v>7</v>
      </c>
      <c r="N46" s="5" t="s">
        <v>7</v>
      </c>
      <c r="O46" s="5" t="s">
        <v>7</v>
      </c>
      <c r="P46" s="5" t="s">
        <v>7</v>
      </c>
      <c r="Q46" s="5" t="s">
        <v>7</v>
      </c>
      <c r="R46" s="5" t="s">
        <v>7</v>
      </c>
      <c r="S46" s="5" t="s">
        <v>7</v>
      </c>
      <c r="T46" s="5" t="s">
        <v>7</v>
      </c>
      <c r="U46" s="5" t="s">
        <v>7</v>
      </c>
      <c r="V46" s="5" t="s">
        <v>7</v>
      </c>
      <c r="W46" s="5" t="s">
        <v>7</v>
      </c>
      <c r="X46" s="5" t="s">
        <v>7</v>
      </c>
      <c r="Y46" s="5" t="s">
        <v>7</v>
      </c>
      <c r="Z46" s="5" t="s">
        <v>7</v>
      </c>
      <c r="AA46" s="5" t="s">
        <v>7</v>
      </c>
      <c r="AB46" s="5" t="s">
        <v>7</v>
      </c>
      <c r="AC46" s="5" t="s">
        <v>7</v>
      </c>
      <c r="AD46" s="5" t="s">
        <v>7</v>
      </c>
      <c r="AE46" s="5" t="s">
        <v>7</v>
      </c>
      <c r="AF46" s="5" t="s">
        <v>7</v>
      </c>
      <c r="AG46" s="5" t="s">
        <v>7</v>
      </c>
      <c r="AH46" s="5">
        <v>28.390926364599785</v>
      </c>
      <c r="AI46" s="5">
        <v>28.390926364599785</v>
      </c>
      <c r="AJ46" s="5">
        <v>28.390926364599785</v>
      </c>
      <c r="AK46" s="5">
        <v>28.390926364599785</v>
      </c>
      <c r="AL46" s="5">
        <v>28.390926364599785</v>
      </c>
      <c r="AM46" s="5">
        <v>28.390926364599785</v>
      </c>
      <c r="AN46" s="5">
        <v>28.390926364599792</v>
      </c>
      <c r="AO46" s="5">
        <v>28.390926364599792</v>
      </c>
      <c r="AP46" s="5">
        <v>28.390926364599785</v>
      </c>
      <c r="AQ46" s="5">
        <v>28.390926364599792</v>
      </c>
      <c r="AR46" s="5">
        <v>28.390926364599785</v>
      </c>
      <c r="AS46" s="5">
        <v>28.390926364599785</v>
      </c>
      <c r="AT46" s="5">
        <v>28.390926364599785</v>
      </c>
      <c r="AU46" s="5">
        <v>28.390926364599792</v>
      </c>
      <c r="AV46" s="5">
        <v>28.390926364599792</v>
      </c>
      <c r="AW46" s="5">
        <v>28.685558177161926</v>
      </c>
      <c r="AX46" s="5">
        <v>29.135527717195814</v>
      </c>
      <c r="AY46" s="5">
        <v>29.592555602955748</v>
      </c>
      <c r="AZ46" s="5">
        <v>30.056752553590357</v>
      </c>
      <c r="BA46" s="5">
        <v>30.528231025019224</v>
      </c>
      <c r="BB46" s="5">
        <v>31.007105237176397</v>
      </c>
      <c r="BC46" s="5">
        <v>31.493491201681103</v>
      </c>
      <c r="BD46" s="5">
        <v>31.987506749942781</v>
      </c>
      <c r="BE46" s="5">
        <v>32.489271561706552</v>
      </c>
      <c r="BF46" s="5">
        <v>32.998907194047071</v>
      </c>
      <c r="BG46" s="5">
        <v>33.516537110816444</v>
      </c>
      <c r="BH46" s="5">
        <v>34.042286712554727</v>
      </c>
      <c r="BI46" s="5">
        <v>34.576283366869312</v>
      </c>
      <c r="BJ46" s="5">
        <v>35.11865643929081</v>
      </c>
      <c r="BK46" s="5">
        <v>35.66953732461301</v>
      </c>
      <c r="BL46" s="5">
        <v>36.229059478724587</v>
      </c>
      <c r="BM46" s="5">
        <v>36.797358450939882</v>
      </c>
      <c r="BN46" s="5">
        <v>37.374571916836977</v>
      </c>
      <c r="BO46" s="5">
        <v>37.960839711610895</v>
      </c>
    </row>
    <row r="47" spans="1:67" ht="17.25" customHeight="1">
      <c r="A47" s="1">
        <v>32</v>
      </c>
      <c r="B47" s="5" t="s">
        <v>7</v>
      </c>
      <c r="C47" s="5" t="s">
        <v>7</v>
      </c>
      <c r="D47" s="5" t="s">
        <v>7</v>
      </c>
      <c r="E47" s="5" t="s">
        <v>7</v>
      </c>
      <c r="F47" s="5" t="s">
        <v>7</v>
      </c>
      <c r="G47" s="5" t="s">
        <v>7</v>
      </c>
      <c r="H47" s="5" t="s">
        <v>7</v>
      </c>
      <c r="I47" s="5" t="s">
        <v>7</v>
      </c>
      <c r="J47" s="5" t="s">
        <v>7</v>
      </c>
      <c r="K47" s="5" t="s">
        <v>7</v>
      </c>
      <c r="L47" s="5" t="s">
        <v>7</v>
      </c>
      <c r="M47" s="5" t="s">
        <v>7</v>
      </c>
      <c r="N47" s="5" t="s">
        <v>7</v>
      </c>
      <c r="O47" s="5" t="s">
        <v>7</v>
      </c>
      <c r="P47" s="5" t="s">
        <v>7</v>
      </c>
      <c r="Q47" s="5" t="s">
        <v>7</v>
      </c>
      <c r="R47" s="5" t="s">
        <v>7</v>
      </c>
      <c r="S47" s="5" t="s">
        <v>7</v>
      </c>
      <c r="T47" s="5" t="s">
        <v>7</v>
      </c>
      <c r="U47" s="5" t="s">
        <v>7</v>
      </c>
      <c r="V47" s="5" t="s">
        <v>7</v>
      </c>
      <c r="W47" s="5" t="s">
        <v>7</v>
      </c>
      <c r="X47" s="5" t="s">
        <v>7</v>
      </c>
      <c r="Y47" s="5" t="s">
        <v>7</v>
      </c>
      <c r="Z47" s="5" t="s">
        <v>7</v>
      </c>
      <c r="AA47" s="5" t="s">
        <v>7</v>
      </c>
      <c r="AB47" s="5" t="s">
        <v>7</v>
      </c>
      <c r="AC47" s="5" t="s">
        <v>7</v>
      </c>
      <c r="AD47" s="5" t="s">
        <v>7</v>
      </c>
      <c r="AE47" s="5" t="s">
        <v>7</v>
      </c>
      <c r="AF47" s="5" t="s">
        <v>7</v>
      </c>
      <c r="AG47" s="5" t="s">
        <v>7</v>
      </c>
      <c r="AH47" s="5" t="s">
        <v>7</v>
      </c>
      <c r="AI47" s="5">
        <v>28.836274229142528</v>
      </c>
      <c r="AJ47" s="5">
        <v>28.836274229142528</v>
      </c>
      <c r="AK47" s="5">
        <v>28.836274229142528</v>
      </c>
      <c r="AL47" s="5">
        <v>28.836274229142536</v>
      </c>
      <c r="AM47" s="5">
        <v>28.836274229142525</v>
      </c>
      <c r="AN47" s="5">
        <v>28.836274229142528</v>
      </c>
      <c r="AO47" s="5">
        <v>28.836274229142528</v>
      </c>
      <c r="AP47" s="5">
        <v>28.836274229142528</v>
      </c>
      <c r="AQ47" s="5">
        <v>28.836274229142528</v>
      </c>
      <c r="AR47" s="5">
        <v>28.836274229142528</v>
      </c>
      <c r="AS47" s="5">
        <v>28.836274229142525</v>
      </c>
      <c r="AT47" s="5">
        <v>28.836274229142525</v>
      </c>
      <c r="AU47" s="5">
        <v>28.836274229142525</v>
      </c>
      <c r="AV47" s="5">
        <v>28.836274229142525</v>
      </c>
      <c r="AW47" s="5">
        <v>28.836274229142528</v>
      </c>
      <c r="AX47" s="5">
        <v>29.135527717195814</v>
      </c>
      <c r="AY47" s="5">
        <v>29.592555602955748</v>
      </c>
      <c r="AZ47" s="5">
        <v>30.056752553590357</v>
      </c>
      <c r="BA47" s="5">
        <v>30.528231025019224</v>
      </c>
      <c r="BB47" s="5">
        <v>31.007105237176397</v>
      </c>
      <c r="BC47" s="5">
        <v>31.493491201681103</v>
      </c>
      <c r="BD47" s="5">
        <v>31.987506749942781</v>
      </c>
      <c r="BE47" s="5">
        <v>32.489271561706552</v>
      </c>
      <c r="BF47" s="5">
        <v>32.998907194047071</v>
      </c>
      <c r="BG47" s="5">
        <v>33.516537110816444</v>
      </c>
      <c r="BH47" s="5">
        <v>34.042286712554727</v>
      </c>
      <c r="BI47" s="5">
        <v>34.576283366869312</v>
      </c>
      <c r="BJ47" s="5">
        <v>35.11865643929081</v>
      </c>
      <c r="BK47" s="5">
        <v>35.66953732461301</v>
      </c>
      <c r="BL47" s="5">
        <v>36.229059478724587</v>
      </c>
      <c r="BM47" s="5">
        <v>36.797358450939882</v>
      </c>
      <c r="BN47" s="5">
        <v>37.374571916836977</v>
      </c>
      <c r="BO47" s="5">
        <v>37.960839711610895</v>
      </c>
    </row>
    <row r="48" spans="1:67" ht="17.25" customHeight="1">
      <c r="A48" s="1">
        <v>31</v>
      </c>
      <c r="B48" s="5" t="s">
        <v>7</v>
      </c>
      <c r="C48" s="5" t="s">
        <v>7</v>
      </c>
      <c r="D48" s="5" t="s">
        <v>7</v>
      </c>
      <c r="E48" s="5" t="s">
        <v>7</v>
      </c>
      <c r="F48" s="5" t="s">
        <v>7</v>
      </c>
      <c r="G48" s="5" t="s">
        <v>7</v>
      </c>
      <c r="H48" s="5" t="s">
        <v>7</v>
      </c>
      <c r="I48" s="5" t="s">
        <v>7</v>
      </c>
      <c r="J48" s="5" t="s">
        <v>7</v>
      </c>
      <c r="K48" s="5" t="s">
        <v>7</v>
      </c>
      <c r="L48" s="5" t="s">
        <v>7</v>
      </c>
      <c r="M48" s="5" t="s">
        <v>7</v>
      </c>
      <c r="N48" s="5" t="s">
        <v>7</v>
      </c>
      <c r="O48" s="5" t="s">
        <v>7</v>
      </c>
      <c r="P48" s="5" t="s">
        <v>7</v>
      </c>
      <c r="Q48" s="5" t="s">
        <v>7</v>
      </c>
      <c r="R48" s="5" t="s">
        <v>7</v>
      </c>
      <c r="S48" s="5" t="s">
        <v>7</v>
      </c>
      <c r="T48" s="5" t="s">
        <v>7</v>
      </c>
      <c r="U48" s="5" t="s">
        <v>7</v>
      </c>
      <c r="V48" s="5" t="s">
        <v>7</v>
      </c>
      <c r="W48" s="5" t="s">
        <v>7</v>
      </c>
      <c r="X48" s="5" t="s">
        <v>7</v>
      </c>
      <c r="Y48" s="5" t="s">
        <v>7</v>
      </c>
      <c r="Z48" s="5" t="s">
        <v>7</v>
      </c>
      <c r="AA48" s="5" t="s">
        <v>7</v>
      </c>
      <c r="AB48" s="5" t="s">
        <v>7</v>
      </c>
      <c r="AC48" s="5" t="s">
        <v>7</v>
      </c>
      <c r="AD48" s="5" t="s">
        <v>7</v>
      </c>
      <c r="AE48" s="5" t="s">
        <v>7</v>
      </c>
      <c r="AF48" s="5" t="s">
        <v>7</v>
      </c>
      <c r="AG48" s="5" t="s">
        <v>7</v>
      </c>
      <c r="AH48" s="5" t="s">
        <v>7</v>
      </c>
      <c r="AI48" s="5" t="s">
        <v>7</v>
      </c>
      <c r="AJ48" s="5">
        <v>29.288607942540814</v>
      </c>
      <c r="AK48" s="5">
        <v>29.288607942540814</v>
      </c>
      <c r="AL48" s="5">
        <v>29.288607942540814</v>
      </c>
      <c r="AM48" s="5">
        <v>29.288607942540811</v>
      </c>
      <c r="AN48" s="5">
        <v>29.288607942540814</v>
      </c>
      <c r="AO48" s="5">
        <v>29.288607942540814</v>
      </c>
      <c r="AP48" s="5">
        <v>29.288607942540811</v>
      </c>
      <c r="AQ48" s="5">
        <v>29.288607942540814</v>
      </c>
      <c r="AR48" s="5">
        <v>29.288607942540814</v>
      </c>
      <c r="AS48" s="5">
        <v>29.288607942540811</v>
      </c>
      <c r="AT48" s="5">
        <v>29.288607942540814</v>
      </c>
      <c r="AU48" s="5">
        <v>29.288607942540814</v>
      </c>
      <c r="AV48" s="5">
        <v>29.288607942540814</v>
      </c>
      <c r="AW48" s="5">
        <v>29.288607942540814</v>
      </c>
      <c r="AX48" s="5">
        <v>29.288607942540814</v>
      </c>
      <c r="AY48" s="5">
        <v>29.592555602955748</v>
      </c>
      <c r="AZ48" s="5">
        <v>30.056752553590357</v>
      </c>
      <c r="BA48" s="5">
        <v>30.528231025019224</v>
      </c>
      <c r="BB48" s="5">
        <v>31.007105237176397</v>
      </c>
      <c r="BC48" s="5">
        <v>31.493491201681103</v>
      </c>
      <c r="BD48" s="5">
        <v>31.987506749942781</v>
      </c>
      <c r="BE48" s="5">
        <v>32.489271561706552</v>
      </c>
      <c r="BF48" s="5">
        <v>32.998907194047071</v>
      </c>
      <c r="BG48" s="5">
        <v>33.516537110816444</v>
      </c>
      <c r="BH48" s="5">
        <v>34.042286712554727</v>
      </c>
      <c r="BI48" s="5">
        <v>34.576283366869312</v>
      </c>
      <c r="BJ48" s="5">
        <v>35.11865643929081</v>
      </c>
      <c r="BK48" s="5">
        <v>35.66953732461301</v>
      </c>
      <c r="BL48" s="5">
        <v>36.229059478724587</v>
      </c>
      <c r="BM48" s="5">
        <v>36.797358450939882</v>
      </c>
      <c r="BN48" s="5">
        <v>37.374571916836977</v>
      </c>
      <c r="BO48" s="5">
        <v>37.960839711610895</v>
      </c>
    </row>
    <row r="49" spans="1:76" ht="17.25" customHeight="1">
      <c r="A49" s="1">
        <v>30</v>
      </c>
      <c r="B49" s="5" t="s">
        <v>7</v>
      </c>
      <c r="C49" s="5" t="s">
        <v>7</v>
      </c>
      <c r="D49" s="5" t="s">
        <v>7</v>
      </c>
      <c r="E49" s="5" t="s">
        <v>7</v>
      </c>
      <c r="F49" s="5" t="s">
        <v>7</v>
      </c>
      <c r="G49" s="5" t="s">
        <v>7</v>
      </c>
      <c r="H49" s="5" t="s">
        <v>7</v>
      </c>
      <c r="I49" s="5" t="s">
        <v>7</v>
      </c>
      <c r="J49" s="5" t="s">
        <v>7</v>
      </c>
      <c r="K49" s="5" t="s">
        <v>7</v>
      </c>
      <c r="L49" s="5" t="s">
        <v>7</v>
      </c>
      <c r="M49" s="5" t="s">
        <v>7</v>
      </c>
      <c r="N49" s="5" t="s">
        <v>7</v>
      </c>
      <c r="O49" s="5" t="s">
        <v>7</v>
      </c>
      <c r="P49" s="5" t="s">
        <v>7</v>
      </c>
      <c r="Q49" s="5" t="s">
        <v>7</v>
      </c>
      <c r="R49" s="5" t="s">
        <v>7</v>
      </c>
      <c r="S49" s="5" t="s">
        <v>7</v>
      </c>
      <c r="T49" s="5" t="s">
        <v>7</v>
      </c>
      <c r="U49" s="5" t="s">
        <v>7</v>
      </c>
      <c r="V49" s="5" t="s">
        <v>7</v>
      </c>
      <c r="W49" s="5" t="s">
        <v>7</v>
      </c>
      <c r="X49" s="5" t="s">
        <v>7</v>
      </c>
      <c r="Y49" s="5" t="s">
        <v>7</v>
      </c>
      <c r="Z49" s="5" t="s">
        <v>7</v>
      </c>
      <c r="AA49" s="5" t="s">
        <v>7</v>
      </c>
      <c r="AB49" s="5" t="s">
        <v>7</v>
      </c>
      <c r="AC49" s="5" t="s">
        <v>7</v>
      </c>
      <c r="AD49" s="5" t="s">
        <v>7</v>
      </c>
      <c r="AE49" s="5" t="s">
        <v>7</v>
      </c>
      <c r="AF49" s="5" t="s">
        <v>7</v>
      </c>
      <c r="AG49" s="5" t="s">
        <v>7</v>
      </c>
      <c r="AH49" s="5" t="s">
        <v>7</v>
      </c>
      <c r="AI49" s="5" t="s">
        <v>7</v>
      </c>
      <c r="AJ49" s="5" t="s">
        <v>7</v>
      </c>
      <c r="AK49" s="5">
        <v>29.748037086737558</v>
      </c>
      <c r="AL49" s="5">
        <v>29.748037086737558</v>
      </c>
      <c r="AM49" s="5">
        <v>29.748037086737551</v>
      </c>
      <c r="AN49" s="5">
        <v>29.748037086737551</v>
      </c>
      <c r="AO49" s="5">
        <v>29.748037086737558</v>
      </c>
      <c r="AP49" s="5">
        <v>29.748037086737551</v>
      </c>
      <c r="AQ49" s="5">
        <v>29.748037086737551</v>
      </c>
      <c r="AR49" s="5">
        <v>29.748037086737551</v>
      </c>
      <c r="AS49" s="5">
        <v>29.748037086737551</v>
      </c>
      <c r="AT49" s="5">
        <v>29.748037086737551</v>
      </c>
      <c r="AU49" s="5">
        <v>29.748037086737551</v>
      </c>
      <c r="AV49" s="5">
        <v>29.748037086737551</v>
      </c>
      <c r="AW49" s="5">
        <v>29.748037086737551</v>
      </c>
      <c r="AX49" s="5">
        <v>29.748037086737551</v>
      </c>
      <c r="AY49" s="5">
        <v>29.748037086737551</v>
      </c>
      <c r="AZ49" s="5">
        <v>30.056752553590357</v>
      </c>
      <c r="BA49" s="5">
        <v>30.528231025019224</v>
      </c>
      <c r="BB49" s="5">
        <v>31.007105237176397</v>
      </c>
      <c r="BC49" s="5">
        <v>31.493491201681103</v>
      </c>
      <c r="BD49" s="5">
        <v>31.987506749942781</v>
      </c>
      <c r="BE49" s="5">
        <v>32.489271561706552</v>
      </c>
      <c r="BF49" s="5">
        <v>32.998907194047071</v>
      </c>
      <c r="BG49" s="5">
        <v>33.516537110816444</v>
      </c>
      <c r="BH49" s="5">
        <v>34.042286712554727</v>
      </c>
      <c r="BI49" s="5">
        <v>34.576283366869312</v>
      </c>
      <c r="BJ49" s="5">
        <v>35.11865643929081</v>
      </c>
      <c r="BK49" s="5">
        <v>35.66953732461301</v>
      </c>
      <c r="BL49" s="5">
        <v>36.229059478724587</v>
      </c>
      <c r="BM49" s="5">
        <v>36.797358450939882</v>
      </c>
      <c r="BN49" s="5">
        <v>37.374571916836977</v>
      </c>
      <c r="BO49" s="5">
        <v>37.960839711610895</v>
      </c>
    </row>
    <row r="50" spans="1:76" ht="17.25" customHeight="1">
      <c r="A50" s="1">
        <v>29</v>
      </c>
      <c r="B50" s="5" t="s">
        <v>7</v>
      </c>
      <c r="C50" s="5" t="s">
        <v>7</v>
      </c>
      <c r="D50" s="5" t="s">
        <v>7</v>
      </c>
      <c r="E50" s="5" t="s">
        <v>7</v>
      </c>
      <c r="F50" s="5" t="s">
        <v>7</v>
      </c>
      <c r="G50" s="5" t="s">
        <v>7</v>
      </c>
      <c r="H50" s="5" t="s">
        <v>7</v>
      </c>
      <c r="I50" s="5" t="s">
        <v>7</v>
      </c>
      <c r="J50" s="5" t="s">
        <v>7</v>
      </c>
      <c r="K50" s="5" t="s">
        <v>7</v>
      </c>
      <c r="L50" s="5" t="s">
        <v>7</v>
      </c>
      <c r="M50" s="5" t="s">
        <v>7</v>
      </c>
      <c r="N50" s="5" t="s">
        <v>7</v>
      </c>
      <c r="O50" s="5" t="s">
        <v>7</v>
      </c>
      <c r="P50" s="5" t="s">
        <v>7</v>
      </c>
      <c r="Q50" s="5" t="s">
        <v>7</v>
      </c>
      <c r="R50" s="5" t="s">
        <v>7</v>
      </c>
      <c r="S50" s="5" t="s">
        <v>7</v>
      </c>
      <c r="T50" s="5" t="s">
        <v>7</v>
      </c>
      <c r="U50" s="5" t="s">
        <v>7</v>
      </c>
      <c r="V50" s="5" t="s">
        <v>7</v>
      </c>
      <c r="W50" s="5" t="s">
        <v>7</v>
      </c>
      <c r="X50" s="5" t="s">
        <v>7</v>
      </c>
      <c r="Y50" s="5" t="s">
        <v>7</v>
      </c>
      <c r="Z50" s="5" t="s">
        <v>7</v>
      </c>
      <c r="AA50" s="5" t="s">
        <v>7</v>
      </c>
      <c r="AB50" s="5" t="s">
        <v>7</v>
      </c>
      <c r="AC50" s="5" t="s">
        <v>7</v>
      </c>
      <c r="AD50" s="5" t="s">
        <v>7</v>
      </c>
      <c r="AE50" s="5" t="s">
        <v>7</v>
      </c>
      <c r="AF50" s="5" t="s">
        <v>7</v>
      </c>
      <c r="AG50" s="5" t="s">
        <v>7</v>
      </c>
      <c r="AH50" s="5" t="s">
        <v>7</v>
      </c>
      <c r="AI50" s="5" t="s">
        <v>7</v>
      </c>
      <c r="AJ50" s="5" t="s">
        <v>7</v>
      </c>
      <c r="AK50" s="5" t="s">
        <v>7</v>
      </c>
      <c r="AL50" s="5">
        <v>30.214672962607928</v>
      </c>
      <c r="AM50" s="5">
        <v>30.214672962607921</v>
      </c>
      <c r="AN50" s="5">
        <v>30.214672962607921</v>
      </c>
      <c r="AO50" s="5">
        <v>30.214672962607928</v>
      </c>
      <c r="AP50" s="5">
        <v>30.214672962607928</v>
      </c>
      <c r="AQ50" s="5">
        <v>30.214672962607931</v>
      </c>
      <c r="AR50" s="5">
        <v>30.214672962607931</v>
      </c>
      <c r="AS50" s="5">
        <v>30.214672962607921</v>
      </c>
      <c r="AT50" s="5">
        <v>30.214672962607921</v>
      </c>
      <c r="AU50" s="5">
        <v>30.214672962607928</v>
      </c>
      <c r="AV50" s="5">
        <v>30.214672962607928</v>
      </c>
      <c r="AW50" s="5">
        <v>30.214672962607928</v>
      </c>
      <c r="AX50" s="5">
        <v>30.214672962607928</v>
      </c>
      <c r="AY50" s="5">
        <v>30.214672962607921</v>
      </c>
      <c r="AZ50" s="5">
        <v>30.214672962607928</v>
      </c>
      <c r="BA50" s="5">
        <v>30.528231025019224</v>
      </c>
      <c r="BB50" s="5">
        <v>31.007105237176397</v>
      </c>
      <c r="BC50" s="5">
        <v>31.493491201681103</v>
      </c>
      <c r="BD50" s="5">
        <v>31.987506749942781</v>
      </c>
      <c r="BE50" s="5">
        <v>32.489271561706552</v>
      </c>
      <c r="BF50" s="5">
        <v>32.998907194047071</v>
      </c>
      <c r="BG50" s="5">
        <v>33.516537110816444</v>
      </c>
      <c r="BH50" s="5">
        <v>34.042286712554727</v>
      </c>
      <c r="BI50" s="5">
        <v>34.576283366869312</v>
      </c>
      <c r="BJ50" s="5">
        <v>35.11865643929081</v>
      </c>
      <c r="BK50" s="5">
        <v>35.66953732461301</v>
      </c>
      <c r="BL50" s="5">
        <v>36.229059478724587</v>
      </c>
      <c r="BM50" s="5">
        <v>36.797358450939882</v>
      </c>
      <c r="BN50" s="5">
        <v>37.374571916836977</v>
      </c>
      <c r="BO50" s="5">
        <v>37.960839711610895</v>
      </c>
    </row>
    <row r="51" spans="1:76" ht="17.25" customHeight="1">
      <c r="A51" s="1">
        <v>28</v>
      </c>
      <c r="B51" s="5" t="s">
        <v>7</v>
      </c>
      <c r="C51" s="5" t="s">
        <v>7</v>
      </c>
      <c r="D51" s="5" t="s">
        <v>7</v>
      </c>
      <c r="E51" s="5" t="s">
        <v>7</v>
      </c>
      <c r="F51" s="5" t="s">
        <v>7</v>
      </c>
      <c r="G51" s="5" t="s">
        <v>7</v>
      </c>
      <c r="H51" s="5" t="s">
        <v>7</v>
      </c>
      <c r="I51" s="5" t="s">
        <v>7</v>
      </c>
      <c r="J51" s="5" t="s">
        <v>7</v>
      </c>
      <c r="K51" s="5" t="s">
        <v>7</v>
      </c>
      <c r="L51" s="5" t="s">
        <v>7</v>
      </c>
      <c r="M51" s="5" t="s">
        <v>7</v>
      </c>
      <c r="N51" s="5" t="s">
        <v>7</v>
      </c>
      <c r="O51" s="5" t="s">
        <v>7</v>
      </c>
      <c r="P51" s="5" t="s">
        <v>7</v>
      </c>
      <c r="Q51" s="5" t="s">
        <v>7</v>
      </c>
      <c r="R51" s="5" t="s">
        <v>7</v>
      </c>
      <c r="S51" s="5" t="s">
        <v>7</v>
      </c>
      <c r="T51" s="5" t="s">
        <v>7</v>
      </c>
      <c r="U51" s="5" t="s">
        <v>7</v>
      </c>
      <c r="V51" s="5" t="s">
        <v>7</v>
      </c>
      <c r="W51" s="5" t="s">
        <v>7</v>
      </c>
      <c r="X51" s="5" t="s">
        <v>7</v>
      </c>
      <c r="Y51" s="5" t="s">
        <v>7</v>
      </c>
      <c r="Z51" s="5" t="s">
        <v>7</v>
      </c>
      <c r="AA51" s="5" t="s">
        <v>7</v>
      </c>
      <c r="AB51" s="5" t="s">
        <v>7</v>
      </c>
      <c r="AC51" s="5" t="s">
        <v>7</v>
      </c>
      <c r="AD51" s="5" t="s">
        <v>7</v>
      </c>
      <c r="AE51" s="5" t="s">
        <v>7</v>
      </c>
      <c r="AF51" s="5" t="s">
        <v>7</v>
      </c>
      <c r="AG51" s="5" t="s">
        <v>7</v>
      </c>
      <c r="AH51" s="5" t="s">
        <v>7</v>
      </c>
      <c r="AI51" s="5" t="s">
        <v>7</v>
      </c>
      <c r="AJ51" s="5" t="s">
        <v>7</v>
      </c>
      <c r="AK51" s="5" t="s">
        <v>7</v>
      </c>
      <c r="AL51" s="5" t="s">
        <v>7</v>
      </c>
      <c r="AM51" s="5">
        <v>30.688628616923403</v>
      </c>
      <c r="AN51" s="5">
        <v>30.688628616923403</v>
      </c>
      <c r="AO51" s="5">
        <v>30.688628616923403</v>
      </c>
      <c r="AP51" s="5">
        <v>30.688628616923403</v>
      </c>
      <c r="AQ51" s="5">
        <v>30.688628616923403</v>
      </c>
      <c r="AR51" s="5">
        <v>30.688628616923403</v>
      </c>
      <c r="AS51" s="5">
        <v>30.688628616923395</v>
      </c>
      <c r="AT51" s="5">
        <v>30.688628616923403</v>
      </c>
      <c r="AU51" s="5">
        <v>30.688628616923403</v>
      </c>
      <c r="AV51" s="5">
        <v>30.688628616923403</v>
      </c>
      <c r="AW51" s="5">
        <v>30.688628616923403</v>
      </c>
      <c r="AX51" s="5">
        <v>30.688628616923403</v>
      </c>
      <c r="AY51" s="5">
        <v>30.688628616923403</v>
      </c>
      <c r="AZ51" s="5">
        <v>30.68862861692341</v>
      </c>
      <c r="BA51" s="5">
        <v>30.68862861692341</v>
      </c>
      <c r="BB51" s="5">
        <v>31.007105237176397</v>
      </c>
      <c r="BC51" s="5">
        <v>31.493491201681103</v>
      </c>
      <c r="BD51" s="5">
        <v>31.987506749942781</v>
      </c>
      <c r="BE51" s="5">
        <v>32.489271561706552</v>
      </c>
      <c r="BF51" s="5">
        <v>32.998907194047071</v>
      </c>
      <c r="BG51" s="5">
        <v>33.516537110816444</v>
      </c>
      <c r="BH51" s="5">
        <v>34.042286712554727</v>
      </c>
      <c r="BI51" s="5">
        <v>34.576283366869312</v>
      </c>
      <c r="BJ51" s="5">
        <v>35.11865643929081</v>
      </c>
      <c r="BK51" s="5">
        <v>35.66953732461301</v>
      </c>
      <c r="BL51" s="5">
        <v>36.229059478724587</v>
      </c>
      <c r="BM51" s="5">
        <v>36.797358450939882</v>
      </c>
      <c r="BN51" s="5">
        <v>37.374571916836977</v>
      </c>
      <c r="BO51" s="5">
        <v>37.960839711610895</v>
      </c>
    </row>
    <row r="52" spans="1:76" ht="17.25" customHeight="1">
      <c r="A52" s="1">
        <v>27</v>
      </c>
      <c r="B52" s="5" t="s">
        <v>7</v>
      </c>
      <c r="C52" s="5" t="s">
        <v>7</v>
      </c>
      <c r="D52" s="5" t="s">
        <v>7</v>
      </c>
      <c r="E52" s="5" t="s">
        <v>7</v>
      </c>
      <c r="F52" s="5" t="s">
        <v>7</v>
      </c>
      <c r="G52" s="5" t="s">
        <v>7</v>
      </c>
      <c r="H52" s="5" t="s">
        <v>7</v>
      </c>
      <c r="I52" s="5" t="s">
        <v>7</v>
      </c>
      <c r="J52" s="5" t="s">
        <v>7</v>
      </c>
      <c r="K52" s="5" t="s">
        <v>7</v>
      </c>
      <c r="L52" s="5" t="s">
        <v>7</v>
      </c>
      <c r="M52" s="5" t="s">
        <v>7</v>
      </c>
      <c r="N52" s="5" t="s">
        <v>7</v>
      </c>
      <c r="O52" s="5" t="s">
        <v>7</v>
      </c>
      <c r="P52" s="5" t="s">
        <v>7</v>
      </c>
      <c r="Q52" s="5" t="s">
        <v>7</v>
      </c>
      <c r="R52" s="5" t="s">
        <v>7</v>
      </c>
      <c r="S52" s="5" t="s">
        <v>7</v>
      </c>
      <c r="T52" s="5" t="s">
        <v>7</v>
      </c>
      <c r="U52" s="5" t="s">
        <v>7</v>
      </c>
      <c r="V52" s="5" t="s">
        <v>7</v>
      </c>
      <c r="W52" s="5" t="s">
        <v>7</v>
      </c>
      <c r="X52" s="5" t="s">
        <v>7</v>
      </c>
      <c r="Y52" s="5" t="s">
        <v>7</v>
      </c>
      <c r="Z52" s="5" t="s">
        <v>7</v>
      </c>
      <c r="AA52" s="5" t="s">
        <v>7</v>
      </c>
      <c r="AB52" s="5" t="s">
        <v>7</v>
      </c>
      <c r="AC52" s="5" t="s">
        <v>7</v>
      </c>
      <c r="AD52" s="5" t="s">
        <v>7</v>
      </c>
      <c r="AE52" s="5" t="s">
        <v>7</v>
      </c>
      <c r="AF52" s="5" t="s">
        <v>7</v>
      </c>
      <c r="AG52" s="5" t="s">
        <v>7</v>
      </c>
      <c r="AH52" s="5" t="s">
        <v>7</v>
      </c>
      <c r="AI52" s="5" t="s">
        <v>7</v>
      </c>
      <c r="AJ52" s="5" t="s">
        <v>7</v>
      </c>
      <c r="AK52" s="5" t="s">
        <v>7</v>
      </c>
      <c r="AL52" s="5" t="s">
        <v>7</v>
      </c>
      <c r="AM52" s="5" t="s">
        <v>7</v>
      </c>
      <c r="AN52" s="5">
        <v>31.170018869737838</v>
      </c>
      <c r="AO52" s="5">
        <v>31.170018869737838</v>
      </c>
      <c r="AP52" s="5">
        <v>31.170018869737838</v>
      </c>
      <c r="AQ52" s="5">
        <v>31.170018869737838</v>
      </c>
      <c r="AR52" s="5">
        <v>31.170018869737838</v>
      </c>
      <c r="AS52" s="5">
        <v>31.170018869737831</v>
      </c>
      <c r="AT52" s="5">
        <v>31.170018869737838</v>
      </c>
      <c r="AU52" s="5">
        <v>31.170018869737838</v>
      </c>
      <c r="AV52" s="5">
        <v>31.170018869737831</v>
      </c>
      <c r="AW52" s="5">
        <v>31.170018869737838</v>
      </c>
      <c r="AX52" s="5">
        <v>31.170018869737838</v>
      </c>
      <c r="AY52" s="5">
        <v>31.170018869737838</v>
      </c>
      <c r="AZ52" s="5">
        <v>31.170018869737838</v>
      </c>
      <c r="BA52" s="5">
        <v>31.170018869737838</v>
      </c>
      <c r="BB52" s="5">
        <v>31.170018869737838</v>
      </c>
      <c r="BC52" s="5">
        <v>31.493491201681103</v>
      </c>
      <c r="BD52" s="5">
        <v>31.987506749942781</v>
      </c>
      <c r="BE52" s="5">
        <v>32.489271561706552</v>
      </c>
      <c r="BF52" s="5">
        <v>32.998907194047071</v>
      </c>
      <c r="BG52" s="5">
        <v>33.516537110816444</v>
      </c>
      <c r="BH52" s="5">
        <v>34.042286712554727</v>
      </c>
      <c r="BI52" s="5">
        <v>34.576283366869312</v>
      </c>
      <c r="BJ52" s="5">
        <v>35.11865643929081</v>
      </c>
      <c r="BK52" s="5">
        <v>35.66953732461301</v>
      </c>
      <c r="BL52" s="5">
        <v>36.229059478724587</v>
      </c>
      <c r="BM52" s="5">
        <v>36.797358450939882</v>
      </c>
      <c r="BN52" s="5">
        <v>37.374571916836977</v>
      </c>
      <c r="BO52" s="5">
        <v>37.960839711610895</v>
      </c>
    </row>
    <row r="53" spans="1:76" ht="17.25" customHeight="1">
      <c r="A53" s="1">
        <v>26</v>
      </c>
      <c r="B53" s="5" t="s">
        <v>7</v>
      </c>
      <c r="C53" s="5" t="s">
        <v>7</v>
      </c>
      <c r="D53" s="5" t="s">
        <v>7</v>
      </c>
      <c r="E53" s="5" t="s">
        <v>7</v>
      </c>
      <c r="F53" s="5" t="s">
        <v>7</v>
      </c>
      <c r="G53" s="5" t="s">
        <v>7</v>
      </c>
      <c r="H53" s="5" t="s">
        <v>7</v>
      </c>
      <c r="I53" s="5" t="s">
        <v>7</v>
      </c>
      <c r="J53" s="5" t="s">
        <v>7</v>
      </c>
      <c r="K53" s="5" t="s">
        <v>7</v>
      </c>
      <c r="L53" s="5" t="s">
        <v>7</v>
      </c>
      <c r="M53" s="5" t="s">
        <v>7</v>
      </c>
      <c r="N53" s="5" t="s">
        <v>7</v>
      </c>
      <c r="O53" s="5" t="s">
        <v>7</v>
      </c>
      <c r="P53" s="5" t="s">
        <v>7</v>
      </c>
      <c r="Q53" s="5" t="s">
        <v>7</v>
      </c>
      <c r="R53" s="5" t="s">
        <v>7</v>
      </c>
      <c r="S53" s="5" t="s">
        <v>7</v>
      </c>
      <c r="T53" s="5" t="s">
        <v>7</v>
      </c>
      <c r="U53" s="5" t="s">
        <v>7</v>
      </c>
      <c r="V53" s="5" t="s">
        <v>7</v>
      </c>
      <c r="W53" s="5" t="s">
        <v>7</v>
      </c>
      <c r="X53" s="5" t="s">
        <v>7</v>
      </c>
      <c r="Y53" s="5" t="s">
        <v>7</v>
      </c>
      <c r="Z53" s="5" t="s">
        <v>7</v>
      </c>
      <c r="AA53" s="5" t="s">
        <v>7</v>
      </c>
      <c r="AB53" s="5" t="s">
        <v>7</v>
      </c>
      <c r="AC53" s="5" t="s">
        <v>7</v>
      </c>
      <c r="AD53" s="5" t="s">
        <v>7</v>
      </c>
      <c r="AE53" s="5" t="s">
        <v>7</v>
      </c>
      <c r="AF53" s="5" t="s">
        <v>7</v>
      </c>
      <c r="AG53" s="5" t="s">
        <v>7</v>
      </c>
      <c r="AH53" s="5" t="s">
        <v>7</v>
      </c>
      <c r="AI53" s="5" t="s">
        <v>7</v>
      </c>
      <c r="AJ53" s="5" t="s">
        <v>7</v>
      </c>
      <c r="AK53" s="5" t="s">
        <v>7</v>
      </c>
      <c r="AL53" s="5" t="s">
        <v>7</v>
      </c>
      <c r="AM53" s="5" t="s">
        <v>7</v>
      </c>
      <c r="AN53" s="5" t="s">
        <v>7</v>
      </c>
      <c r="AO53" s="5">
        <v>31.658960342204328</v>
      </c>
      <c r="AP53" s="5">
        <v>31.658960342204328</v>
      </c>
      <c r="AQ53" s="5">
        <v>31.658960342204328</v>
      </c>
      <c r="AR53" s="5">
        <v>31.658960342204328</v>
      </c>
      <c r="AS53" s="5">
        <v>31.658960342204328</v>
      </c>
      <c r="AT53" s="5">
        <v>31.658960342204328</v>
      </c>
      <c r="AU53" s="5">
        <v>31.658960342204328</v>
      </c>
      <c r="AV53" s="5">
        <v>31.658960342204328</v>
      </c>
      <c r="AW53" s="5">
        <v>31.658960342204328</v>
      </c>
      <c r="AX53" s="5">
        <v>31.658960342204328</v>
      </c>
      <c r="AY53" s="5">
        <v>31.658960342204328</v>
      </c>
      <c r="AZ53" s="5">
        <v>31.658960342204328</v>
      </c>
      <c r="BA53" s="5">
        <v>31.658960342204328</v>
      </c>
      <c r="BB53" s="5">
        <v>31.658960342204328</v>
      </c>
      <c r="BC53" s="5">
        <v>31.658960342204328</v>
      </c>
      <c r="BD53" s="5">
        <v>31.987506749942781</v>
      </c>
      <c r="BE53" s="5">
        <v>32.489271561706552</v>
      </c>
      <c r="BF53" s="5">
        <v>32.998907194047071</v>
      </c>
      <c r="BG53" s="5">
        <v>33.516537110816444</v>
      </c>
      <c r="BH53" s="5">
        <v>34.042286712554727</v>
      </c>
      <c r="BI53" s="5">
        <v>34.576283366869312</v>
      </c>
      <c r="BJ53" s="5">
        <v>35.11865643929081</v>
      </c>
      <c r="BK53" s="5">
        <v>35.66953732461301</v>
      </c>
      <c r="BL53" s="5">
        <v>36.229059478724587</v>
      </c>
      <c r="BM53" s="5">
        <v>36.797358450939882</v>
      </c>
      <c r="BN53" s="5">
        <v>37.374571916836977</v>
      </c>
      <c r="BO53" s="5">
        <v>37.960839711610895</v>
      </c>
    </row>
    <row r="54" spans="1:76" ht="17.25" customHeight="1">
      <c r="A54" s="1">
        <v>25</v>
      </c>
      <c r="B54" s="5" t="s">
        <v>7</v>
      </c>
      <c r="C54" s="5" t="s">
        <v>7</v>
      </c>
      <c r="D54" s="5" t="s">
        <v>7</v>
      </c>
      <c r="E54" s="5" t="s">
        <v>7</v>
      </c>
      <c r="F54" s="5" t="s">
        <v>7</v>
      </c>
      <c r="G54" s="5" t="s">
        <v>7</v>
      </c>
      <c r="H54" s="5" t="s">
        <v>7</v>
      </c>
      <c r="I54" s="5" t="s">
        <v>7</v>
      </c>
      <c r="J54" s="5" t="s">
        <v>7</v>
      </c>
      <c r="K54" s="5" t="s">
        <v>7</v>
      </c>
      <c r="L54" s="5" t="s">
        <v>7</v>
      </c>
      <c r="M54" s="5" t="s">
        <v>7</v>
      </c>
      <c r="N54" s="5" t="s">
        <v>7</v>
      </c>
      <c r="O54" s="5" t="s">
        <v>7</v>
      </c>
      <c r="P54" s="5" t="s">
        <v>7</v>
      </c>
      <c r="Q54" s="5" t="s">
        <v>7</v>
      </c>
      <c r="R54" s="5" t="s">
        <v>7</v>
      </c>
      <c r="S54" s="5" t="s">
        <v>7</v>
      </c>
      <c r="T54" s="5" t="s">
        <v>7</v>
      </c>
      <c r="U54" s="5" t="s">
        <v>7</v>
      </c>
      <c r="V54" s="5" t="s">
        <v>7</v>
      </c>
      <c r="W54" s="5" t="s">
        <v>7</v>
      </c>
      <c r="X54" s="5" t="s">
        <v>7</v>
      </c>
      <c r="Y54" s="5" t="s">
        <v>7</v>
      </c>
      <c r="Z54" s="5" t="s">
        <v>7</v>
      </c>
      <c r="AA54" s="5" t="s">
        <v>7</v>
      </c>
      <c r="AB54" s="5" t="s">
        <v>7</v>
      </c>
      <c r="AC54" s="5" t="s">
        <v>7</v>
      </c>
      <c r="AD54" s="5" t="s">
        <v>7</v>
      </c>
      <c r="AE54" s="5" t="s">
        <v>7</v>
      </c>
      <c r="AF54" s="5" t="s">
        <v>7</v>
      </c>
      <c r="AG54" s="5" t="s">
        <v>7</v>
      </c>
      <c r="AH54" s="5" t="s">
        <v>7</v>
      </c>
      <c r="AI54" s="5" t="s">
        <v>7</v>
      </c>
      <c r="AJ54" s="5" t="s">
        <v>7</v>
      </c>
      <c r="AK54" s="5" t="s">
        <v>7</v>
      </c>
      <c r="AL54" s="5" t="s">
        <v>7</v>
      </c>
      <c r="AM54" s="5" t="s">
        <v>7</v>
      </c>
      <c r="AN54" s="5" t="s">
        <v>7</v>
      </c>
      <c r="AO54" s="5" t="s">
        <v>7</v>
      </c>
      <c r="AP54" s="5">
        <v>32.155571484827149</v>
      </c>
      <c r="AQ54" s="5">
        <v>32.155571484827142</v>
      </c>
      <c r="AR54" s="5">
        <v>32.155571484827149</v>
      </c>
      <c r="AS54" s="5">
        <v>32.155571484827142</v>
      </c>
      <c r="AT54" s="5">
        <v>32.155571484827156</v>
      </c>
      <c r="AU54" s="5">
        <v>32.155571484827156</v>
      </c>
      <c r="AV54" s="5">
        <v>32.155571484827149</v>
      </c>
      <c r="AW54" s="5">
        <v>32.155571484827149</v>
      </c>
      <c r="AX54" s="5">
        <v>32.155571484827149</v>
      </c>
      <c r="AY54" s="5">
        <v>32.155571484827142</v>
      </c>
      <c r="AZ54" s="5">
        <v>32.155571484827149</v>
      </c>
      <c r="BA54" s="5">
        <v>32.155571484827149</v>
      </c>
      <c r="BB54" s="5">
        <v>32.155571484827142</v>
      </c>
      <c r="BC54" s="5">
        <v>32.155571484827142</v>
      </c>
      <c r="BD54" s="5">
        <v>32.155571484827142</v>
      </c>
      <c r="BE54" s="5">
        <v>32.489271561706552</v>
      </c>
      <c r="BF54" s="5">
        <v>32.998907194047071</v>
      </c>
      <c r="BG54" s="5">
        <v>33.516537110816444</v>
      </c>
      <c r="BH54" s="5">
        <v>34.042286712554727</v>
      </c>
      <c r="BI54" s="5">
        <v>34.576283366869312</v>
      </c>
      <c r="BJ54" s="5">
        <v>35.11865643929081</v>
      </c>
      <c r="BK54" s="5">
        <v>35.66953732461301</v>
      </c>
      <c r="BL54" s="5">
        <v>36.229059478724587</v>
      </c>
      <c r="BM54" s="5">
        <v>36.797358450939882</v>
      </c>
      <c r="BN54" s="5">
        <v>37.374571916836977</v>
      </c>
      <c r="BO54" s="5">
        <v>37.960839711610895</v>
      </c>
    </row>
    <row r="55" spans="1:76" ht="17.25" customHeight="1">
      <c r="A55" s="1">
        <v>24</v>
      </c>
      <c r="B55" s="5" t="s">
        <v>7</v>
      </c>
      <c r="C55" s="5" t="s">
        <v>7</v>
      </c>
      <c r="D55" s="5" t="s">
        <v>7</v>
      </c>
      <c r="E55" s="5" t="s">
        <v>7</v>
      </c>
      <c r="F55" s="5" t="s">
        <v>7</v>
      </c>
      <c r="G55" s="5" t="s">
        <v>7</v>
      </c>
      <c r="H55" s="5" t="s">
        <v>7</v>
      </c>
      <c r="I55" s="5" t="s">
        <v>7</v>
      </c>
      <c r="J55" s="5" t="s">
        <v>7</v>
      </c>
      <c r="K55" s="5" t="s">
        <v>7</v>
      </c>
      <c r="L55" s="5" t="s">
        <v>7</v>
      </c>
      <c r="M55" s="5" t="s">
        <v>7</v>
      </c>
      <c r="N55" s="5" t="s">
        <v>7</v>
      </c>
      <c r="O55" s="5" t="s">
        <v>7</v>
      </c>
      <c r="P55" s="5" t="s">
        <v>7</v>
      </c>
      <c r="Q55" s="5" t="s">
        <v>7</v>
      </c>
      <c r="R55" s="5" t="s">
        <v>7</v>
      </c>
      <c r="S55" s="5" t="s">
        <v>7</v>
      </c>
      <c r="T55" s="5" t="s">
        <v>7</v>
      </c>
      <c r="U55" s="5" t="s">
        <v>7</v>
      </c>
      <c r="V55" s="5" t="s">
        <v>7</v>
      </c>
      <c r="W55" s="5" t="s">
        <v>7</v>
      </c>
      <c r="X55" s="5" t="s">
        <v>7</v>
      </c>
      <c r="Y55" s="5" t="s">
        <v>7</v>
      </c>
      <c r="Z55" s="5" t="s">
        <v>7</v>
      </c>
      <c r="AA55" s="5" t="s">
        <v>7</v>
      </c>
      <c r="AB55" s="5" t="s">
        <v>7</v>
      </c>
      <c r="AC55" s="5" t="s">
        <v>7</v>
      </c>
      <c r="AD55" s="5" t="s">
        <v>7</v>
      </c>
      <c r="AE55" s="5" t="s">
        <v>7</v>
      </c>
      <c r="AF55" s="5" t="s">
        <v>7</v>
      </c>
      <c r="AG55" s="5" t="s">
        <v>7</v>
      </c>
      <c r="AH55" s="5" t="s">
        <v>7</v>
      </c>
      <c r="AI55" s="5" t="s">
        <v>7</v>
      </c>
      <c r="AJ55" s="5" t="s">
        <v>7</v>
      </c>
      <c r="AK55" s="5" t="s">
        <v>7</v>
      </c>
      <c r="AL55" s="5" t="s">
        <v>7</v>
      </c>
      <c r="AM55" s="5" t="s">
        <v>7</v>
      </c>
      <c r="AN55" s="5" t="s">
        <v>7</v>
      </c>
      <c r="AO55" s="5" t="s">
        <v>7</v>
      </c>
      <c r="AP55" s="5" t="s">
        <v>7</v>
      </c>
      <c r="AQ55" s="5">
        <v>32.659972606157758</v>
      </c>
      <c r="AR55" s="5">
        <v>32.659972606157758</v>
      </c>
      <c r="AS55" s="5">
        <v>32.659972606157758</v>
      </c>
      <c r="AT55" s="5">
        <v>32.659972606157758</v>
      </c>
      <c r="AU55" s="5">
        <v>32.659972606157758</v>
      </c>
      <c r="AV55" s="5">
        <v>32.659972606157758</v>
      </c>
      <c r="AW55" s="5">
        <v>32.659972606157758</v>
      </c>
      <c r="AX55" s="5">
        <v>32.659972606157758</v>
      </c>
      <c r="AY55" s="5">
        <v>32.659972606157758</v>
      </c>
      <c r="AZ55" s="5">
        <v>32.659972606157758</v>
      </c>
      <c r="BA55" s="5">
        <v>32.659972606157758</v>
      </c>
      <c r="BB55" s="5">
        <v>32.659972606157758</v>
      </c>
      <c r="BC55" s="5">
        <v>32.659972606157758</v>
      </c>
      <c r="BD55" s="5">
        <v>32.659972606157758</v>
      </c>
      <c r="BE55" s="5">
        <v>32.659972606157758</v>
      </c>
      <c r="BF55" s="5">
        <v>32.998907194047071</v>
      </c>
      <c r="BG55" s="5">
        <v>33.516537110816444</v>
      </c>
      <c r="BH55" s="5">
        <v>34.042286712554727</v>
      </c>
      <c r="BI55" s="5">
        <v>34.576283366869312</v>
      </c>
      <c r="BJ55" s="5">
        <v>35.11865643929081</v>
      </c>
      <c r="BK55" s="5">
        <v>35.66953732461301</v>
      </c>
      <c r="BL55" s="5">
        <v>36.229059478724587</v>
      </c>
      <c r="BM55" s="5">
        <v>36.797358450939882</v>
      </c>
      <c r="BN55" s="5">
        <v>37.374571916836977</v>
      </c>
      <c r="BO55" s="5">
        <v>37.960839711610895</v>
      </c>
    </row>
    <row r="56" spans="1:76" ht="17.25" customHeight="1">
      <c r="A56" s="1">
        <v>23</v>
      </c>
      <c r="B56" s="5" t="s">
        <v>7</v>
      </c>
      <c r="C56" s="5" t="s">
        <v>7</v>
      </c>
      <c r="D56" s="5" t="s">
        <v>7</v>
      </c>
      <c r="E56" s="5" t="s">
        <v>7</v>
      </c>
      <c r="F56" s="5" t="s">
        <v>7</v>
      </c>
      <c r="G56" s="5" t="s">
        <v>7</v>
      </c>
      <c r="H56" s="5" t="s">
        <v>7</v>
      </c>
      <c r="I56" s="5" t="s">
        <v>7</v>
      </c>
      <c r="J56" s="5" t="s">
        <v>7</v>
      </c>
      <c r="K56" s="5" t="s">
        <v>7</v>
      </c>
      <c r="L56" s="5" t="s">
        <v>7</v>
      </c>
      <c r="M56" s="5" t="s">
        <v>7</v>
      </c>
      <c r="N56" s="5" t="s">
        <v>7</v>
      </c>
      <c r="O56" s="5" t="s">
        <v>7</v>
      </c>
      <c r="P56" s="5" t="s">
        <v>7</v>
      </c>
      <c r="Q56" s="5" t="s">
        <v>7</v>
      </c>
      <c r="R56" s="5" t="s">
        <v>7</v>
      </c>
      <c r="S56" s="5" t="s">
        <v>7</v>
      </c>
      <c r="T56" s="5" t="s">
        <v>7</v>
      </c>
      <c r="U56" s="5" t="s">
        <v>7</v>
      </c>
      <c r="V56" s="5" t="s">
        <v>7</v>
      </c>
      <c r="W56" s="5" t="s">
        <v>7</v>
      </c>
      <c r="X56" s="5" t="s">
        <v>7</v>
      </c>
      <c r="Y56" s="5" t="s">
        <v>7</v>
      </c>
      <c r="Z56" s="5" t="s">
        <v>7</v>
      </c>
      <c r="AA56" s="5" t="s">
        <v>7</v>
      </c>
      <c r="AB56" s="5" t="s">
        <v>7</v>
      </c>
      <c r="AC56" s="5" t="s">
        <v>7</v>
      </c>
      <c r="AD56" s="5" t="s">
        <v>7</v>
      </c>
      <c r="AE56" s="5" t="s">
        <v>7</v>
      </c>
      <c r="AF56" s="5" t="s">
        <v>7</v>
      </c>
      <c r="AG56" s="5" t="s">
        <v>7</v>
      </c>
      <c r="AH56" s="5" t="s">
        <v>7</v>
      </c>
      <c r="AI56" s="5" t="s">
        <v>7</v>
      </c>
      <c r="AJ56" s="5" t="s">
        <v>7</v>
      </c>
      <c r="AK56" s="5" t="s">
        <v>7</v>
      </c>
      <c r="AL56" s="5" t="s">
        <v>7</v>
      </c>
      <c r="AM56" s="5" t="s">
        <v>7</v>
      </c>
      <c r="AN56" s="5" t="s">
        <v>7</v>
      </c>
      <c r="AO56" s="5" t="s">
        <v>7</v>
      </c>
      <c r="AP56" s="5" t="s">
        <v>7</v>
      </c>
      <c r="AQ56" s="5" t="s">
        <v>7</v>
      </c>
      <c r="AR56" s="5">
        <v>33.17228590194064</v>
      </c>
      <c r="AS56" s="5">
        <v>33.17228590194064</v>
      </c>
      <c r="AT56" s="5">
        <v>33.17228590194064</v>
      </c>
      <c r="AU56" s="5">
        <v>33.172285901940633</v>
      </c>
      <c r="AV56" s="5">
        <v>33.17228590194064</v>
      </c>
      <c r="AW56" s="5">
        <v>33.17228590194064</v>
      </c>
      <c r="AX56" s="5">
        <v>33.172285901940633</v>
      </c>
      <c r="AY56" s="5">
        <v>33.172285901940633</v>
      </c>
      <c r="AZ56" s="5">
        <v>33.17228590194064</v>
      </c>
      <c r="BA56" s="5">
        <v>33.17228590194064</v>
      </c>
      <c r="BB56" s="5">
        <v>33.17228590194064</v>
      </c>
      <c r="BC56" s="5">
        <v>33.17228590194064</v>
      </c>
      <c r="BD56" s="5">
        <v>33.17228590194064</v>
      </c>
      <c r="BE56" s="5">
        <v>33.17228590194064</v>
      </c>
      <c r="BF56" s="5">
        <v>33.172285901940633</v>
      </c>
      <c r="BG56" s="5">
        <v>33.516537110816444</v>
      </c>
      <c r="BH56" s="5">
        <v>34.042286712554727</v>
      </c>
      <c r="BI56" s="5">
        <v>34.576283366869312</v>
      </c>
      <c r="BJ56" s="5">
        <v>35.11865643929081</v>
      </c>
      <c r="BK56" s="5">
        <v>35.66953732461301</v>
      </c>
      <c r="BL56" s="5">
        <v>36.229059478724587</v>
      </c>
      <c r="BM56" s="5">
        <v>36.797358450939882</v>
      </c>
      <c r="BN56" s="5">
        <v>37.374571916836977</v>
      </c>
      <c r="BO56" s="5">
        <v>37.960839711610895</v>
      </c>
      <c r="BP56" s="2"/>
    </row>
    <row r="57" spans="1:76" ht="17.25" customHeight="1">
      <c r="A57" s="1">
        <v>22</v>
      </c>
      <c r="B57" s="5" t="s">
        <v>7</v>
      </c>
      <c r="C57" s="5" t="s">
        <v>7</v>
      </c>
      <c r="D57" s="5" t="s">
        <v>7</v>
      </c>
      <c r="E57" s="5" t="s">
        <v>7</v>
      </c>
      <c r="F57" s="5" t="s">
        <v>7</v>
      </c>
      <c r="G57" s="5" t="s">
        <v>7</v>
      </c>
      <c r="H57" s="5" t="s">
        <v>7</v>
      </c>
      <c r="I57" s="5" t="s">
        <v>7</v>
      </c>
      <c r="J57" s="5" t="s">
        <v>7</v>
      </c>
      <c r="K57" s="5" t="s">
        <v>7</v>
      </c>
      <c r="L57" s="5" t="s">
        <v>7</v>
      </c>
      <c r="M57" s="5" t="s">
        <v>7</v>
      </c>
      <c r="N57" s="5" t="s">
        <v>7</v>
      </c>
      <c r="O57" s="5" t="s">
        <v>7</v>
      </c>
      <c r="P57" s="5" t="s">
        <v>7</v>
      </c>
      <c r="Q57" s="5" t="s">
        <v>7</v>
      </c>
      <c r="R57" s="5" t="s">
        <v>7</v>
      </c>
      <c r="S57" s="5" t="s">
        <v>7</v>
      </c>
      <c r="T57" s="5" t="s">
        <v>7</v>
      </c>
      <c r="U57" s="5" t="s">
        <v>7</v>
      </c>
      <c r="V57" s="5" t="s">
        <v>7</v>
      </c>
      <c r="W57" s="5" t="s">
        <v>7</v>
      </c>
      <c r="X57" s="5" t="s">
        <v>7</v>
      </c>
      <c r="Y57" s="5" t="s">
        <v>7</v>
      </c>
      <c r="Z57" s="5" t="s">
        <v>7</v>
      </c>
      <c r="AA57" s="5" t="s">
        <v>7</v>
      </c>
      <c r="AB57" s="5" t="s">
        <v>7</v>
      </c>
      <c r="AC57" s="5" t="s">
        <v>7</v>
      </c>
      <c r="AD57" s="5" t="s">
        <v>7</v>
      </c>
      <c r="AE57" s="5" t="s">
        <v>7</v>
      </c>
      <c r="AF57" s="5" t="s">
        <v>7</v>
      </c>
      <c r="AG57" s="5" t="s">
        <v>7</v>
      </c>
      <c r="AH57" s="5" t="s">
        <v>7</v>
      </c>
      <c r="AI57" s="5" t="s">
        <v>7</v>
      </c>
      <c r="AJ57" s="5" t="s">
        <v>7</v>
      </c>
      <c r="AK57" s="5" t="s">
        <v>7</v>
      </c>
      <c r="AL57" s="5" t="s">
        <v>7</v>
      </c>
      <c r="AM57" s="5" t="s">
        <v>7</v>
      </c>
      <c r="AN57" s="5" t="s">
        <v>7</v>
      </c>
      <c r="AO57" s="5" t="s">
        <v>7</v>
      </c>
      <c r="AP57" s="5" t="s">
        <v>7</v>
      </c>
      <c r="AQ57" s="5" t="s">
        <v>7</v>
      </c>
      <c r="AR57" s="5" t="s">
        <v>7</v>
      </c>
      <c r="AS57" s="5">
        <v>33.69263548471617</v>
      </c>
      <c r="AT57" s="5">
        <v>33.69263548471617</v>
      </c>
      <c r="AU57" s="5">
        <v>33.69263548471617</v>
      </c>
      <c r="AV57" s="5">
        <v>33.69263548471617</v>
      </c>
      <c r="AW57" s="5">
        <v>33.69263548471617</v>
      </c>
      <c r="AX57" s="5">
        <v>33.69263548471617</v>
      </c>
      <c r="AY57" s="5">
        <v>33.69263548471617</v>
      </c>
      <c r="AZ57" s="5">
        <v>33.69263548471617</v>
      </c>
      <c r="BA57" s="5">
        <v>33.69263548471617</v>
      </c>
      <c r="BB57" s="5">
        <v>33.692635484716163</v>
      </c>
      <c r="BC57" s="5">
        <v>33.692635484716156</v>
      </c>
      <c r="BD57" s="5">
        <v>33.692635484716156</v>
      </c>
      <c r="BE57" s="5">
        <v>33.692635484716156</v>
      </c>
      <c r="BF57" s="5">
        <v>33.692635484716156</v>
      </c>
      <c r="BG57" s="5">
        <v>33.692635484716156</v>
      </c>
      <c r="BH57" s="5">
        <v>34.042286712554727</v>
      </c>
      <c r="BI57" s="5">
        <v>34.576283366869312</v>
      </c>
      <c r="BJ57" s="5">
        <v>35.11865643929081</v>
      </c>
      <c r="BK57" s="5">
        <v>35.66953732461301</v>
      </c>
      <c r="BL57" s="5">
        <v>36.229059478724587</v>
      </c>
      <c r="BM57" s="5">
        <v>36.797358450939882</v>
      </c>
      <c r="BN57" s="5">
        <v>37.374571916836977</v>
      </c>
      <c r="BO57" s="5">
        <v>37.960839711610895</v>
      </c>
      <c r="BP57" s="2"/>
      <c r="BQ57" s="2"/>
    </row>
    <row r="58" spans="1:76" ht="17.25" customHeight="1">
      <c r="A58" s="1">
        <v>21</v>
      </c>
      <c r="B58" s="5" t="s">
        <v>7</v>
      </c>
      <c r="C58" s="5" t="s">
        <v>7</v>
      </c>
      <c r="D58" s="5" t="s">
        <v>7</v>
      </c>
      <c r="E58" s="5" t="s">
        <v>7</v>
      </c>
      <c r="F58" s="5" t="s">
        <v>7</v>
      </c>
      <c r="G58" s="5" t="s">
        <v>7</v>
      </c>
      <c r="H58" s="5" t="s">
        <v>7</v>
      </c>
      <c r="I58" s="5" t="s">
        <v>7</v>
      </c>
      <c r="J58" s="5" t="s">
        <v>7</v>
      </c>
      <c r="K58" s="5" t="s">
        <v>7</v>
      </c>
      <c r="L58" s="5" t="s">
        <v>7</v>
      </c>
      <c r="M58" s="5" t="s">
        <v>7</v>
      </c>
      <c r="N58" s="5" t="s">
        <v>7</v>
      </c>
      <c r="O58" s="5" t="s">
        <v>7</v>
      </c>
      <c r="P58" s="5" t="s">
        <v>7</v>
      </c>
      <c r="Q58" s="5" t="s">
        <v>7</v>
      </c>
      <c r="R58" s="5" t="s">
        <v>7</v>
      </c>
      <c r="S58" s="5" t="s">
        <v>7</v>
      </c>
      <c r="T58" s="5" t="s">
        <v>7</v>
      </c>
      <c r="U58" s="5" t="s">
        <v>7</v>
      </c>
      <c r="V58" s="5" t="s">
        <v>7</v>
      </c>
      <c r="W58" s="5" t="s">
        <v>7</v>
      </c>
      <c r="X58" s="5" t="s">
        <v>7</v>
      </c>
      <c r="Y58" s="5" t="s">
        <v>7</v>
      </c>
      <c r="Z58" s="5" t="s">
        <v>7</v>
      </c>
      <c r="AA58" s="5" t="s">
        <v>7</v>
      </c>
      <c r="AB58" s="5" t="s">
        <v>7</v>
      </c>
      <c r="AC58" s="5" t="s">
        <v>7</v>
      </c>
      <c r="AD58" s="5" t="s">
        <v>7</v>
      </c>
      <c r="AE58" s="5" t="s">
        <v>7</v>
      </c>
      <c r="AF58" s="5" t="s">
        <v>7</v>
      </c>
      <c r="AG58" s="5" t="s">
        <v>7</v>
      </c>
      <c r="AH58" s="5" t="s">
        <v>7</v>
      </c>
      <c r="AI58" s="5" t="s">
        <v>7</v>
      </c>
      <c r="AJ58" s="5" t="s">
        <v>7</v>
      </c>
      <c r="AK58" s="5" t="s">
        <v>7</v>
      </c>
      <c r="AL58" s="5" t="s">
        <v>7</v>
      </c>
      <c r="AM58" s="5" t="s">
        <v>7</v>
      </c>
      <c r="AN58" s="5" t="s">
        <v>7</v>
      </c>
      <c r="AO58" s="5" t="s">
        <v>7</v>
      </c>
      <c r="AP58" s="5" t="s">
        <v>7</v>
      </c>
      <c r="AQ58" s="5" t="s">
        <v>7</v>
      </c>
      <c r="AR58" s="5" t="s">
        <v>7</v>
      </c>
      <c r="AS58" s="5" t="s">
        <v>7</v>
      </c>
      <c r="AT58" s="5">
        <v>34.221147413888204</v>
      </c>
      <c r="AU58" s="5">
        <v>34.221147413888204</v>
      </c>
      <c r="AV58" s="5">
        <v>34.221147413888197</v>
      </c>
      <c r="AW58" s="5">
        <v>34.221147413888204</v>
      </c>
      <c r="AX58" s="5">
        <v>34.221147413888204</v>
      </c>
      <c r="AY58" s="5">
        <v>34.221147413888197</v>
      </c>
      <c r="AZ58" s="5">
        <v>34.221147413888197</v>
      </c>
      <c r="BA58" s="5">
        <v>34.221147413888204</v>
      </c>
      <c r="BB58" s="5">
        <v>34.221147413888204</v>
      </c>
      <c r="BC58" s="5">
        <v>34.221147413888197</v>
      </c>
      <c r="BD58" s="5">
        <v>34.221147413888204</v>
      </c>
      <c r="BE58" s="5">
        <v>34.221147413888197</v>
      </c>
      <c r="BF58" s="5">
        <v>34.221147413888197</v>
      </c>
      <c r="BG58" s="5">
        <v>34.22114741388819</v>
      </c>
      <c r="BH58" s="5">
        <v>34.221147413888197</v>
      </c>
      <c r="BI58" s="5">
        <v>34.576283366869312</v>
      </c>
      <c r="BJ58" s="5">
        <v>35.11865643929081</v>
      </c>
      <c r="BK58" s="5">
        <v>35.66953732461301</v>
      </c>
      <c r="BL58" s="5">
        <v>36.229059478724587</v>
      </c>
      <c r="BM58" s="5">
        <v>36.797358450939882</v>
      </c>
      <c r="BN58" s="5">
        <v>37.374571916836977</v>
      </c>
      <c r="BO58" s="5">
        <v>37.960839711610895</v>
      </c>
      <c r="BP58" s="2"/>
      <c r="BQ58" s="2"/>
      <c r="BR58" s="2"/>
    </row>
    <row r="59" spans="1:76" ht="17.25" customHeight="1">
      <c r="A59" s="1">
        <v>20</v>
      </c>
      <c r="B59" s="5" t="s">
        <v>7</v>
      </c>
      <c r="C59" s="5" t="s">
        <v>7</v>
      </c>
      <c r="D59" s="5" t="s">
        <v>7</v>
      </c>
      <c r="E59" s="5" t="s">
        <v>7</v>
      </c>
      <c r="F59" s="5" t="s">
        <v>7</v>
      </c>
      <c r="G59" s="5" t="s">
        <v>7</v>
      </c>
      <c r="H59" s="5" t="s">
        <v>7</v>
      </c>
      <c r="I59" s="5" t="s">
        <v>7</v>
      </c>
      <c r="J59" s="5" t="s">
        <v>7</v>
      </c>
      <c r="K59" s="5" t="s">
        <v>7</v>
      </c>
      <c r="L59" s="5" t="s">
        <v>7</v>
      </c>
      <c r="M59" s="5" t="s">
        <v>7</v>
      </c>
      <c r="N59" s="5" t="s">
        <v>7</v>
      </c>
      <c r="O59" s="5" t="s">
        <v>7</v>
      </c>
      <c r="P59" s="5" t="s">
        <v>7</v>
      </c>
      <c r="Q59" s="5" t="s">
        <v>7</v>
      </c>
      <c r="R59" s="5" t="s">
        <v>7</v>
      </c>
      <c r="S59" s="5" t="s">
        <v>7</v>
      </c>
      <c r="T59" s="5" t="s">
        <v>7</v>
      </c>
      <c r="U59" s="5" t="s">
        <v>7</v>
      </c>
      <c r="V59" s="5" t="s">
        <v>7</v>
      </c>
      <c r="W59" s="5" t="s">
        <v>7</v>
      </c>
      <c r="X59" s="5" t="s">
        <v>7</v>
      </c>
      <c r="Y59" s="5" t="s">
        <v>7</v>
      </c>
      <c r="Z59" s="5" t="s">
        <v>7</v>
      </c>
      <c r="AA59" s="5" t="s">
        <v>7</v>
      </c>
      <c r="AB59" s="5" t="s">
        <v>7</v>
      </c>
      <c r="AC59" s="5" t="s">
        <v>7</v>
      </c>
      <c r="AD59" s="5" t="s">
        <v>7</v>
      </c>
      <c r="AE59" s="5" t="s">
        <v>7</v>
      </c>
      <c r="AF59" s="5" t="s">
        <v>7</v>
      </c>
      <c r="AG59" s="5" t="s">
        <v>7</v>
      </c>
      <c r="AH59" s="5" t="s">
        <v>7</v>
      </c>
      <c r="AI59" s="5" t="s">
        <v>7</v>
      </c>
      <c r="AJ59" s="5" t="s">
        <v>7</v>
      </c>
      <c r="AK59" s="5" t="s">
        <v>7</v>
      </c>
      <c r="AL59" s="5" t="s">
        <v>7</v>
      </c>
      <c r="AM59" s="5" t="s">
        <v>7</v>
      </c>
      <c r="AN59" s="5" t="s">
        <v>7</v>
      </c>
      <c r="AO59" s="5" t="s">
        <v>7</v>
      </c>
      <c r="AP59" s="5" t="s">
        <v>7</v>
      </c>
      <c r="AQ59" s="5" t="s">
        <v>7</v>
      </c>
      <c r="AR59" s="5" t="s">
        <v>7</v>
      </c>
      <c r="AS59" s="5" t="s">
        <v>7</v>
      </c>
      <c r="AT59" s="5" t="s">
        <v>7</v>
      </c>
      <c r="AU59" s="5">
        <v>34.757949726262908</v>
      </c>
      <c r="AV59" s="5">
        <v>34.757949726262908</v>
      </c>
      <c r="AW59" s="5">
        <v>34.757949726262908</v>
      </c>
      <c r="AX59" s="5">
        <v>34.757949726262908</v>
      </c>
      <c r="AY59" s="5">
        <v>34.757949726262908</v>
      </c>
      <c r="AZ59" s="5">
        <v>34.7579497262629</v>
      </c>
      <c r="BA59" s="5">
        <v>34.757949726262908</v>
      </c>
      <c r="BB59" s="5">
        <v>34.7579497262629</v>
      </c>
      <c r="BC59" s="5">
        <v>34.7579497262629</v>
      </c>
      <c r="BD59" s="5">
        <v>34.7579497262629</v>
      </c>
      <c r="BE59" s="5">
        <v>34.7579497262629</v>
      </c>
      <c r="BF59" s="5">
        <v>34.7579497262629</v>
      </c>
      <c r="BG59" s="5">
        <v>34.7579497262629</v>
      </c>
      <c r="BH59" s="5">
        <v>34.7579497262629</v>
      </c>
      <c r="BI59" s="5">
        <v>34.7579497262629</v>
      </c>
      <c r="BJ59" s="5">
        <v>35.11865643929081</v>
      </c>
      <c r="BK59" s="5">
        <v>35.66953732461301</v>
      </c>
      <c r="BL59" s="5">
        <v>36.229059478724587</v>
      </c>
      <c r="BM59" s="5">
        <v>36.797358450939882</v>
      </c>
      <c r="BN59" s="5">
        <v>37.374571916836977</v>
      </c>
      <c r="BO59" s="5">
        <v>37.960839711610895</v>
      </c>
      <c r="BP59" s="2"/>
      <c r="BQ59" s="2"/>
      <c r="BR59" s="2"/>
      <c r="BS59" s="2"/>
    </row>
    <row r="60" spans="1:76" ht="17.25" customHeight="1">
      <c r="A60" s="1">
        <v>19</v>
      </c>
      <c r="B60" s="5" t="s">
        <v>7</v>
      </c>
      <c r="C60" s="5" t="s">
        <v>7</v>
      </c>
      <c r="D60" s="5" t="s">
        <v>7</v>
      </c>
      <c r="E60" s="5" t="s">
        <v>7</v>
      </c>
      <c r="F60" s="5" t="s">
        <v>7</v>
      </c>
      <c r="G60" s="5" t="s">
        <v>7</v>
      </c>
      <c r="H60" s="5" t="s">
        <v>7</v>
      </c>
      <c r="I60" s="5" t="s">
        <v>7</v>
      </c>
      <c r="J60" s="5" t="s">
        <v>7</v>
      </c>
      <c r="K60" s="5" t="s">
        <v>7</v>
      </c>
      <c r="L60" s="5" t="s">
        <v>7</v>
      </c>
      <c r="M60" s="5" t="s">
        <v>7</v>
      </c>
      <c r="N60" s="5" t="s">
        <v>7</v>
      </c>
      <c r="O60" s="5" t="s">
        <v>7</v>
      </c>
      <c r="P60" s="5" t="s">
        <v>7</v>
      </c>
      <c r="Q60" s="5" t="s">
        <v>7</v>
      </c>
      <c r="R60" s="5" t="s">
        <v>7</v>
      </c>
      <c r="S60" s="5" t="s">
        <v>7</v>
      </c>
      <c r="T60" s="5" t="s">
        <v>7</v>
      </c>
      <c r="U60" s="5" t="s">
        <v>7</v>
      </c>
      <c r="V60" s="5" t="s">
        <v>7</v>
      </c>
      <c r="W60" s="5" t="s">
        <v>7</v>
      </c>
      <c r="X60" s="5" t="s">
        <v>7</v>
      </c>
      <c r="Y60" s="5" t="s">
        <v>7</v>
      </c>
      <c r="Z60" s="5" t="s">
        <v>7</v>
      </c>
      <c r="AA60" s="5" t="s">
        <v>7</v>
      </c>
      <c r="AB60" s="5" t="s">
        <v>7</v>
      </c>
      <c r="AC60" s="5" t="s">
        <v>7</v>
      </c>
      <c r="AD60" s="5" t="s">
        <v>7</v>
      </c>
      <c r="AE60" s="5" t="s">
        <v>7</v>
      </c>
      <c r="AF60" s="5" t="s">
        <v>7</v>
      </c>
      <c r="AG60" s="5" t="s">
        <v>7</v>
      </c>
      <c r="AH60" s="5" t="s">
        <v>7</v>
      </c>
      <c r="AI60" s="5" t="s">
        <v>7</v>
      </c>
      <c r="AJ60" s="5" t="s">
        <v>7</v>
      </c>
      <c r="AK60" s="5" t="s">
        <v>7</v>
      </c>
      <c r="AL60" s="5" t="s">
        <v>7</v>
      </c>
      <c r="AM60" s="5" t="s">
        <v>7</v>
      </c>
      <c r="AN60" s="5" t="s">
        <v>7</v>
      </c>
      <c r="AO60" s="5" t="s">
        <v>7</v>
      </c>
      <c r="AP60" s="5" t="s">
        <v>7</v>
      </c>
      <c r="AQ60" s="5" t="s">
        <v>7</v>
      </c>
      <c r="AR60" s="5" t="s">
        <v>7</v>
      </c>
      <c r="AS60" s="5" t="s">
        <v>7</v>
      </c>
      <c r="AT60" s="5" t="s">
        <v>7</v>
      </c>
      <c r="AU60" s="5" t="s">
        <v>7</v>
      </c>
      <c r="AV60" s="5">
        <v>35.303172467067036</v>
      </c>
      <c r="AW60" s="5">
        <v>35.303172467067036</v>
      </c>
      <c r="AX60" s="5">
        <v>35.303172467067036</v>
      </c>
      <c r="AY60" s="5">
        <v>35.303172467067036</v>
      </c>
      <c r="AZ60" s="5">
        <v>35.303172467067036</v>
      </c>
      <c r="BA60" s="5">
        <v>35.303172467067036</v>
      </c>
      <c r="BB60" s="5">
        <v>35.303172467067036</v>
      </c>
      <c r="BC60" s="5">
        <v>35.303172467067022</v>
      </c>
      <c r="BD60" s="5">
        <v>35.303172467067036</v>
      </c>
      <c r="BE60" s="5">
        <v>35.303172467067029</v>
      </c>
      <c r="BF60" s="5">
        <v>35.303172467067022</v>
      </c>
      <c r="BG60" s="5">
        <v>35.303172467067022</v>
      </c>
      <c r="BH60" s="5">
        <v>35.303172467067036</v>
      </c>
      <c r="BI60" s="5">
        <v>35.303172467067029</v>
      </c>
      <c r="BJ60" s="5">
        <v>35.303172467067029</v>
      </c>
      <c r="BK60" s="5">
        <v>35.66953732461301</v>
      </c>
      <c r="BL60" s="5">
        <v>36.229059478724587</v>
      </c>
      <c r="BM60" s="5">
        <v>36.797358450939882</v>
      </c>
      <c r="BN60" s="5">
        <v>37.374571916836977</v>
      </c>
      <c r="BO60" s="5">
        <v>37.960839711610895</v>
      </c>
      <c r="BP60" s="2"/>
      <c r="BQ60" s="2"/>
      <c r="BR60" s="2"/>
      <c r="BS60" s="2"/>
      <c r="BT60" s="2"/>
    </row>
    <row r="61" spans="1:76" ht="17.25" customHeight="1">
      <c r="A61" s="1">
        <v>18</v>
      </c>
      <c r="B61" s="5" t="s">
        <v>7</v>
      </c>
      <c r="C61" s="5" t="s">
        <v>7</v>
      </c>
      <c r="D61" s="5" t="s">
        <v>7</v>
      </c>
      <c r="E61" s="5" t="s">
        <v>7</v>
      </c>
      <c r="F61" s="5" t="s">
        <v>7</v>
      </c>
      <c r="G61" s="5" t="s">
        <v>7</v>
      </c>
      <c r="H61" s="5" t="s">
        <v>7</v>
      </c>
      <c r="I61" s="5" t="s">
        <v>7</v>
      </c>
      <c r="J61" s="5" t="s">
        <v>7</v>
      </c>
      <c r="K61" s="5" t="s">
        <v>7</v>
      </c>
      <c r="L61" s="5" t="s">
        <v>7</v>
      </c>
      <c r="M61" s="5" t="s">
        <v>7</v>
      </c>
      <c r="N61" s="5" t="s">
        <v>7</v>
      </c>
      <c r="O61" s="5" t="s">
        <v>7</v>
      </c>
      <c r="P61" s="5" t="s">
        <v>7</v>
      </c>
      <c r="Q61" s="5" t="s">
        <v>7</v>
      </c>
      <c r="R61" s="5" t="s">
        <v>7</v>
      </c>
      <c r="S61" s="5" t="s">
        <v>7</v>
      </c>
      <c r="T61" s="5" t="s">
        <v>7</v>
      </c>
      <c r="U61" s="5" t="s">
        <v>7</v>
      </c>
      <c r="V61" s="5" t="s">
        <v>7</v>
      </c>
      <c r="W61" s="5" t="s">
        <v>7</v>
      </c>
      <c r="X61" s="5" t="s">
        <v>7</v>
      </c>
      <c r="Y61" s="5" t="s">
        <v>7</v>
      </c>
      <c r="Z61" s="5" t="s">
        <v>7</v>
      </c>
      <c r="AA61" s="5" t="s">
        <v>7</v>
      </c>
      <c r="AB61" s="5" t="s">
        <v>7</v>
      </c>
      <c r="AC61" s="5" t="s">
        <v>7</v>
      </c>
      <c r="AD61" s="5" t="s">
        <v>7</v>
      </c>
      <c r="AE61" s="5" t="s">
        <v>7</v>
      </c>
      <c r="AF61" s="5" t="s">
        <v>7</v>
      </c>
      <c r="AG61" s="5" t="s">
        <v>7</v>
      </c>
      <c r="AH61" s="5" t="s">
        <v>7</v>
      </c>
      <c r="AI61" s="5" t="s">
        <v>7</v>
      </c>
      <c r="AJ61" s="5" t="s">
        <v>7</v>
      </c>
      <c r="AK61" s="5" t="s">
        <v>7</v>
      </c>
      <c r="AL61" s="5" t="s">
        <v>7</v>
      </c>
      <c r="AM61" s="5" t="s">
        <v>7</v>
      </c>
      <c r="AN61" s="5" t="s">
        <v>7</v>
      </c>
      <c r="AO61" s="5" t="s">
        <v>7</v>
      </c>
      <c r="AP61" s="5" t="s">
        <v>7</v>
      </c>
      <c r="AQ61" s="5" t="s">
        <v>7</v>
      </c>
      <c r="AR61" s="5" t="s">
        <v>7</v>
      </c>
      <c r="AS61" s="5" t="s">
        <v>7</v>
      </c>
      <c r="AT61" s="5" t="s">
        <v>7</v>
      </c>
      <c r="AU61" s="5" t="s">
        <v>7</v>
      </c>
      <c r="AV61" s="5" t="s">
        <v>7</v>
      </c>
      <c r="AW61" s="5">
        <v>35.856947721452407</v>
      </c>
      <c r="AX61" s="5">
        <v>35.856947721452407</v>
      </c>
      <c r="AY61" s="5">
        <v>35.8569477214524</v>
      </c>
      <c r="AZ61" s="5">
        <v>35.856947721452407</v>
      </c>
      <c r="BA61" s="5">
        <v>35.856947721452407</v>
      </c>
      <c r="BB61" s="5">
        <v>35.856947721452407</v>
      </c>
      <c r="BC61" s="5">
        <v>35.8569477214524</v>
      </c>
      <c r="BD61" s="5">
        <v>35.8569477214524</v>
      </c>
      <c r="BE61" s="5">
        <v>35.8569477214524</v>
      </c>
      <c r="BF61" s="5">
        <v>35.8569477214524</v>
      </c>
      <c r="BG61" s="5">
        <v>35.8569477214524</v>
      </c>
      <c r="BH61" s="5">
        <v>35.856947721452407</v>
      </c>
      <c r="BI61" s="5">
        <v>35.856947721452407</v>
      </c>
      <c r="BJ61" s="5">
        <v>35.8569477214524</v>
      </c>
      <c r="BK61" s="5">
        <v>35.856947721452407</v>
      </c>
      <c r="BL61" s="5">
        <v>36.229059478724587</v>
      </c>
      <c r="BM61" s="5">
        <v>36.797358450939882</v>
      </c>
      <c r="BN61" s="5">
        <v>37.374571916836977</v>
      </c>
      <c r="BO61" s="5">
        <v>37.960839711610895</v>
      </c>
      <c r="BP61" s="2"/>
      <c r="BQ61" s="2"/>
      <c r="BR61" s="2"/>
      <c r="BS61" s="2"/>
      <c r="BT61" s="2"/>
      <c r="BU61" s="2"/>
    </row>
    <row r="62" spans="1:76" ht="17.25" customHeight="1">
      <c r="A62" s="1">
        <v>17</v>
      </c>
      <c r="B62" s="5" t="s">
        <v>7</v>
      </c>
      <c r="C62" s="5" t="s">
        <v>7</v>
      </c>
      <c r="D62" s="5" t="s">
        <v>7</v>
      </c>
      <c r="E62" s="5" t="s">
        <v>7</v>
      </c>
      <c r="F62" s="5" t="s">
        <v>7</v>
      </c>
      <c r="G62" s="5" t="s">
        <v>7</v>
      </c>
      <c r="H62" s="5" t="s">
        <v>7</v>
      </c>
      <c r="I62" s="5" t="s">
        <v>7</v>
      </c>
      <c r="J62" s="5" t="s">
        <v>7</v>
      </c>
      <c r="K62" s="5" t="s">
        <v>7</v>
      </c>
      <c r="L62" s="5" t="s">
        <v>7</v>
      </c>
      <c r="M62" s="5" t="s">
        <v>7</v>
      </c>
      <c r="N62" s="5" t="s">
        <v>7</v>
      </c>
      <c r="O62" s="5" t="s">
        <v>7</v>
      </c>
      <c r="P62" s="5" t="s">
        <v>7</v>
      </c>
      <c r="Q62" s="5" t="s">
        <v>7</v>
      </c>
      <c r="R62" s="5" t="s">
        <v>7</v>
      </c>
      <c r="S62" s="5" t="s">
        <v>7</v>
      </c>
      <c r="T62" s="5" t="s">
        <v>7</v>
      </c>
      <c r="U62" s="5" t="s">
        <v>7</v>
      </c>
      <c r="V62" s="5" t="s">
        <v>7</v>
      </c>
      <c r="W62" s="5" t="s">
        <v>7</v>
      </c>
      <c r="X62" s="5" t="s">
        <v>7</v>
      </c>
      <c r="Y62" s="5" t="s">
        <v>7</v>
      </c>
      <c r="Z62" s="5" t="s">
        <v>7</v>
      </c>
      <c r="AA62" s="5" t="s">
        <v>7</v>
      </c>
      <c r="AB62" s="5" t="s">
        <v>7</v>
      </c>
      <c r="AC62" s="5" t="s">
        <v>7</v>
      </c>
      <c r="AD62" s="5" t="s">
        <v>7</v>
      </c>
      <c r="AE62" s="5" t="s">
        <v>7</v>
      </c>
      <c r="AF62" s="5" t="s">
        <v>7</v>
      </c>
      <c r="AG62" s="5" t="s">
        <v>7</v>
      </c>
      <c r="AH62" s="5" t="s">
        <v>7</v>
      </c>
      <c r="AI62" s="5" t="s">
        <v>7</v>
      </c>
      <c r="AJ62" s="5" t="s">
        <v>7</v>
      </c>
      <c r="AK62" s="5" t="s">
        <v>7</v>
      </c>
      <c r="AL62" s="5" t="s">
        <v>7</v>
      </c>
      <c r="AM62" s="5" t="s">
        <v>7</v>
      </c>
      <c r="AN62" s="5" t="s">
        <v>7</v>
      </c>
      <c r="AO62" s="5" t="s">
        <v>7</v>
      </c>
      <c r="AP62" s="5" t="s">
        <v>7</v>
      </c>
      <c r="AQ62" s="5" t="s">
        <v>7</v>
      </c>
      <c r="AR62" s="5" t="s">
        <v>7</v>
      </c>
      <c r="AS62" s="5" t="s">
        <v>7</v>
      </c>
      <c r="AT62" s="5" t="s">
        <v>7</v>
      </c>
      <c r="AU62" s="5" t="s">
        <v>7</v>
      </c>
      <c r="AV62" s="5" t="s">
        <v>7</v>
      </c>
      <c r="AW62" s="5" t="s">
        <v>7</v>
      </c>
      <c r="AX62" s="5">
        <v>36.419409646494756</v>
      </c>
      <c r="AY62" s="5">
        <v>36.419409646494756</v>
      </c>
      <c r="AZ62" s="5">
        <v>36.419409646494763</v>
      </c>
      <c r="BA62" s="5">
        <v>36.419409646494771</v>
      </c>
      <c r="BB62" s="5">
        <v>36.419409646494763</v>
      </c>
      <c r="BC62" s="5">
        <v>36.419409646494756</v>
      </c>
      <c r="BD62" s="5">
        <v>36.419409646494756</v>
      </c>
      <c r="BE62" s="5">
        <v>36.419409646494756</v>
      </c>
      <c r="BF62" s="5">
        <v>36.419409646494756</v>
      </c>
      <c r="BG62" s="5">
        <v>36.419409646494756</v>
      </c>
      <c r="BH62" s="5">
        <v>36.419409646494756</v>
      </c>
      <c r="BI62" s="5">
        <v>36.419409646494756</v>
      </c>
      <c r="BJ62" s="5">
        <v>36.419409646494756</v>
      </c>
      <c r="BK62" s="5">
        <v>36.419409646494756</v>
      </c>
      <c r="BL62" s="5">
        <v>36.419409646494756</v>
      </c>
      <c r="BM62" s="5">
        <v>36.797358450939882</v>
      </c>
      <c r="BN62" s="5">
        <v>37.374571916836977</v>
      </c>
      <c r="BO62" s="5">
        <v>37.960839711610895</v>
      </c>
      <c r="BP62" s="2"/>
      <c r="BQ62" s="2"/>
      <c r="BR62" s="2"/>
      <c r="BS62" s="2"/>
      <c r="BT62" s="2"/>
      <c r="BU62" s="2"/>
      <c r="BV62" s="2"/>
    </row>
    <row r="63" spans="1:76" ht="17.25" customHeight="1">
      <c r="A63" s="1">
        <v>16</v>
      </c>
      <c r="B63" s="5" t="s">
        <v>7</v>
      </c>
      <c r="C63" s="5" t="s">
        <v>7</v>
      </c>
      <c r="D63" s="5" t="s">
        <v>7</v>
      </c>
      <c r="E63" s="5" t="s">
        <v>7</v>
      </c>
      <c r="F63" s="5" t="s">
        <v>7</v>
      </c>
      <c r="G63" s="5" t="s">
        <v>7</v>
      </c>
      <c r="H63" s="5" t="s">
        <v>7</v>
      </c>
      <c r="I63" s="5" t="s">
        <v>7</v>
      </c>
      <c r="J63" s="5" t="s">
        <v>7</v>
      </c>
      <c r="K63" s="5" t="s">
        <v>7</v>
      </c>
      <c r="L63" s="5" t="s">
        <v>7</v>
      </c>
      <c r="M63" s="5" t="s">
        <v>7</v>
      </c>
      <c r="N63" s="5" t="s">
        <v>7</v>
      </c>
      <c r="O63" s="5" t="s">
        <v>7</v>
      </c>
      <c r="P63" s="5" t="s">
        <v>7</v>
      </c>
      <c r="Q63" s="5" t="s">
        <v>7</v>
      </c>
      <c r="R63" s="5" t="s">
        <v>7</v>
      </c>
      <c r="S63" s="5" t="s">
        <v>7</v>
      </c>
      <c r="T63" s="5" t="s">
        <v>7</v>
      </c>
      <c r="U63" s="5" t="s">
        <v>7</v>
      </c>
      <c r="V63" s="5" t="s">
        <v>7</v>
      </c>
      <c r="W63" s="5" t="s">
        <v>7</v>
      </c>
      <c r="X63" s="5" t="s">
        <v>7</v>
      </c>
      <c r="Y63" s="5" t="s">
        <v>7</v>
      </c>
      <c r="Z63" s="5" t="s">
        <v>7</v>
      </c>
      <c r="AA63" s="5" t="s">
        <v>7</v>
      </c>
      <c r="AB63" s="5" t="s">
        <v>7</v>
      </c>
      <c r="AC63" s="5" t="s">
        <v>7</v>
      </c>
      <c r="AD63" s="5" t="s">
        <v>7</v>
      </c>
      <c r="AE63" s="5" t="s">
        <v>7</v>
      </c>
      <c r="AF63" s="5" t="s">
        <v>7</v>
      </c>
      <c r="AG63" s="5" t="s">
        <v>7</v>
      </c>
      <c r="AH63" s="5" t="s">
        <v>7</v>
      </c>
      <c r="AI63" s="5" t="s">
        <v>7</v>
      </c>
      <c r="AJ63" s="5" t="s">
        <v>7</v>
      </c>
      <c r="AK63" s="5" t="s">
        <v>7</v>
      </c>
      <c r="AL63" s="5" t="s">
        <v>7</v>
      </c>
      <c r="AM63" s="5" t="s">
        <v>7</v>
      </c>
      <c r="AN63" s="5" t="s">
        <v>7</v>
      </c>
      <c r="AO63" s="5" t="s">
        <v>7</v>
      </c>
      <c r="AP63" s="5" t="s">
        <v>7</v>
      </c>
      <c r="AQ63" s="5" t="s">
        <v>7</v>
      </c>
      <c r="AR63" s="5" t="s">
        <v>7</v>
      </c>
      <c r="AS63" s="5" t="s">
        <v>7</v>
      </c>
      <c r="AT63" s="5" t="s">
        <v>7</v>
      </c>
      <c r="AU63" s="5" t="s">
        <v>7</v>
      </c>
      <c r="AV63" s="5" t="s">
        <v>7</v>
      </c>
      <c r="AW63" s="5" t="s">
        <v>7</v>
      </c>
      <c r="AX63" s="5" t="s">
        <v>7</v>
      </c>
      <c r="AY63" s="5">
        <v>36.990694503694677</v>
      </c>
      <c r="AZ63" s="5">
        <v>36.990694503694684</v>
      </c>
      <c r="BA63" s="5">
        <v>36.990694503694691</v>
      </c>
      <c r="BB63" s="5">
        <v>36.990694503694684</v>
      </c>
      <c r="BC63" s="5">
        <v>36.990694503694677</v>
      </c>
      <c r="BD63" s="5">
        <v>36.990694503694677</v>
      </c>
      <c r="BE63" s="5">
        <v>36.990694503694677</v>
      </c>
      <c r="BF63" s="5">
        <v>36.990694503694677</v>
      </c>
      <c r="BG63" s="5">
        <v>36.990694503694677</v>
      </c>
      <c r="BH63" s="5">
        <v>36.990694503694677</v>
      </c>
      <c r="BI63" s="5">
        <v>36.990694503694677</v>
      </c>
      <c r="BJ63" s="5">
        <v>36.990694503694677</v>
      </c>
      <c r="BK63" s="5">
        <v>36.990694503694677</v>
      </c>
      <c r="BL63" s="5">
        <v>36.990694503694677</v>
      </c>
      <c r="BM63" s="5">
        <v>36.990694503694677</v>
      </c>
      <c r="BN63" s="5">
        <v>37.374571916836977</v>
      </c>
      <c r="BO63" s="5">
        <v>37.960839711610895</v>
      </c>
      <c r="BP63" s="2"/>
      <c r="BQ63" s="2"/>
      <c r="BR63" s="2"/>
      <c r="BS63" s="2"/>
      <c r="BT63" s="2"/>
      <c r="BU63" s="2"/>
      <c r="BV63" s="2"/>
      <c r="BW63" s="2"/>
    </row>
    <row r="64" spans="1:76" ht="17.25" customHeight="1">
      <c r="A64" s="1">
        <v>15</v>
      </c>
      <c r="B64" s="5" t="s">
        <v>7</v>
      </c>
      <c r="C64" s="5" t="s">
        <v>7</v>
      </c>
      <c r="D64" s="5" t="s">
        <v>7</v>
      </c>
      <c r="E64" s="5" t="s">
        <v>7</v>
      </c>
      <c r="F64" s="5" t="s">
        <v>7</v>
      </c>
      <c r="G64" s="5" t="s">
        <v>7</v>
      </c>
      <c r="H64" s="5" t="s">
        <v>7</v>
      </c>
      <c r="I64" s="5" t="s">
        <v>7</v>
      </c>
      <c r="J64" s="5" t="s">
        <v>7</v>
      </c>
      <c r="K64" s="5" t="s">
        <v>7</v>
      </c>
      <c r="L64" s="5" t="s">
        <v>7</v>
      </c>
      <c r="M64" s="5" t="s">
        <v>7</v>
      </c>
      <c r="N64" s="5" t="s">
        <v>7</v>
      </c>
      <c r="O64" s="5" t="s">
        <v>7</v>
      </c>
      <c r="P64" s="5" t="s">
        <v>7</v>
      </c>
      <c r="Q64" s="5" t="s">
        <v>7</v>
      </c>
      <c r="R64" s="5" t="s">
        <v>7</v>
      </c>
      <c r="S64" s="5" t="s">
        <v>7</v>
      </c>
      <c r="T64" s="5" t="s">
        <v>7</v>
      </c>
      <c r="U64" s="5" t="s">
        <v>7</v>
      </c>
      <c r="V64" s="5" t="s">
        <v>7</v>
      </c>
      <c r="W64" s="5" t="s">
        <v>7</v>
      </c>
      <c r="X64" s="5" t="s">
        <v>7</v>
      </c>
      <c r="Y64" s="5" t="s">
        <v>7</v>
      </c>
      <c r="Z64" s="5" t="s">
        <v>7</v>
      </c>
      <c r="AA64" s="5" t="s">
        <v>7</v>
      </c>
      <c r="AB64" s="5" t="s">
        <v>7</v>
      </c>
      <c r="AC64" s="5" t="s">
        <v>7</v>
      </c>
      <c r="AD64" s="5" t="s">
        <v>7</v>
      </c>
      <c r="AE64" s="5" t="s">
        <v>7</v>
      </c>
      <c r="AF64" s="5" t="s">
        <v>7</v>
      </c>
      <c r="AG64" s="5" t="s">
        <v>7</v>
      </c>
      <c r="AH64" s="5" t="s">
        <v>7</v>
      </c>
      <c r="AI64" s="5" t="s">
        <v>7</v>
      </c>
      <c r="AJ64" s="5" t="s">
        <v>7</v>
      </c>
      <c r="AK64" s="5" t="s">
        <v>7</v>
      </c>
      <c r="AL64" s="5" t="s">
        <v>7</v>
      </c>
      <c r="AM64" s="5" t="s">
        <v>7</v>
      </c>
      <c r="AN64" s="5" t="s">
        <v>7</v>
      </c>
      <c r="AO64" s="5" t="s">
        <v>7</v>
      </c>
      <c r="AP64" s="5" t="s">
        <v>7</v>
      </c>
      <c r="AQ64" s="5" t="s">
        <v>7</v>
      </c>
      <c r="AR64" s="5" t="s">
        <v>7</v>
      </c>
      <c r="AS64" s="5" t="s">
        <v>7</v>
      </c>
      <c r="AT64" s="5" t="s">
        <v>7</v>
      </c>
      <c r="AU64" s="5" t="s">
        <v>7</v>
      </c>
      <c r="AV64" s="5" t="s">
        <v>7</v>
      </c>
      <c r="AW64" s="5" t="s">
        <v>7</v>
      </c>
      <c r="AX64" s="5" t="s">
        <v>7</v>
      </c>
      <c r="AY64" s="5" t="s">
        <v>7</v>
      </c>
      <c r="AZ64" s="5">
        <v>37.570940691987936</v>
      </c>
      <c r="BA64" s="5">
        <v>37.57094069198795</v>
      </c>
      <c r="BB64" s="5">
        <v>37.57094069198795</v>
      </c>
      <c r="BC64" s="5">
        <v>37.570940691987943</v>
      </c>
      <c r="BD64" s="5">
        <v>37.57094069198795</v>
      </c>
      <c r="BE64" s="5">
        <v>37.570940691987943</v>
      </c>
      <c r="BF64" s="5">
        <v>37.570940691987936</v>
      </c>
      <c r="BG64" s="5">
        <v>37.570940691987936</v>
      </c>
      <c r="BH64" s="5">
        <v>37.57094069198795</v>
      </c>
      <c r="BI64" s="5">
        <v>37.57094069198795</v>
      </c>
      <c r="BJ64" s="5">
        <v>37.57094069198795</v>
      </c>
      <c r="BK64" s="5">
        <v>37.57094069198795</v>
      </c>
      <c r="BL64" s="5">
        <v>37.57094069198795</v>
      </c>
      <c r="BM64" s="5">
        <v>37.57094069198795</v>
      </c>
      <c r="BN64" s="5">
        <v>37.57094069198795</v>
      </c>
      <c r="BO64" s="5">
        <v>37.960839711610895</v>
      </c>
      <c r="BP64" s="2"/>
      <c r="BQ64" s="2"/>
      <c r="BR64" s="2"/>
      <c r="BS64" s="2"/>
      <c r="BT64" s="2"/>
      <c r="BU64" s="2"/>
      <c r="BV64" s="2"/>
      <c r="BW64" s="2"/>
      <c r="BX64" s="2"/>
    </row>
    <row r="65" spans="1:91" ht="17.25" customHeight="1">
      <c r="A65" s="1">
        <v>14</v>
      </c>
      <c r="B65" s="5" t="s">
        <v>7</v>
      </c>
      <c r="C65" s="5" t="s">
        <v>7</v>
      </c>
      <c r="D65" s="5" t="s">
        <v>7</v>
      </c>
      <c r="E65" s="5" t="s">
        <v>7</v>
      </c>
      <c r="F65" s="5" t="s">
        <v>7</v>
      </c>
      <c r="G65" s="5" t="s">
        <v>7</v>
      </c>
      <c r="H65" s="5" t="s">
        <v>7</v>
      </c>
      <c r="I65" s="5" t="s">
        <v>7</v>
      </c>
      <c r="J65" s="5" t="s">
        <v>7</v>
      </c>
      <c r="K65" s="5" t="s">
        <v>7</v>
      </c>
      <c r="L65" s="5" t="s">
        <v>7</v>
      </c>
      <c r="M65" s="5" t="s">
        <v>7</v>
      </c>
      <c r="N65" s="5" t="s">
        <v>7</v>
      </c>
      <c r="O65" s="5" t="s">
        <v>7</v>
      </c>
      <c r="P65" s="5" t="s">
        <v>7</v>
      </c>
      <c r="Q65" s="5" t="s">
        <v>7</v>
      </c>
      <c r="R65" s="5" t="s">
        <v>7</v>
      </c>
      <c r="S65" s="5" t="s">
        <v>7</v>
      </c>
      <c r="T65" s="5" t="s">
        <v>7</v>
      </c>
      <c r="U65" s="5" t="s">
        <v>7</v>
      </c>
      <c r="V65" s="5" t="s">
        <v>7</v>
      </c>
      <c r="W65" s="5" t="s">
        <v>7</v>
      </c>
      <c r="X65" s="5" t="s">
        <v>7</v>
      </c>
      <c r="Y65" s="5" t="s">
        <v>7</v>
      </c>
      <c r="Z65" s="5" t="s">
        <v>7</v>
      </c>
      <c r="AA65" s="5" t="s">
        <v>7</v>
      </c>
      <c r="AB65" s="5" t="s">
        <v>7</v>
      </c>
      <c r="AC65" s="5" t="s">
        <v>7</v>
      </c>
      <c r="AD65" s="5" t="s">
        <v>7</v>
      </c>
      <c r="AE65" s="5" t="s">
        <v>7</v>
      </c>
      <c r="AF65" s="5" t="s">
        <v>7</v>
      </c>
      <c r="AG65" s="5" t="s">
        <v>7</v>
      </c>
      <c r="AH65" s="5" t="s">
        <v>7</v>
      </c>
      <c r="AI65" s="5" t="s">
        <v>7</v>
      </c>
      <c r="AJ65" s="5" t="s">
        <v>7</v>
      </c>
      <c r="AK65" s="5" t="s">
        <v>7</v>
      </c>
      <c r="AL65" s="5" t="s">
        <v>7</v>
      </c>
      <c r="AM65" s="5" t="s">
        <v>7</v>
      </c>
      <c r="AN65" s="5" t="s">
        <v>7</v>
      </c>
      <c r="AO65" s="5" t="s">
        <v>7</v>
      </c>
      <c r="AP65" s="5" t="s">
        <v>7</v>
      </c>
      <c r="AQ65" s="5" t="s">
        <v>7</v>
      </c>
      <c r="AR65" s="5" t="s">
        <v>7</v>
      </c>
      <c r="AS65" s="5" t="s">
        <v>7</v>
      </c>
      <c r="AT65" s="5" t="s">
        <v>7</v>
      </c>
      <c r="AU65" s="5" t="s">
        <v>7</v>
      </c>
      <c r="AV65" s="5" t="s">
        <v>7</v>
      </c>
      <c r="AW65" s="5" t="s">
        <v>7</v>
      </c>
      <c r="AX65" s="5" t="s">
        <v>7</v>
      </c>
      <c r="AY65" s="5" t="s">
        <v>7</v>
      </c>
      <c r="AZ65" s="5" t="s">
        <v>7</v>
      </c>
      <c r="BA65" s="5">
        <v>38.160288781274026</v>
      </c>
      <c r="BB65" s="5">
        <v>38.160288781274026</v>
      </c>
      <c r="BC65" s="5">
        <v>38.160288781274019</v>
      </c>
      <c r="BD65" s="5">
        <v>38.160288781274019</v>
      </c>
      <c r="BE65" s="5">
        <v>38.160288781274019</v>
      </c>
      <c r="BF65" s="5">
        <v>38.160288781274019</v>
      </c>
      <c r="BG65" s="5">
        <v>38.160288781274019</v>
      </c>
      <c r="BH65" s="5">
        <v>38.160288781274019</v>
      </c>
      <c r="BI65" s="5">
        <v>38.160288781274012</v>
      </c>
      <c r="BJ65" s="5">
        <v>38.160288781274012</v>
      </c>
      <c r="BK65" s="5">
        <v>38.160288781274012</v>
      </c>
      <c r="BL65" s="5">
        <v>38.160288781274012</v>
      </c>
      <c r="BM65" s="5">
        <v>38.160288781274012</v>
      </c>
      <c r="BN65" s="5">
        <v>38.160288781274012</v>
      </c>
      <c r="BO65" s="5">
        <v>38.160288781274012</v>
      </c>
      <c r="BP65" s="2"/>
      <c r="BQ65" s="2"/>
      <c r="BR65" s="2"/>
      <c r="BS65" s="2"/>
      <c r="BT65" s="2"/>
      <c r="BU65" s="2"/>
      <c r="BV65" s="2"/>
      <c r="BW65" s="2"/>
      <c r="BX65" s="2"/>
      <c r="BY65" s="2"/>
    </row>
    <row r="66" spans="1:91" ht="17.25" customHeight="1">
      <c r="A66" s="1">
        <v>13</v>
      </c>
      <c r="B66" s="5" t="s">
        <v>7</v>
      </c>
      <c r="C66" s="5" t="s">
        <v>7</v>
      </c>
      <c r="D66" s="5" t="s">
        <v>7</v>
      </c>
      <c r="E66" s="5" t="s">
        <v>7</v>
      </c>
      <c r="F66" s="5" t="s">
        <v>7</v>
      </c>
      <c r="G66" s="5" t="s">
        <v>7</v>
      </c>
      <c r="H66" s="5" t="s">
        <v>7</v>
      </c>
      <c r="I66" s="5" t="s">
        <v>7</v>
      </c>
      <c r="J66" s="5" t="s">
        <v>7</v>
      </c>
      <c r="K66" s="5" t="s">
        <v>7</v>
      </c>
      <c r="L66" s="5" t="s">
        <v>7</v>
      </c>
      <c r="M66" s="5" t="s">
        <v>7</v>
      </c>
      <c r="N66" s="5" t="s">
        <v>7</v>
      </c>
      <c r="O66" s="5" t="s">
        <v>7</v>
      </c>
      <c r="P66" s="5" t="s">
        <v>7</v>
      </c>
      <c r="Q66" s="5" t="s">
        <v>7</v>
      </c>
      <c r="R66" s="5" t="s">
        <v>7</v>
      </c>
      <c r="S66" s="5" t="s">
        <v>7</v>
      </c>
      <c r="T66" s="5" t="s">
        <v>7</v>
      </c>
      <c r="U66" s="5" t="s">
        <v>7</v>
      </c>
      <c r="V66" s="5" t="s">
        <v>7</v>
      </c>
      <c r="W66" s="5" t="s">
        <v>7</v>
      </c>
      <c r="X66" s="5" t="s">
        <v>7</v>
      </c>
      <c r="Y66" s="5" t="s">
        <v>7</v>
      </c>
      <c r="Z66" s="5" t="s">
        <v>7</v>
      </c>
      <c r="AA66" s="5" t="s">
        <v>7</v>
      </c>
      <c r="AB66" s="5" t="s">
        <v>7</v>
      </c>
      <c r="AC66" s="5" t="s">
        <v>7</v>
      </c>
      <c r="AD66" s="5" t="s">
        <v>7</v>
      </c>
      <c r="AE66" s="5" t="s">
        <v>7</v>
      </c>
      <c r="AF66" s="5" t="s">
        <v>7</v>
      </c>
      <c r="AG66" s="5" t="s">
        <v>7</v>
      </c>
      <c r="AH66" s="5" t="s">
        <v>7</v>
      </c>
      <c r="AI66" s="5" t="s">
        <v>7</v>
      </c>
      <c r="AJ66" s="5" t="s">
        <v>7</v>
      </c>
      <c r="AK66" s="5" t="s">
        <v>7</v>
      </c>
      <c r="AL66" s="5" t="s">
        <v>7</v>
      </c>
      <c r="AM66" s="5" t="s">
        <v>7</v>
      </c>
      <c r="AN66" s="5" t="s">
        <v>7</v>
      </c>
      <c r="AO66" s="5" t="s">
        <v>7</v>
      </c>
      <c r="AP66" s="5" t="s">
        <v>7</v>
      </c>
      <c r="AQ66" s="5" t="s">
        <v>7</v>
      </c>
      <c r="AR66" s="5" t="s">
        <v>7</v>
      </c>
      <c r="AS66" s="5" t="s">
        <v>7</v>
      </c>
      <c r="AT66" s="5" t="s">
        <v>7</v>
      </c>
      <c r="AU66" s="5" t="s">
        <v>7</v>
      </c>
      <c r="AV66" s="5" t="s">
        <v>7</v>
      </c>
      <c r="AW66" s="5" t="s">
        <v>7</v>
      </c>
      <c r="AX66" s="5" t="s">
        <v>7</v>
      </c>
      <c r="AY66" s="5" t="s">
        <v>7</v>
      </c>
      <c r="AZ66" s="5" t="s">
        <v>7</v>
      </c>
      <c r="BA66" s="5" t="s">
        <v>7</v>
      </c>
      <c r="BB66" s="5">
        <v>38.758881546470498</v>
      </c>
      <c r="BC66" s="5">
        <v>38.758881546470491</v>
      </c>
      <c r="BD66" s="5">
        <v>38.758881546470491</v>
      </c>
      <c r="BE66" s="5">
        <v>38.758881546470491</v>
      </c>
      <c r="BF66" s="5">
        <v>38.758881546470491</v>
      </c>
      <c r="BG66" s="5">
        <v>38.758881546470491</v>
      </c>
      <c r="BH66" s="5">
        <v>38.758881546470491</v>
      </c>
      <c r="BI66" s="5">
        <v>38.758881546470491</v>
      </c>
      <c r="BJ66" s="5">
        <v>38.758881546470491</v>
      </c>
      <c r="BK66" s="5">
        <v>38.758881546470491</v>
      </c>
      <c r="BL66" s="5">
        <v>38.758881546470491</v>
      </c>
      <c r="BM66" s="5">
        <v>38.758881546470491</v>
      </c>
      <c r="BN66" s="5">
        <v>38.758881546470491</v>
      </c>
      <c r="BO66" s="5">
        <v>38.758881546470491</v>
      </c>
      <c r="BP66" s="2"/>
      <c r="BQ66" s="2"/>
      <c r="BR66" s="2"/>
      <c r="BS66" s="2"/>
      <c r="BT66" s="2"/>
      <c r="BU66" s="2"/>
      <c r="BV66" s="2"/>
      <c r="BW66" s="2"/>
      <c r="BX66" s="2"/>
      <c r="BY66" s="2"/>
      <c r="BZ66" s="2"/>
    </row>
    <row r="67" spans="1:91" ht="17.25" customHeight="1">
      <c r="A67" s="1">
        <v>12</v>
      </c>
      <c r="B67" s="5" t="s">
        <v>7</v>
      </c>
      <c r="C67" s="5" t="s">
        <v>7</v>
      </c>
      <c r="D67" s="5" t="s">
        <v>7</v>
      </c>
      <c r="E67" s="5" t="s">
        <v>7</v>
      </c>
      <c r="F67" s="5" t="s">
        <v>7</v>
      </c>
      <c r="G67" s="5" t="s">
        <v>7</v>
      </c>
      <c r="H67" s="5" t="s">
        <v>7</v>
      </c>
      <c r="I67" s="5" t="s">
        <v>7</v>
      </c>
      <c r="J67" s="5" t="s">
        <v>7</v>
      </c>
      <c r="K67" s="5" t="s">
        <v>7</v>
      </c>
      <c r="L67" s="5" t="s">
        <v>7</v>
      </c>
      <c r="M67" s="5" t="s">
        <v>7</v>
      </c>
      <c r="N67" s="5" t="s">
        <v>7</v>
      </c>
      <c r="O67" s="5" t="s">
        <v>7</v>
      </c>
      <c r="P67" s="5" t="s">
        <v>7</v>
      </c>
      <c r="Q67" s="5" t="s">
        <v>7</v>
      </c>
      <c r="R67" s="5" t="s">
        <v>7</v>
      </c>
      <c r="S67" s="5" t="s">
        <v>7</v>
      </c>
      <c r="T67" s="5" t="s">
        <v>7</v>
      </c>
      <c r="U67" s="5" t="s">
        <v>7</v>
      </c>
      <c r="V67" s="5" t="s">
        <v>7</v>
      </c>
      <c r="W67" s="5" t="s">
        <v>7</v>
      </c>
      <c r="X67" s="5" t="s">
        <v>7</v>
      </c>
      <c r="Y67" s="5" t="s">
        <v>7</v>
      </c>
      <c r="Z67" s="5" t="s">
        <v>7</v>
      </c>
      <c r="AA67" s="5" t="s">
        <v>7</v>
      </c>
      <c r="AB67" s="5" t="s">
        <v>7</v>
      </c>
      <c r="AC67" s="5" t="s">
        <v>7</v>
      </c>
      <c r="AD67" s="5" t="s">
        <v>7</v>
      </c>
      <c r="AE67" s="5" t="s">
        <v>7</v>
      </c>
      <c r="AF67" s="5" t="s">
        <v>7</v>
      </c>
      <c r="AG67" s="5" t="s">
        <v>7</v>
      </c>
      <c r="AH67" s="5" t="s">
        <v>7</v>
      </c>
      <c r="AI67" s="5" t="s">
        <v>7</v>
      </c>
      <c r="AJ67" s="5" t="s">
        <v>7</v>
      </c>
      <c r="AK67" s="5" t="s">
        <v>7</v>
      </c>
      <c r="AL67" s="5" t="s">
        <v>7</v>
      </c>
      <c r="AM67" s="5" t="s">
        <v>7</v>
      </c>
      <c r="AN67" s="5" t="s">
        <v>7</v>
      </c>
      <c r="AO67" s="5" t="s">
        <v>7</v>
      </c>
      <c r="AP67" s="5" t="s">
        <v>7</v>
      </c>
      <c r="AQ67" s="5" t="s">
        <v>7</v>
      </c>
      <c r="AR67" s="5" t="s">
        <v>7</v>
      </c>
      <c r="AS67" s="5" t="s">
        <v>7</v>
      </c>
      <c r="AT67" s="5" t="s">
        <v>7</v>
      </c>
      <c r="AU67" s="5" t="s">
        <v>7</v>
      </c>
      <c r="AV67" s="5" t="s">
        <v>7</v>
      </c>
      <c r="AW67" s="5" t="s">
        <v>7</v>
      </c>
      <c r="AX67" s="5" t="s">
        <v>7</v>
      </c>
      <c r="AY67" s="5" t="s">
        <v>7</v>
      </c>
      <c r="AZ67" s="5" t="s">
        <v>7</v>
      </c>
      <c r="BA67" s="5" t="s">
        <v>7</v>
      </c>
      <c r="BB67" s="5" t="s">
        <v>7</v>
      </c>
      <c r="BC67" s="5">
        <v>39.36686400210138</v>
      </c>
      <c r="BD67" s="5">
        <v>39.36686400210138</v>
      </c>
      <c r="BE67" s="5">
        <v>39.36686400210138</v>
      </c>
      <c r="BF67" s="5">
        <v>39.36686400210138</v>
      </c>
      <c r="BG67" s="5">
        <v>39.36686400210138</v>
      </c>
      <c r="BH67" s="5">
        <v>39.36686400210138</v>
      </c>
      <c r="BI67" s="5">
        <v>39.36686400210138</v>
      </c>
      <c r="BJ67" s="5">
        <v>39.36686400210138</v>
      </c>
      <c r="BK67" s="5">
        <v>39.36686400210138</v>
      </c>
      <c r="BL67" s="5">
        <v>39.36686400210138</v>
      </c>
      <c r="BM67" s="5">
        <v>39.36686400210138</v>
      </c>
      <c r="BN67" s="5">
        <v>39.36686400210138</v>
      </c>
      <c r="BO67" s="5">
        <v>39.36686400210138</v>
      </c>
      <c r="BP67" s="2"/>
      <c r="BQ67" s="2"/>
      <c r="BR67" s="2"/>
      <c r="BS67" s="2"/>
      <c r="BT67" s="2"/>
      <c r="BU67" s="2"/>
      <c r="BV67" s="2"/>
      <c r="BW67" s="2"/>
      <c r="BX67" s="2"/>
      <c r="BY67" s="2"/>
      <c r="BZ67" s="2"/>
      <c r="CA67" s="2"/>
    </row>
    <row r="68" spans="1:91" ht="17.25" customHeight="1">
      <c r="A68" s="1">
        <v>11</v>
      </c>
      <c r="B68" s="5" t="s">
        <v>7</v>
      </c>
      <c r="C68" s="5" t="s">
        <v>7</v>
      </c>
      <c r="D68" s="5" t="s">
        <v>7</v>
      </c>
      <c r="E68" s="5" t="s">
        <v>7</v>
      </c>
      <c r="F68" s="5" t="s">
        <v>7</v>
      </c>
      <c r="G68" s="5" t="s">
        <v>7</v>
      </c>
      <c r="H68" s="5" t="s">
        <v>7</v>
      </c>
      <c r="I68" s="5" t="s">
        <v>7</v>
      </c>
      <c r="J68" s="5" t="s">
        <v>7</v>
      </c>
      <c r="K68" s="5" t="s">
        <v>7</v>
      </c>
      <c r="L68" s="5" t="s">
        <v>7</v>
      </c>
      <c r="M68" s="5" t="s">
        <v>7</v>
      </c>
      <c r="N68" s="5" t="s">
        <v>7</v>
      </c>
      <c r="O68" s="5" t="s">
        <v>7</v>
      </c>
      <c r="P68" s="5" t="s">
        <v>7</v>
      </c>
      <c r="Q68" s="5" t="s">
        <v>7</v>
      </c>
      <c r="R68" s="5" t="s">
        <v>7</v>
      </c>
      <c r="S68" s="5" t="s">
        <v>7</v>
      </c>
      <c r="T68" s="5" t="s">
        <v>7</v>
      </c>
      <c r="U68" s="5" t="s">
        <v>7</v>
      </c>
      <c r="V68" s="5" t="s">
        <v>7</v>
      </c>
      <c r="W68" s="5" t="s">
        <v>7</v>
      </c>
      <c r="X68" s="5" t="s">
        <v>7</v>
      </c>
      <c r="Y68" s="5" t="s">
        <v>7</v>
      </c>
      <c r="Z68" s="5" t="s">
        <v>7</v>
      </c>
      <c r="AA68" s="5" t="s">
        <v>7</v>
      </c>
      <c r="AB68" s="5" t="s">
        <v>7</v>
      </c>
      <c r="AC68" s="5" t="s">
        <v>7</v>
      </c>
      <c r="AD68" s="5" t="s">
        <v>7</v>
      </c>
      <c r="AE68" s="5" t="s">
        <v>7</v>
      </c>
      <c r="AF68" s="5" t="s">
        <v>7</v>
      </c>
      <c r="AG68" s="5" t="s">
        <v>7</v>
      </c>
      <c r="AH68" s="5" t="s">
        <v>7</v>
      </c>
      <c r="AI68" s="5" t="s">
        <v>7</v>
      </c>
      <c r="AJ68" s="5" t="s">
        <v>7</v>
      </c>
      <c r="AK68" s="5" t="s">
        <v>7</v>
      </c>
      <c r="AL68" s="5" t="s">
        <v>7</v>
      </c>
      <c r="AM68" s="5" t="s">
        <v>7</v>
      </c>
      <c r="AN68" s="5" t="s">
        <v>7</v>
      </c>
      <c r="AO68" s="5" t="s">
        <v>7</v>
      </c>
      <c r="AP68" s="5" t="s">
        <v>7</v>
      </c>
      <c r="AQ68" s="5" t="s">
        <v>7</v>
      </c>
      <c r="AR68" s="5" t="s">
        <v>7</v>
      </c>
      <c r="AS68" s="5" t="s">
        <v>7</v>
      </c>
      <c r="AT68" s="5" t="s">
        <v>7</v>
      </c>
      <c r="AU68" s="5" t="s">
        <v>7</v>
      </c>
      <c r="AV68" s="5" t="s">
        <v>7</v>
      </c>
      <c r="AW68" s="5" t="s">
        <v>7</v>
      </c>
      <c r="AX68" s="5" t="s">
        <v>7</v>
      </c>
      <c r="AY68" s="5" t="s">
        <v>7</v>
      </c>
      <c r="AZ68" s="5" t="s">
        <v>7</v>
      </c>
      <c r="BA68" s="5" t="s">
        <v>7</v>
      </c>
      <c r="BB68" s="5" t="s">
        <v>7</v>
      </c>
      <c r="BC68" s="5" t="s">
        <v>7</v>
      </c>
      <c r="BD68" s="5">
        <v>39.984383437428477</v>
      </c>
      <c r="BE68" s="5">
        <v>39.98438343742847</v>
      </c>
      <c r="BF68" s="5">
        <v>39.98438343742847</v>
      </c>
      <c r="BG68" s="5">
        <v>39.98438343742847</v>
      </c>
      <c r="BH68" s="5">
        <v>39.98438343742847</v>
      </c>
      <c r="BI68" s="5">
        <v>39.98438343742847</v>
      </c>
      <c r="BJ68" s="5">
        <v>39.98438343742847</v>
      </c>
      <c r="BK68" s="5">
        <v>39.98438343742847</v>
      </c>
      <c r="BL68" s="5">
        <v>39.98438343742847</v>
      </c>
      <c r="BM68" s="5">
        <v>39.98438343742847</v>
      </c>
      <c r="BN68" s="5">
        <v>39.98438343742847</v>
      </c>
      <c r="BO68" s="5">
        <v>39.98438343742847</v>
      </c>
      <c r="BP68" s="2"/>
      <c r="BQ68" s="2"/>
      <c r="BR68" s="2"/>
      <c r="BS68" s="2"/>
      <c r="BT68" s="2"/>
      <c r="BU68" s="2"/>
      <c r="BV68" s="2"/>
      <c r="BW68" s="2"/>
      <c r="BX68" s="2"/>
      <c r="BY68" s="2"/>
      <c r="BZ68" s="2"/>
      <c r="CA68" s="2"/>
      <c r="CB68" s="2"/>
    </row>
    <row r="69" spans="1:91" ht="17.25" customHeight="1">
      <c r="A69" s="1">
        <v>10</v>
      </c>
      <c r="B69" s="5" t="s">
        <v>7</v>
      </c>
      <c r="C69" s="5" t="s">
        <v>7</v>
      </c>
      <c r="D69" s="5" t="s">
        <v>7</v>
      </c>
      <c r="E69" s="5" t="s">
        <v>7</v>
      </c>
      <c r="F69" s="5" t="s">
        <v>7</v>
      </c>
      <c r="G69" s="5" t="s">
        <v>7</v>
      </c>
      <c r="H69" s="5" t="s">
        <v>7</v>
      </c>
      <c r="I69" s="5" t="s">
        <v>7</v>
      </c>
      <c r="J69" s="5" t="s">
        <v>7</v>
      </c>
      <c r="K69" s="5" t="s">
        <v>7</v>
      </c>
      <c r="L69" s="5" t="s">
        <v>7</v>
      </c>
      <c r="M69" s="5" t="s">
        <v>7</v>
      </c>
      <c r="N69" s="5" t="s">
        <v>7</v>
      </c>
      <c r="O69" s="5" t="s">
        <v>7</v>
      </c>
      <c r="P69" s="5" t="s">
        <v>7</v>
      </c>
      <c r="Q69" s="5" t="s">
        <v>7</v>
      </c>
      <c r="R69" s="5" t="s">
        <v>7</v>
      </c>
      <c r="S69" s="5" t="s">
        <v>7</v>
      </c>
      <c r="T69" s="5" t="s">
        <v>7</v>
      </c>
      <c r="U69" s="5" t="s">
        <v>7</v>
      </c>
      <c r="V69" s="5" t="s">
        <v>7</v>
      </c>
      <c r="W69" s="5" t="s">
        <v>7</v>
      </c>
      <c r="X69" s="5" t="s">
        <v>7</v>
      </c>
      <c r="Y69" s="5" t="s">
        <v>7</v>
      </c>
      <c r="Z69" s="5" t="s">
        <v>7</v>
      </c>
      <c r="AA69" s="5" t="s">
        <v>7</v>
      </c>
      <c r="AB69" s="5" t="s">
        <v>7</v>
      </c>
      <c r="AC69" s="5" t="s">
        <v>7</v>
      </c>
      <c r="AD69" s="5" t="s">
        <v>7</v>
      </c>
      <c r="AE69" s="5" t="s">
        <v>7</v>
      </c>
      <c r="AF69" s="5" t="s">
        <v>7</v>
      </c>
      <c r="AG69" s="5" t="s">
        <v>7</v>
      </c>
      <c r="AH69" s="5" t="s">
        <v>7</v>
      </c>
      <c r="AI69" s="5" t="s">
        <v>7</v>
      </c>
      <c r="AJ69" s="5" t="s">
        <v>7</v>
      </c>
      <c r="AK69" s="5" t="s">
        <v>7</v>
      </c>
      <c r="AL69" s="5" t="s">
        <v>7</v>
      </c>
      <c r="AM69" s="5" t="s">
        <v>7</v>
      </c>
      <c r="AN69" s="5" t="s">
        <v>7</v>
      </c>
      <c r="AO69" s="5" t="s">
        <v>7</v>
      </c>
      <c r="AP69" s="5" t="s">
        <v>7</v>
      </c>
      <c r="AQ69" s="5" t="s">
        <v>7</v>
      </c>
      <c r="AR69" s="5" t="s">
        <v>7</v>
      </c>
      <c r="AS69" s="5" t="s">
        <v>7</v>
      </c>
      <c r="AT69" s="5" t="s">
        <v>7</v>
      </c>
      <c r="AU69" s="5" t="s">
        <v>7</v>
      </c>
      <c r="AV69" s="5" t="s">
        <v>7</v>
      </c>
      <c r="AW69" s="5" t="s">
        <v>7</v>
      </c>
      <c r="AX69" s="5" t="s">
        <v>7</v>
      </c>
      <c r="AY69" s="5" t="s">
        <v>7</v>
      </c>
      <c r="AZ69" s="5" t="s">
        <v>7</v>
      </c>
      <c r="BA69" s="5" t="s">
        <v>7</v>
      </c>
      <c r="BB69" s="5" t="s">
        <v>7</v>
      </c>
      <c r="BC69" s="5" t="s">
        <v>7</v>
      </c>
      <c r="BD69" s="5" t="s">
        <v>7</v>
      </c>
      <c r="BE69" s="5">
        <v>40.611589452133188</v>
      </c>
      <c r="BF69" s="5">
        <v>40.611589452133188</v>
      </c>
      <c r="BG69" s="5">
        <v>40.611589452133188</v>
      </c>
      <c r="BH69" s="5">
        <v>40.611589452133188</v>
      </c>
      <c r="BI69" s="5">
        <v>40.611589452133195</v>
      </c>
      <c r="BJ69" s="5">
        <v>40.611589452133188</v>
      </c>
      <c r="BK69" s="5">
        <v>40.611589452133202</v>
      </c>
      <c r="BL69" s="5">
        <v>40.611589452133195</v>
      </c>
      <c r="BM69" s="5">
        <v>40.611589452133195</v>
      </c>
      <c r="BN69" s="5">
        <v>40.611589452133202</v>
      </c>
      <c r="BO69" s="5">
        <v>40.611589452133195</v>
      </c>
      <c r="BP69" s="2"/>
      <c r="BQ69" s="2"/>
      <c r="BR69" s="2"/>
      <c r="BS69" s="2"/>
      <c r="BT69" s="2"/>
      <c r="BU69" s="2"/>
      <c r="BV69" s="2"/>
      <c r="BW69" s="2"/>
      <c r="BX69" s="2"/>
      <c r="BY69" s="2"/>
      <c r="BZ69" s="2"/>
      <c r="CA69" s="2"/>
      <c r="CB69" s="2"/>
      <c r="CC69" s="2"/>
    </row>
    <row r="70" spans="1:91" ht="17.25" customHeight="1">
      <c r="A70" s="1">
        <v>9</v>
      </c>
      <c r="B70" s="5" t="s">
        <v>7</v>
      </c>
      <c r="C70" s="5" t="s">
        <v>7</v>
      </c>
      <c r="D70" s="5" t="s">
        <v>7</v>
      </c>
      <c r="E70" s="5" t="s">
        <v>7</v>
      </c>
      <c r="F70" s="5" t="s">
        <v>7</v>
      </c>
      <c r="G70" s="5" t="s">
        <v>7</v>
      </c>
      <c r="H70" s="5" t="s">
        <v>7</v>
      </c>
      <c r="I70" s="5" t="s">
        <v>7</v>
      </c>
      <c r="J70" s="5" t="s">
        <v>7</v>
      </c>
      <c r="K70" s="5" t="s">
        <v>7</v>
      </c>
      <c r="L70" s="5" t="s">
        <v>7</v>
      </c>
      <c r="M70" s="5" t="s">
        <v>7</v>
      </c>
      <c r="N70" s="5" t="s">
        <v>7</v>
      </c>
      <c r="O70" s="5" t="s">
        <v>7</v>
      </c>
      <c r="P70" s="5" t="s">
        <v>7</v>
      </c>
      <c r="Q70" s="5" t="s">
        <v>7</v>
      </c>
      <c r="R70" s="5" t="s">
        <v>7</v>
      </c>
      <c r="S70" s="5" t="s">
        <v>7</v>
      </c>
      <c r="T70" s="5" t="s">
        <v>7</v>
      </c>
      <c r="U70" s="5" t="s">
        <v>7</v>
      </c>
      <c r="V70" s="5" t="s">
        <v>7</v>
      </c>
      <c r="W70" s="5" t="s">
        <v>7</v>
      </c>
      <c r="X70" s="5" t="s">
        <v>7</v>
      </c>
      <c r="Y70" s="5" t="s">
        <v>7</v>
      </c>
      <c r="Z70" s="5" t="s">
        <v>7</v>
      </c>
      <c r="AA70" s="5" t="s">
        <v>7</v>
      </c>
      <c r="AB70" s="5" t="s">
        <v>7</v>
      </c>
      <c r="AC70" s="5" t="s">
        <v>7</v>
      </c>
      <c r="AD70" s="5" t="s">
        <v>7</v>
      </c>
      <c r="AE70" s="5" t="s">
        <v>7</v>
      </c>
      <c r="AF70" s="5" t="s">
        <v>7</v>
      </c>
      <c r="AG70" s="5" t="s">
        <v>7</v>
      </c>
      <c r="AH70" s="5" t="s">
        <v>7</v>
      </c>
      <c r="AI70" s="5" t="s">
        <v>7</v>
      </c>
      <c r="AJ70" s="5" t="s">
        <v>7</v>
      </c>
      <c r="AK70" s="5" t="s">
        <v>7</v>
      </c>
      <c r="AL70" s="5" t="s">
        <v>7</v>
      </c>
      <c r="AM70" s="5" t="s">
        <v>7</v>
      </c>
      <c r="AN70" s="5" t="s">
        <v>7</v>
      </c>
      <c r="AO70" s="5" t="s">
        <v>7</v>
      </c>
      <c r="AP70" s="5" t="s">
        <v>7</v>
      </c>
      <c r="AQ70" s="5" t="s">
        <v>7</v>
      </c>
      <c r="AR70" s="5" t="s">
        <v>7</v>
      </c>
      <c r="AS70" s="5" t="s">
        <v>7</v>
      </c>
      <c r="AT70" s="5" t="s">
        <v>7</v>
      </c>
      <c r="AU70" s="5" t="s">
        <v>7</v>
      </c>
      <c r="AV70" s="5" t="s">
        <v>7</v>
      </c>
      <c r="AW70" s="5" t="s">
        <v>7</v>
      </c>
      <c r="AX70" s="5" t="s">
        <v>7</v>
      </c>
      <c r="AY70" s="5" t="s">
        <v>7</v>
      </c>
      <c r="AZ70" s="5" t="s">
        <v>7</v>
      </c>
      <c r="BA70" s="5" t="s">
        <v>7</v>
      </c>
      <c r="BB70" s="5" t="s">
        <v>7</v>
      </c>
      <c r="BC70" s="5" t="s">
        <v>7</v>
      </c>
      <c r="BD70" s="5" t="s">
        <v>7</v>
      </c>
      <c r="BE70" s="5" t="s">
        <v>7</v>
      </c>
      <c r="BF70" s="5">
        <v>41.248633992558837</v>
      </c>
      <c r="BG70" s="5">
        <v>41.248633992558837</v>
      </c>
      <c r="BH70" s="5">
        <v>41.248633992558837</v>
      </c>
      <c r="BI70" s="5">
        <v>41.248633992558837</v>
      </c>
      <c r="BJ70" s="5">
        <v>41.248633992558837</v>
      </c>
      <c r="BK70" s="5">
        <v>41.248633992558837</v>
      </c>
      <c r="BL70" s="5">
        <v>41.248633992558837</v>
      </c>
      <c r="BM70" s="5">
        <v>41.248633992558837</v>
      </c>
      <c r="BN70" s="5">
        <v>41.248633992558837</v>
      </c>
      <c r="BO70" s="5">
        <v>41.248633992558837</v>
      </c>
      <c r="BP70" s="2"/>
      <c r="BQ70" s="2"/>
      <c r="BR70" s="2"/>
      <c r="BS70" s="2"/>
      <c r="BT70" s="2"/>
      <c r="BU70" s="2"/>
      <c r="BV70" s="2"/>
      <c r="BW70" s="2"/>
      <c r="BX70" s="2"/>
      <c r="BY70" s="2"/>
      <c r="BZ70" s="2"/>
      <c r="CA70" s="2"/>
      <c r="CB70" s="2"/>
      <c r="CC70" s="2"/>
      <c r="CD70" s="2"/>
    </row>
    <row r="71" spans="1:91" ht="17.25" customHeight="1">
      <c r="A71" s="1">
        <v>8</v>
      </c>
      <c r="B71" s="5" t="s">
        <v>7</v>
      </c>
      <c r="C71" s="5" t="s">
        <v>7</v>
      </c>
      <c r="D71" s="5" t="s">
        <v>7</v>
      </c>
      <c r="E71" s="5" t="s">
        <v>7</v>
      </c>
      <c r="F71" s="5" t="s">
        <v>7</v>
      </c>
      <c r="G71" s="5" t="s">
        <v>7</v>
      </c>
      <c r="H71" s="5" t="s">
        <v>7</v>
      </c>
      <c r="I71" s="5" t="s">
        <v>7</v>
      </c>
      <c r="J71" s="5" t="s">
        <v>7</v>
      </c>
      <c r="K71" s="5" t="s">
        <v>7</v>
      </c>
      <c r="L71" s="5" t="s">
        <v>7</v>
      </c>
      <c r="M71" s="5" t="s">
        <v>7</v>
      </c>
      <c r="N71" s="5" t="s">
        <v>7</v>
      </c>
      <c r="O71" s="5" t="s">
        <v>7</v>
      </c>
      <c r="P71" s="5" t="s">
        <v>7</v>
      </c>
      <c r="Q71" s="5" t="s">
        <v>7</v>
      </c>
      <c r="R71" s="5" t="s">
        <v>7</v>
      </c>
      <c r="S71" s="5" t="s">
        <v>7</v>
      </c>
      <c r="T71" s="5" t="s">
        <v>7</v>
      </c>
      <c r="U71" s="5" t="s">
        <v>7</v>
      </c>
      <c r="V71" s="5" t="s">
        <v>7</v>
      </c>
      <c r="W71" s="5" t="s">
        <v>7</v>
      </c>
      <c r="X71" s="5" t="s">
        <v>7</v>
      </c>
      <c r="Y71" s="5" t="s">
        <v>7</v>
      </c>
      <c r="Z71" s="5" t="s">
        <v>7</v>
      </c>
      <c r="AA71" s="5" t="s">
        <v>7</v>
      </c>
      <c r="AB71" s="5" t="s">
        <v>7</v>
      </c>
      <c r="AC71" s="5" t="s">
        <v>7</v>
      </c>
      <c r="AD71" s="5" t="s">
        <v>7</v>
      </c>
      <c r="AE71" s="5" t="s">
        <v>7</v>
      </c>
      <c r="AF71" s="5" t="s">
        <v>7</v>
      </c>
      <c r="AG71" s="5" t="s">
        <v>7</v>
      </c>
      <c r="AH71" s="5" t="s">
        <v>7</v>
      </c>
      <c r="AI71" s="5" t="s">
        <v>7</v>
      </c>
      <c r="AJ71" s="5" t="s">
        <v>7</v>
      </c>
      <c r="AK71" s="5" t="s">
        <v>7</v>
      </c>
      <c r="AL71" s="5" t="s">
        <v>7</v>
      </c>
      <c r="AM71" s="5" t="s">
        <v>7</v>
      </c>
      <c r="AN71" s="5" t="s">
        <v>7</v>
      </c>
      <c r="AO71" s="5" t="s">
        <v>7</v>
      </c>
      <c r="AP71" s="5" t="s">
        <v>7</v>
      </c>
      <c r="AQ71" s="5" t="s">
        <v>7</v>
      </c>
      <c r="AR71" s="5" t="s">
        <v>7</v>
      </c>
      <c r="AS71" s="5" t="s">
        <v>7</v>
      </c>
      <c r="AT71" s="5" t="s">
        <v>7</v>
      </c>
      <c r="AU71" s="5" t="s">
        <v>7</v>
      </c>
      <c r="AV71" s="5" t="s">
        <v>7</v>
      </c>
      <c r="AW71" s="5" t="s">
        <v>7</v>
      </c>
      <c r="AX71" s="5" t="s">
        <v>7</v>
      </c>
      <c r="AY71" s="5" t="s">
        <v>7</v>
      </c>
      <c r="AZ71" s="5" t="s">
        <v>7</v>
      </c>
      <c r="BA71" s="5" t="s">
        <v>7</v>
      </c>
      <c r="BB71" s="5" t="s">
        <v>7</v>
      </c>
      <c r="BC71" s="5" t="s">
        <v>7</v>
      </c>
      <c r="BD71" s="5" t="s">
        <v>7</v>
      </c>
      <c r="BE71" s="5" t="s">
        <v>7</v>
      </c>
      <c r="BF71" s="5" t="s">
        <v>7</v>
      </c>
      <c r="BG71" s="5">
        <v>41.895671388520547</v>
      </c>
      <c r="BH71" s="5">
        <v>41.895671388520555</v>
      </c>
      <c r="BI71" s="5">
        <v>41.895671388520555</v>
      </c>
      <c r="BJ71" s="5">
        <v>41.895671388520555</v>
      </c>
      <c r="BK71" s="5">
        <v>41.895671388520555</v>
      </c>
      <c r="BL71" s="5">
        <v>41.895671388520562</v>
      </c>
      <c r="BM71" s="5">
        <v>41.895671388520555</v>
      </c>
      <c r="BN71" s="5">
        <v>41.895671388520547</v>
      </c>
      <c r="BO71" s="5">
        <v>41.895671388520547</v>
      </c>
      <c r="BP71" s="2"/>
      <c r="BQ71" s="2"/>
      <c r="BR71" s="2"/>
      <c r="BS71" s="2"/>
      <c r="BT71" s="2"/>
      <c r="BU71" s="2"/>
      <c r="BV71" s="2"/>
      <c r="BW71" s="2"/>
      <c r="BX71" s="2"/>
      <c r="BY71" s="2"/>
      <c r="BZ71" s="2"/>
      <c r="CA71" s="2"/>
      <c r="CB71" s="2"/>
      <c r="CC71" s="2"/>
      <c r="CD71" s="2"/>
      <c r="CE71" s="2"/>
    </row>
    <row r="72" spans="1:91" ht="17.25" customHeight="1">
      <c r="A72" s="1">
        <v>7</v>
      </c>
      <c r="B72" s="5" t="s">
        <v>7</v>
      </c>
      <c r="C72" s="5" t="s">
        <v>7</v>
      </c>
      <c r="D72" s="5" t="s">
        <v>7</v>
      </c>
      <c r="E72" s="5" t="s">
        <v>7</v>
      </c>
      <c r="F72" s="5" t="s">
        <v>7</v>
      </c>
      <c r="G72" s="5" t="s">
        <v>7</v>
      </c>
      <c r="H72" s="5" t="s">
        <v>7</v>
      </c>
      <c r="I72" s="5" t="s">
        <v>7</v>
      </c>
      <c r="J72" s="5" t="s">
        <v>7</v>
      </c>
      <c r="K72" s="5" t="s">
        <v>7</v>
      </c>
      <c r="L72" s="5" t="s">
        <v>7</v>
      </c>
      <c r="M72" s="5" t="s">
        <v>7</v>
      </c>
      <c r="N72" s="5" t="s">
        <v>7</v>
      </c>
      <c r="O72" s="5" t="s">
        <v>7</v>
      </c>
      <c r="P72" s="5" t="s">
        <v>7</v>
      </c>
      <c r="Q72" s="5" t="s">
        <v>7</v>
      </c>
      <c r="R72" s="5" t="s">
        <v>7</v>
      </c>
      <c r="S72" s="5" t="s">
        <v>7</v>
      </c>
      <c r="T72" s="5" t="s">
        <v>7</v>
      </c>
      <c r="U72" s="5" t="s">
        <v>7</v>
      </c>
      <c r="V72" s="5" t="s">
        <v>7</v>
      </c>
      <c r="W72" s="5" t="s">
        <v>7</v>
      </c>
      <c r="X72" s="5" t="s">
        <v>7</v>
      </c>
      <c r="Y72" s="5" t="s">
        <v>7</v>
      </c>
      <c r="Z72" s="5" t="s">
        <v>7</v>
      </c>
      <c r="AA72" s="5" t="s">
        <v>7</v>
      </c>
      <c r="AB72" s="5" t="s">
        <v>7</v>
      </c>
      <c r="AC72" s="5" t="s">
        <v>7</v>
      </c>
      <c r="AD72" s="5" t="s">
        <v>7</v>
      </c>
      <c r="AE72" s="5" t="s">
        <v>7</v>
      </c>
      <c r="AF72" s="5" t="s">
        <v>7</v>
      </c>
      <c r="AG72" s="5" t="s">
        <v>7</v>
      </c>
      <c r="AH72" s="5" t="s">
        <v>7</v>
      </c>
      <c r="AI72" s="5" t="s">
        <v>7</v>
      </c>
      <c r="AJ72" s="5" t="s">
        <v>7</v>
      </c>
      <c r="AK72" s="5" t="s">
        <v>7</v>
      </c>
      <c r="AL72" s="5" t="s">
        <v>7</v>
      </c>
      <c r="AM72" s="5" t="s">
        <v>7</v>
      </c>
      <c r="AN72" s="5" t="s">
        <v>7</v>
      </c>
      <c r="AO72" s="5" t="s">
        <v>7</v>
      </c>
      <c r="AP72" s="5" t="s">
        <v>7</v>
      </c>
      <c r="AQ72" s="5" t="s">
        <v>7</v>
      </c>
      <c r="AR72" s="5" t="s">
        <v>7</v>
      </c>
      <c r="AS72" s="5" t="s">
        <v>7</v>
      </c>
      <c r="AT72" s="5" t="s">
        <v>7</v>
      </c>
      <c r="AU72" s="5" t="s">
        <v>7</v>
      </c>
      <c r="AV72" s="5" t="s">
        <v>7</v>
      </c>
      <c r="AW72" s="5" t="s">
        <v>7</v>
      </c>
      <c r="AX72" s="5" t="s">
        <v>7</v>
      </c>
      <c r="AY72" s="5" t="s">
        <v>7</v>
      </c>
      <c r="AZ72" s="5" t="s">
        <v>7</v>
      </c>
      <c r="BA72" s="5" t="s">
        <v>7</v>
      </c>
      <c r="BB72" s="5" t="s">
        <v>7</v>
      </c>
      <c r="BC72" s="5" t="s">
        <v>7</v>
      </c>
      <c r="BD72" s="5" t="s">
        <v>7</v>
      </c>
      <c r="BE72" s="5" t="s">
        <v>7</v>
      </c>
      <c r="BF72" s="5" t="s">
        <v>7</v>
      </c>
      <c r="BG72" s="5" t="s">
        <v>7</v>
      </c>
      <c r="BH72" s="5">
        <v>42.552858390693409</v>
      </c>
      <c r="BI72" s="5">
        <v>42.552858390693409</v>
      </c>
      <c r="BJ72" s="5">
        <v>42.552858390693402</v>
      </c>
      <c r="BK72" s="5">
        <v>42.552858390693409</v>
      </c>
      <c r="BL72" s="5">
        <v>42.552858390693416</v>
      </c>
      <c r="BM72" s="5">
        <v>42.552858390693416</v>
      </c>
      <c r="BN72" s="5">
        <v>42.552858390693409</v>
      </c>
      <c r="BO72" s="5">
        <v>42.552858390693402</v>
      </c>
      <c r="BP72" s="2"/>
      <c r="BQ72" s="2"/>
      <c r="BR72" s="2"/>
      <c r="BS72" s="2"/>
      <c r="BT72" s="2"/>
      <c r="BU72" s="2"/>
      <c r="BV72" s="2"/>
      <c r="BW72" s="2"/>
      <c r="BX72" s="2"/>
      <c r="BY72" s="2"/>
      <c r="BZ72" s="2"/>
      <c r="CA72" s="2"/>
      <c r="CB72" s="2"/>
      <c r="CC72" s="2"/>
      <c r="CD72" s="2"/>
      <c r="CE72" s="2"/>
      <c r="CF72" s="2"/>
    </row>
    <row r="73" spans="1:91" ht="17.25" customHeight="1">
      <c r="A73" s="1">
        <v>6</v>
      </c>
      <c r="B73" s="5" t="s">
        <v>7</v>
      </c>
      <c r="C73" s="5" t="s">
        <v>7</v>
      </c>
      <c r="D73" s="5" t="s">
        <v>7</v>
      </c>
      <c r="E73" s="5" t="s">
        <v>7</v>
      </c>
      <c r="F73" s="5" t="s">
        <v>7</v>
      </c>
      <c r="G73" s="5" t="s">
        <v>7</v>
      </c>
      <c r="H73" s="5" t="s">
        <v>7</v>
      </c>
      <c r="I73" s="5" t="s">
        <v>7</v>
      </c>
      <c r="J73" s="5" t="s">
        <v>7</v>
      </c>
      <c r="K73" s="5" t="s">
        <v>7</v>
      </c>
      <c r="L73" s="5" t="s">
        <v>7</v>
      </c>
      <c r="M73" s="5" t="s">
        <v>7</v>
      </c>
      <c r="N73" s="5" t="s">
        <v>7</v>
      </c>
      <c r="O73" s="5" t="s">
        <v>7</v>
      </c>
      <c r="P73" s="5" t="s">
        <v>7</v>
      </c>
      <c r="Q73" s="5" t="s">
        <v>7</v>
      </c>
      <c r="R73" s="5" t="s">
        <v>7</v>
      </c>
      <c r="S73" s="5" t="s">
        <v>7</v>
      </c>
      <c r="T73" s="5" t="s">
        <v>7</v>
      </c>
      <c r="U73" s="5" t="s">
        <v>7</v>
      </c>
      <c r="V73" s="5" t="s">
        <v>7</v>
      </c>
      <c r="W73" s="5" t="s">
        <v>7</v>
      </c>
      <c r="X73" s="5" t="s">
        <v>7</v>
      </c>
      <c r="Y73" s="5" t="s">
        <v>7</v>
      </c>
      <c r="Z73" s="5" t="s">
        <v>7</v>
      </c>
      <c r="AA73" s="5" t="s">
        <v>7</v>
      </c>
      <c r="AB73" s="5" t="s">
        <v>7</v>
      </c>
      <c r="AC73" s="5" t="s">
        <v>7</v>
      </c>
      <c r="AD73" s="5" t="s">
        <v>7</v>
      </c>
      <c r="AE73" s="5" t="s">
        <v>7</v>
      </c>
      <c r="AF73" s="5" t="s">
        <v>7</v>
      </c>
      <c r="AG73" s="5" t="s">
        <v>7</v>
      </c>
      <c r="AH73" s="5" t="s">
        <v>7</v>
      </c>
      <c r="AI73" s="5" t="s">
        <v>7</v>
      </c>
      <c r="AJ73" s="5" t="s">
        <v>7</v>
      </c>
      <c r="AK73" s="5" t="s">
        <v>7</v>
      </c>
      <c r="AL73" s="5" t="s">
        <v>7</v>
      </c>
      <c r="AM73" s="5" t="s">
        <v>7</v>
      </c>
      <c r="AN73" s="5" t="s">
        <v>7</v>
      </c>
      <c r="AO73" s="5" t="s">
        <v>7</v>
      </c>
      <c r="AP73" s="5" t="s">
        <v>7</v>
      </c>
      <c r="AQ73" s="5" t="s">
        <v>7</v>
      </c>
      <c r="AR73" s="5" t="s">
        <v>7</v>
      </c>
      <c r="AS73" s="5" t="s">
        <v>7</v>
      </c>
      <c r="AT73" s="5" t="s">
        <v>7</v>
      </c>
      <c r="AU73" s="5" t="s">
        <v>7</v>
      </c>
      <c r="AV73" s="5" t="s">
        <v>7</v>
      </c>
      <c r="AW73" s="5" t="s">
        <v>7</v>
      </c>
      <c r="AX73" s="5" t="s">
        <v>7</v>
      </c>
      <c r="AY73" s="5" t="s">
        <v>7</v>
      </c>
      <c r="AZ73" s="5" t="s">
        <v>7</v>
      </c>
      <c r="BA73" s="5" t="s">
        <v>7</v>
      </c>
      <c r="BB73" s="5" t="s">
        <v>7</v>
      </c>
      <c r="BC73" s="5" t="s">
        <v>7</v>
      </c>
      <c r="BD73" s="5" t="s">
        <v>7</v>
      </c>
      <c r="BE73" s="5" t="s">
        <v>7</v>
      </c>
      <c r="BF73" s="5" t="s">
        <v>7</v>
      </c>
      <c r="BG73" s="5" t="s">
        <v>7</v>
      </c>
      <c r="BH73" s="5" t="s">
        <v>7</v>
      </c>
      <c r="BI73" s="5">
        <v>43.220354208586635</v>
      </c>
      <c r="BJ73" s="5">
        <v>43.220354208586635</v>
      </c>
      <c r="BK73" s="5">
        <v>43.220354208586635</v>
      </c>
      <c r="BL73" s="5">
        <v>43.220354208586642</v>
      </c>
      <c r="BM73" s="5">
        <v>43.220354208586642</v>
      </c>
      <c r="BN73" s="5">
        <v>43.220354208586635</v>
      </c>
      <c r="BO73" s="5">
        <v>43.220354208586635</v>
      </c>
      <c r="BP73" s="2"/>
      <c r="BQ73" s="2"/>
      <c r="BR73" s="2"/>
      <c r="BS73" s="2"/>
      <c r="BT73" s="2"/>
      <c r="BU73" s="2"/>
      <c r="BV73" s="2"/>
      <c r="BW73" s="2"/>
      <c r="BX73" s="2"/>
      <c r="BY73" s="2"/>
      <c r="BZ73" s="2"/>
      <c r="CA73" s="2"/>
      <c r="CB73" s="2"/>
      <c r="CC73" s="2"/>
      <c r="CD73" s="2"/>
      <c r="CE73" s="2"/>
      <c r="CF73" s="2"/>
      <c r="CG73" s="2"/>
    </row>
    <row r="74" spans="1:91" ht="17.25" customHeight="1">
      <c r="A74" s="1">
        <v>5</v>
      </c>
      <c r="B74" s="5" t="s">
        <v>7</v>
      </c>
      <c r="C74" s="5" t="s">
        <v>7</v>
      </c>
      <c r="D74" s="5" t="s">
        <v>7</v>
      </c>
      <c r="E74" s="5" t="s">
        <v>7</v>
      </c>
      <c r="F74" s="5" t="s">
        <v>7</v>
      </c>
      <c r="G74" s="5" t="s">
        <v>7</v>
      </c>
      <c r="H74" s="5" t="s">
        <v>7</v>
      </c>
      <c r="I74" s="5" t="s">
        <v>7</v>
      </c>
      <c r="J74" s="5" t="s">
        <v>7</v>
      </c>
      <c r="K74" s="5" t="s">
        <v>7</v>
      </c>
      <c r="L74" s="5" t="s">
        <v>7</v>
      </c>
      <c r="M74" s="5" t="s">
        <v>7</v>
      </c>
      <c r="N74" s="5" t="s">
        <v>7</v>
      </c>
      <c r="O74" s="5" t="s">
        <v>7</v>
      </c>
      <c r="P74" s="5" t="s">
        <v>7</v>
      </c>
      <c r="Q74" s="5" t="s">
        <v>7</v>
      </c>
      <c r="R74" s="5" t="s">
        <v>7</v>
      </c>
      <c r="S74" s="5" t="s">
        <v>7</v>
      </c>
      <c r="T74" s="5" t="s">
        <v>7</v>
      </c>
      <c r="U74" s="5" t="s">
        <v>7</v>
      </c>
      <c r="V74" s="5" t="s">
        <v>7</v>
      </c>
      <c r="W74" s="5" t="s">
        <v>7</v>
      </c>
      <c r="X74" s="5" t="s">
        <v>7</v>
      </c>
      <c r="Y74" s="5" t="s">
        <v>7</v>
      </c>
      <c r="Z74" s="5" t="s">
        <v>7</v>
      </c>
      <c r="AA74" s="5" t="s">
        <v>7</v>
      </c>
      <c r="AB74" s="5" t="s">
        <v>7</v>
      </c>
      <c r="AC74" s="5" t="s">
        <v>7</v>
      </c>
      <c r="AD74" s="5" t="s">
        <v>7</v>
      </c>
      <c r="AE74" s="5" t="s">
        <v>7</v>
      </c>
      <c r="AF74" s="5" t="s">
        <v>7</v>
      </c>
      <c r="AG74" s="5" t="s">
        <v>7</v>
      </c>
      <c r="AH74" s="5" t="s">
        <v>7</v>
      </c>
      <c r="AI74" s="5" t="s">
        <v>7</v>
      </c>
      <c r="AJ74" s="5" t="s">
        <v>7</v>
      </c>
      <c r="AK74" s="5" t="s">
        <v>7</v>
      </c>
      <c r="AL74" s="5" t="s">
        <v>7</v>
      </c>
      <c r="AM74" s="5" t="s">
        <v>7</v>
      </c>
      <c r="AN74" s="5" t="s">
        <v>7</v>
      </c>
      <c r="AO74" s="5" t="s">
        <v>7</v>
      </c>
      <c r="AP74" s="5" t="s">
        <v>7</v>
      </c>
      <c r="AQ74" s="5" t="s">
        <v>7</v>
      </c>
      <c r="AR74" s="5" t="s">
        <v>7</v>
      </c>
      <c r="AS74" s="5" t="s">
        <v>7</v>
      </c>
      <c r="AT74" s="5" t="s">
        <v>7</v>
      </c>
      <c r="AU74" s="5" t="s">
        <v>7</v>
      </c>
      <c r="AV74" s="5" t="s">
        <v>7</v>
      </c>
      <c r="AW74" s="5" t="s">
        <v>7</v>
      </c>
      <c r="AX74" s="5" t="s">
        <v>7</v>
      </c>
      <c r="AY74" s="5" t="s">
        <v>7</v>
      </c>
      <c r="AZ74" s="5" t="s">
        <v>7</v>
      </c>
      <c r="BA74" s="5" t="s">
        <v>7</v>
      </c>
      <c r="BB74" s="5" t="s">
        <v>7</v>
      </c>
      <c r="BC74" s="5" t="s">
        <v>7</v>
      </c>
      <c r="BD74" s="5" t="s">
        <v>7</v>
      </c>
      <c r="BE74" s="5" t="s">
        <v>7</v>
      </c>
      <c r="BF74" s="5" t="s">
        <v>7</v>
      </c>
      <c r="BG74" s="5" t="s">
        <v>7</v>
      </c>
      <c r="BH74" s="5" t="s">
        <v>7</v>
      </c>
      <c r="BI74" s="5" t="s">
        <v>7</v>
      </c>
      <c r="BJ74" s="5">
        <v>43.898320549113507</v>
      </c>
      <c r="BK74" s="5">
        <v>43.8983205491135</v>
      </c>
      <c r="BL74" s="5">
        <v>43.898320549113507</v>
      </c>
      <c r="BM74" s="5">
        <v>43.898320549113507</v>
      </c>
      <c r="BN74" s="5">
        <v>43.898320549113507</v>
      </c>
      <c r="BO74" s="5">
        <v>43.898320549113507</v>
      </c>
      <c r="BP74" s="2"/>
      <c r="BQ74" s="2"/>
      <c r="BR74" s="2"/>
      <c r="BS74" s="2"/>
      <c r="BT74" s="2"/>
      <c r="BU74" s="2"/>
      <c r="BV74" s="2"/>
      <c r="BW74" s="2"/>
      <c r="BX74" s="2"/>
      <c r="BY74" s="2"/>
      <c r="BZ74" s="2"/>
      <c r="CA74" s="2"/>
      <c r="CB74" s="2"/>
      <c r="CC74" s="2"/>
      <c r="CD74" s="2"/>
      <c r="CE74" s="2"/>
      <c r="CF74" s="2"/>
      <c r="CG74" s="2"/>
      <c r="CH74" s="2"/>
    </row>
    <row r="75" spans="1:91" ht="17.25" customHeight="1">
      <c r="A75" s="1">
        <v>4</v>
      </c>
      <c r="B75" s="5" t="s">
        <v>7</v>
      </c>
      <c r="C75" s="5" t="s">
        <v>7</v>
      </c>
      <c r="D75" s="5" t="s">
        <v>7</v>
      </c>
      <c r="E75" s="5" t="s">
        <v>7</v>
      </c>
      <c r="F75" s="5" t="s">
        <v>7</v>
      </c>
      <c r="G75" s="5" t="s">
        <v>7</v>
      </c>
      <c r="H75" s="5" t="s">
        <v>7</v>
      </c>
      <c r="I75" s="5" t="s">
        <v>7</v>
      </c>
      <c r="J75" s="5" t="s">
        <v>7</v>
      </c>
      <c r="K75" s="5" t="s">
        <v>7</v>
      </c>
      <c r="L75" s="5" t="s">
        <v>7</v>
      </c>
      <c r="M75" s="5" t="s">
        <v>7</v>
      </c>
      <c r="N75" s="5" t="s">
        <v>7</v>
      </c>
      <c r="O75" s="5" t="s">
        <v>7</v>
      </c>
      <c r="P75" s="5" t="s">
        <v>7</v>
      </c>
      <c r="Q75" s="5" t="s">
        <v>7</v>
      </c>
      <c r="R75" s="5" t="s">
        <v>7</v>
      </c>
      <c r="S75" s="5" t="s">
        <v>7</v>
      </c>
      <c r="T75" s="5" t="s">
        <v>7</v>
      </c>
      <c r="U75" s="5" t="s">
        <v>7</v>
      </c>
      <c r="V75" s="5" t="s">
        <v>7</v>
      </c>
      <c r="W75" s="5" t="s">
        <v>7</v>
      </c>
      <c r="X75" s="5" t="s">
        <v>7</v>
      </c>
      <c r="Y75" s="5" t="s">
        <v>7</v>
      </c>
      <c r="Z75" s="5" t="s">
        <v>7</v>
      </c>
      <c r="AA75" s="5" t="s">
        <v>7</v>
      </c>
      <c r="AB75" s="5" t="s">
        <v>7</v>
      </c>
      <c r="AC75" s="5" t="s">
        <v>7</v>
      </c>
      <c r="AD75" s="5" t="s">
        <v>7</v>
      </c>
      <c r="AE75" s="5" t="s">
        <v>7</v>
      </c>
      <c r="AF75" s="5" t="s">
        <v>7</v>
      </c>
      <c r="AG75" s="5" t="s">
        <v>7</v>
      </c>
      <c r="AH75" s="5" t="s">
        <v>7</v>
      </c>
      <c r="AI75" s="5" t="s">
        <v>7</v>
      </c>
      <c r="AJ75" s="5" t="s">
        <v>7</v>
      </c>
      <c r="AK75" s="5" t="s">
        <v>7</v>
      </c>
      <c r="AL75" s="5" t="s">
        <v>7</v>
      </c>
      <c r="AM75" s="5" t="s">
        <v>7</v>
      </c>
      <c r="AN75" s="5" t="s">
        <v>7</v>
      </c>
      <c r="AO75" s="5" t="s">
        <v>7</v>
      </c>
      <c r="AP75" s="5" t="s">
        <v>7</v>
      </c>
      <c r="AQ75" s="5" t="s">
        <v>7</v>
      </c>
      <c r="AR75" s="5" t="s">
        <v>7</v>
      </c>
      <c r="AS75" s="5" t="s">
        <v>7</v>
      </c>
      <c r="AT75" s="5" t="s">
        <v>7</v>
      </c>
      <c r="AU75" s="5" t="s">
        <v>7</v>
      </c>
      <c r="AV75" s="5" t="s">
        <v>7</v>
      </c>
      <c r="AW75" s="5" t="s">
        <v>7</v>
      </c>
      <c r="AX75" s="5" t="s">
        <v>7</v>
      </c>
      <c r="AY75" s="5" t="s">
        <v>7</v>
      </c>
      <c r="AZ75" s="5" t="s">
        <v>7</v>
      </c>
      <c r="BA75" s="5" t="s">
        <v>7</v>
      </c>
      <c r="BB75" s="5" t="s">
        <v>7</v>
      </c>
      <c r="BC75" s="5" t="s">
        <v>7</v>
      </c>
      <c r="BD75" s="5" t="s">
        <v>7</v>
      </c>
      <c r="BE75" s="5" t="s">
        <v>7</v>
      </c>
      <c r="BF75" s="5" t="s">
        <v>7</v>
      </c>
      <c r="BG75" s="5" t="s">
        <v>7</v>
      </c>
      <c r="BH75" s="5" t="s">
        <v>7</v>
      </c>
      <c r="BI75" s="5" t="s">
        <v>7</v>
      </c>
      <c r="BJ75" s="5" t="s">
        <v>7</v>
      </c>
      <c r="BK75" s="5">
        <v>44.586921655766261</v>
      </c>
      <c r="BL75" s="5">
        <v>44.586921655766261</v>
      </c>
      <c r="BM75" s="5">
        <v>44.586921655766261</v>
      </c>
      <c r="BN75" s="5">
        <v>44.586921655766261</v>
      </c>
      <c r="BO75" s="5">
        <v>44.586921655766261</v>
      </c>
      <c r="BP75" s="2"/>
      <c r="BQ75" s="2"/>
      <c r="BR75" s="2"/>
      <c r="BS75" s="2"/>
      <c r="BT75" s="2"/>
      <c r="BU75" s="2"/>
      <c r="BV75" s="2"/>
      <c r="BW75" s="2"/>
      <c r="BX75" s="2"/>
      <c r="BY75" s="2"/>
      <c r="BZ75" s="2"/>
      <c r="CA75" s="2"/>
      <c r="CB75" s="2"/>
      <c r="CC75" s="2"/>
      <c r="CD75" s="2"/>
      <c r="CE75" s="2"/>
      <c r="CF75" s="2"/>
      <c r="CG75" s="2"/>
      <c r="CH75" s="2"/>
      <c r="CI75" s="2"/>
    </row>
    <row r="76" spans="1:91" ht="17.25" customHeight="1">
      <c r="A76" s="1">
        <v>3</v>
      </c>
      <c r="B76" s="5" t="s">
        <v>7</v>
      </c>
      <c r="C76" s="5" t="s">
        <v>7</v>
      </c>
      <c r="D76" s="5" t="s">
        <v>7</v>
      </c>
      <c r="E76" s="5" t="s">
        <v>7</v>
      </c>
      <c r="F76" s="5" t="s">
        <v>7</v>
      </c>
      <c r="G76" s="5" t="s">
        <v>7</v>
      </c>
      <c r="H76" s="5" t="s">
        <v>7</v>
      </c>
      <c r="I76" s="5" t="s">
        <v>7</v>
      </c>
      <c r="J76" s="5" t="s">
        <v>7</v>
      </c>
      <c r="K76" s="5" t="s">
        <v>7</v>
      </c>
      <c r="L76" s="5" t="s">
        <v>7</v>
      </c>
      <c r="M76" s="5" t="s">
        <v>7</v>
      </c>
      <c r="N76" s="5" t="s">
        <v>7</v>
      </c>
      <c r="O76" s="5" t="s">
        <v>7</v>
      </c>
      <c r="P76" s="5" t="s">
        <v>7</v>
      </c>
      <c r="Q76" s="5" t="s">
        <v>7</v>
      </c>
      <c r="R76" s="5" t="s">
        <v>7</v>
      </c>
      <c r="S76" s="5" t="s">
        <v>7</v>
      </c>
      <c r="T76" s="5" t="s">
        <v>7</v>
      </c>
      <c r="U76" s="5" t="s">
        <v>7</v>
      </c>
      <c r="V76" s="5" t="s">
        <v>7</v>
      </c>
      <c r="W76" s="5" t="s">
        <v>7</v>
      </c>
      <c r="X76" s="5" t="s">
        <v>7</v>
      </c>
      <c r="Y76" s="5" t="s">
        <v>7</v>
      </c>
      <c r="Z76" s="5" t="s">
        <v>7</v>
      </c>
      <c r="AA76" s="5" t="s">
        <v>7</v>
      </c>
      <c r="AB76" s="5" t="s">
        <v>7</v>
      </c>
      <c r="AC76" s="5" t="s">
        <v>7</v>
      </c>
      <c r="AD76" s="5" t="s">
        <v>7</v>
      </c>
      <c r="AE76" s="5" t="s">
        <v>7</v>
      </c>
      <c r="AF76" s="5" t="s">
        <v>7</v>
      </c>
      <c r="AG76" s="5" t="s">
        <v>7</v>
      </c>
      <c r="AH76" s="5" t="s">
        <v>7</v>
      </c>
      <c r="AI76" s="5" t="s">
        <v>7</v>
      </c>
      <c r="AJ76" s="5" t="s">
        <v>7</v>
      </c>
      <c r="AK76" s="5" t="s">
        <v>7</v>
      </c>
      <c r="AL76" s="5" t="s">
        <v>7</v>
      </c>
      <c r="AM76" s="5" t="s">
        <v>7</v>
      </c>
      <c r="AN76" s="5" t="s">
        <v>7</v>
      </c>
      <c r="AO76" s="5" t="s">
        <v>7</v>
      </c>
      <c r="AP76" s="5" t="s">
        <v>7</v>
      </c>
      <c r="AQ76" s="5" t="s">
        <v>7</v>
      </c>
      <c r="AR76" s="5" t="s">
        <v>7</v>
      </c>
      <c r="AS76" s="5" t="s">
        <v>7</v>
      </c>
      <c r="AT76" s="5" t="s">
        <v>7</v>
      </c>
      <c r="AU76" s="5" t="s">
        <v>7</v>
      </c>
      <c r="AV76" s="5" t="s">
        <v>7</v>
      </c>
      <c r="AW76" s="5" t="s">
        <v>7</v>
      </c>
      <c r="AX76" s="5" t="s">
        <v>7</v>
      </c>
      <c r="AY76" s="5" t="s">
        <v>7</v>
      </c>
      <c r="AZ76" s="5" t="s">
        <v>7</v>
      </c>
      <c r="BA76" s="5" t="s">
        <v>7</v>
      </c>
      <c r="BB76" s="5" t="s">
        <v>7</v>
      </c>
      <c r="BC76" s="5" t="s">
        <v>7</v>
      </c>
      <c r="BD76" s="5" t="s">
        <v>7</v>
      </c>
      <c r="BE76" s="5" t="s">
        <v>7</v>
      </c>
      <c r="BF76" s="5" t="s">
        <v>7</v>
      </c>
      <c r="BG76" s="5" t="s">
        <v>7</v>
      </c>
      <c r="BH76" s="5" t="s">
        <v>7</v>
      </c>
      <c r="BI76" s="5" t="s">
        <v>7</v>
      </c>
      <c r="BJ76" s="5" t="s">
        <v>7</v>
      </c>
      <c r="BK76" s="5" t="s">
        <v>7</v>
      </c>
      <c r="BL76" s="5">
        <v>45.286324348405728</v>
      </c>
      <c r="BM76" s="5">
        <v>45.286324348405728</v>
      </c>
      <c r="BN76" s="5">
        <v>45.286324348405728</v>
      </c>
      <c r="BO76" s="5">
        <v>45.286324348405728</v>
      </c>
      <c r="BP76" s="2"/>
      <c r="BQ76" s="2"/>
      <c r="BR76" s="2"/>
      <c r="BS76" s="2"/>
      <c r="BT76" s="2"/>
      <c r="BU76" s="2"/>
      <c r="BV76" s="2"/>
      <c r="BW76" s="2"/>
      <c r="BX76" s="2"/>
      <c r="BY76" s="2"/>
      <c r="BZ76" s="2"/>
      <c r="CA76" s="2"/>
      <c r="CB76" s="2"/>
      <c r="CC76" s="2"/>
      <c r="CD76" s="2"/>
      <c r="CE76" s="2"/>
      <c r="CF76" s="2"/>
      <c r="CG76" s="2"/>
      <c r="CH76" s="2"/>
      <c r="CI76" s="2"/>
      <c r="CJ76" s="2"/>
    </row>
    <row r="77" spans="1:91" ht="17.25" customHeight="1">
      <c r="A77" s="1">
        <v>2</v>
      </c>
      <c r="B77" s="5" t="s">
        <v>7</v>
      </c>
      <c r="C77" s="5" t="s">
        <v>7</v>
      </c>
      <c r="D77" s="5" t="s">
        <v>7</v>
      </c>
      <c r="E77" s="5" t="s">
        <v>7</v>
      </c>
      <c r="F77" s="5" t="s">
        <v>7</v>
      </c>
      <c r="G77" s="5" t="s">
        <v>7</v>
      </c>
      <c r="H77" s="5" t="s">
        <v>7</v>
      </c>
      <c r="I77" s="5" t="s">
        <v>7</v>
      </c>
      <c r="J77" s="5" t="s">
        <v>7</v>
      </c>
      <c r="K77" s="5" t="s">
        <v>7</v>
      </c>
      <c r="L77" s="5" t="s">
        <v>7</v>
      </c>
      <c r="M77" s="5" t="s">
        <v>7</v>
      </c>
      <c r="N77" s="5" t="s">
        <v>7</v>
      </c>
      <c r="O77" s="5" t="s">
        <v>7</v>
      </c>
      <c r="P77" s="5" t="s">
        <v>7</v>
      </c>
      <c r="Q77" s="5" t="s">
        <v>7</v>
      </c>
      <c r="R77" s="5" t="s">
        <v>7</v>
      </c>
      <c r="S77" s="5" t="s">
        <v>7</v>
      </c>
      <c r="T77" s="5" t="s">
        <v>7</v>
      </c>
      <c r="U77" s="5" t="s">
        <v>7</v>
      </c>
      <c r="V77" s="5" t="s">
        <v>7</v>
      </c>
      <c r="W77" s="5" t="s">
        <v>7</v>
      </c>
      <c r="X77" s="5" t="s">
        <v>7</v>
      </c>
      <c r="Y77" s="5" t="s">
        <v>7</v>
      </c>
      <c r="Z77" s="5" t="s">
        <v>7</v>
      </c>
      <c r="AA77" s="5" t="s">
        <v>7</v>
      </c>
      <c r="AB77" s="5" t="s">
        <v>7</v>
      </c>
      <c r="AC77" s="5" t="s">
        <v>7</v>
      </c>
      <c r="AD77" s="5" t="s">
        <v>7</v>
      </c>
      <c r="AE77" s="5" t="s">
        <v>7</v>
      </c>
      <c r="AF77" s="5" t="s">
        <v>7</v>
      </c>
      <c r="AG77" s="5" t="s">
        <v>7</v>
      </c>
      <c r="AH77" s="5" t="s">
        <v>7</v>
      </c>
      <c r="AI77" s="5" t="s">
        <v>7</v>
      </c>
      <c r="AJ77" s="5" t="s">
        <v>7</v>
      </c>
      <c r="AK77" s="5" t="s">
        <v>7</v>
      </c>
      <c r="AL77" s="5" t="s">
        <v>7</v>
      </c>
      <c r="AM77" s="5" t="s">
        <v>7</v>
      </c>
      <c r="AN77" s="5" t="s">
        <v>7</v>
      </c>
      <c r="AO77" s="5" t="s">
        <v>7</v>
      </c>
      <c r="AP77" s="5" t="s">
        <v>7</v>
      </c>
      <c r="AQ77" s="5" t="s">
        <v>7</v>
      </c>
      <c r="AR77" s="5" t="s">
        <v>7</v>
      </c>
      <c r="AS77" s="5" t="s">
        <v>7</v>
      </c>
      <c r="AT77" s="5" t="s">
        <v>7</v>
      </c>
      <c r="AU77" s="5" t="s">
        <v>7</v>
      </c>
      <c r="AV77" s="5" t="s">
        <v>7</v>
      </c>
      <c r="AW77" s="5" t="s">
        <v>7</v>
      </c>
      <c r="AX77" s="5" t="s">
        <v>7</v>
      </c>
      <c r="AY77" s="5" t="s">
        <v>7</v>
      </c>
      <c r="AZ77" s="5" t="s">
        <v>7</v>
      </c>
      <c r="BA77" s="5" t="s">
        <v>7</v>
      </c>
      <c r="BB77" s="5" t="s">
        <v>7</v>
      </c>
      <c r="BC77" s="5" t="s">
        <v>7</v>
      </c>
      <c r="BD77" s="5" t="s">
        <v>7</v>
      </c>
      <c r="BE77" s="5" t="s">
        <v>7</v>
      </c>
      <c r="BF77" s="5" t="s">
        <v>7</v>
      </c>
      <c r="BG77" s="5" t="s">
        <v>7</v>
      </c>
      <c r="BH77" s="5" t="s">
        <v>7</v>
      </c>
      <c r="BI77" s="5" t="s">
        <v>7</v>
      </c>
      <c r="BJ77" s="5" t="s">
        <v>7</v>
      </c>
      <c r="BK77" s="5" t="s">
        <v>7</v>
      </c>
      <c r="BL77" s="5" t="s">
        <v>7</v>
      </c>
      <c r="BM77" s="5">
        <v>45.996698063674842</v>
      </c>
      <c r="BN77" s="5">
        <v>45.996698063674842</v>
      </c>
      <c r="BO77" s="5">
        <v>45.996698063674842</v>
      </c>
      <c r="BP77" s="2"/>
      <c r="BQ77" s="2"/>
      <c r="BR77" s="2"/>
      <c r="BS77" s="2"/>
      <c r="BT77" s="2"/>
      <c r="BU77" s="2"/>
      <c r="BV77" s="2"/>
      <c r="BW77" s="2"/>
      <c r="BX77" s="2"/>
      <c r="BY77" s="2"/>
      <c r="BZ77" s="2"/>
      <c r="CA77" s="2"/>
      <c r="CB77" s="2"/>
      <c r="CC77" s="2"/>
      <c r="CD77" s="2"/>
      <c r="CE77" s="2"/>
      <c r="CF77" s="2"/>
      <c r="CG77" s="2"/>
      <c r="CH77" s="2"/>
      <c r="CI77" s="2"/>
      <c r="CJ77" s="2"/>
      <c r="CK77" s="2"/>
    </row>
    <row r="78" spans="1:91" ht="17.25" customHeight="1">
      <c r="A78" s="1">
        <v>1</v>
      </c>
      <c r="B78" s="5" t="s">
        <v>7</v>
      </c>
      <c r="C78" s="5" t="s">
        <v>7</v>
      </c>
      <c r="D78" s="5" t="s">
        <v>7</v>
      </c>
      <c r="E78" s="5" t="s">
        <v>7</v>
      </c>
      <c r="F78" s="5" t="s">
        <v>7</v>
      </c>
      <c r="G78" s="5" t="s">
        <v>7</v>
      </c>
      <c r="H78" s="5" t="s">
        <v>7</v>
      </c>
      <c r="I78" s="5" t="s">
        <v>7</v>
      </c>
      <c r="J78" s="5" t="s">
        <v>7</v>
      </c>
      <c r="K78" s="5" t="s">
        <v>7</v>
      </c>
      <c r="L78" s="5" t="s">
        <v>7</v>
      </c>
      <c r="M78" s="5" t="s">
        <v>7</v>
      </c>
      <c r="N78" s="5" t="s">
        <v>7</v>
      </c>
      <c r="O78" s="5" t="s">
        <v>7</v>
      </c>
      <c r="P78" s="5" t="s">
        <v>7</v>
      </c>
      <c r="Q78" s="5" t="s">
        <v>7</v>
      </c>
      <c r="R78" s="5" t="s">
        <v>7</v>
      </c>
      <c r="S78" s="5" t="s">
        <v>7</v>
      </c>
      <c r="T78" s="5" t="s">
        <v>7</v>
      </c>
      <c r="U78" s="5" t="s">
        <v>7</v>
      </c>
      <c r="V78" s="5" t="s">
        <v>7</v>
      </c>
      <c r="W78" s="5" t="s">
        <v>7</v>
      </c>
      <c r="X78" s="5" t="s">
        <v>7</v>
      </c>
      <c r="Y78" s="5" t="s">
        <v>7</v>
      </c>
      <c r="Z78" s="5" t="s">
        <v>7</v>
      </c>
      <c r="AA78" s="5" t="s">
        <v>7</v>
      </c>
      <c r="AB78" s="5" t="s">
        <v>7</v>
      </c>
      <c r="AC78" s="5" t="s">
        <v>7</v>
      </c>
      <c r="AD78" s="5" t="s">
        <v>7</v>
      </c>
      <c r="AE78" s="5" t="s">
        <v>7</v>
      </c>
      <c r="AF78" s="5" t="s">
        <v>7</v>
      </c>
      <c r="AG78" s="5" t="s">
        <v>7</v>
      </c>
      <c r="AH78" s="5" t="s">
        <v>7</v>
      </c>
      <c r="AI78" s="5" t="s">
        <v>7</v>
      </c>
      <c r="AJ78" s="5" t="s">
        <v>7</v>
      </c>
      <c r="AK78" s="5" t="s">
        <v>7</v>
      </c>
      <c r="AL78" s="5" t="s">
        <v>7</v>
      </c>
      <c r="AM78" s="5" t="s">
        <v>7</v>
      </c>
      <c r="AN78" s="5" t="s">
        <v>7</v>
      </c>
      <c r="AO78" s="5" t="s">
        <v>7</v>
      </c>
      <c r="AP78" s="5" t="s">
        <v>7</v>
      </c>
      <c r="AQ78" s="5" t="s">
        <v>7</v>
      </c>
      <c r="AR78" s="5" t="s">
        <v>7</v>
      </c>
      <c r="AS78" s="5" t="s">
        <v>7</v>
      </c>
      <c r="AT78" s="5" t="s">
        <v>7</v>
      </c>
      <c r="AU78" s="5" t="s">
        <v>7</v>
      </c>
      <c r="AV78" s="5" t="s">
        <v>7</v>
      </c>
      <c r="AW78" s="5" t="s">
        <v>7</v>
      </c>
      <c r="AX78" s="5" t="s">
        <v>7</v>
      </c>
      <c r="AY78" s="5" t="s">
        <v>7</v>
      </c>
      <c r="AZ78" s="5" t="s">
        <v>7</v>
      </c>
      <c r="BA78" s="5" t="s">
        <v>7</v>
      </c>
      <c r="BB78" s="5" t="s">
        <v>7</v>
      </c>
      <c r="BC78" s="5" t="s">
        <v>7</v>
      </c>
      <c r="BD78" s="5" t="s">
        <v>7</v>
      </c>
      <c r="BE78" s="5" t="s">
        <v>7</v>
      </c>
      <c r="BF78" s="5" t="s">
        <v>7</v>
      </c>
      <c r="BG78" s="5" t="s">
        <v>7</v>
      </c>
      <c r="BH78" s="5" t="s">
        <v>7</v>
      </c>
      <c r="BI78" s="5" t="s">
        <v>7</v>
      </c>
      <c r="BJ78" s="5" t="s">
        <v>7</v>
      </c>
      <c r="BK78" s="5" t="s">
        <v>7</v>
      </c>
      <c r="BL78" s="5" t="s">
        <v>7</v>
      </c>
      <c r="BM78" s="5" t="s">
        <v>7</v>
      </c>
      <c r="BN78" s="5">
        <v>46.718214896046227</v>
      </c>
      <c r="BO78" s="5">
        <v>46.718214896046227</v>
      </c>
      <c r="BP78" s="2"/>
      <c r="BQ78" s="2"/>
      <c r="BR78" s="2"/>
      <c r="BS78" s="2"/>
      <c r="BT78" s="2"/>
      <c r="BU78" s="2"/>
      <c r="BV78" s="2"/>
      <c r="BW78" s="2"/>
      <c r="BX78" s="2"/>
      <c r="BY78" s="2"/>
      <c r="BZ78" s="2"/>
      <c r="CA78" s="2"/>
      <c r="CB78" s="2"/>
      <c r="CC78" s="2"/>
      <c r="CD78" s="2"/>
      <c r="CE78" s="2"/>
      <c r="CF78" s="2"/>
      <c r="CG78" s="2"/>
      <c r="CH78" s="2"/>
      <c r="CI78" s="2"/>
      <c r="CJ78" s="2"/>
      <c r="CK78" s="2"/>
      <c r="CL78" s="2"/>
    </row>
    <row r="79" spans="1:91" ht="17.25" customHeight="1">
      <c r="A79" s="1">
        <v>0</v>
      </c>
      <c r="B79" s="5" t="s">
        <v>7</v>
      </c>
      <c r="C79" s="5" t="s">
        <v>7</v>
      </c>
      <c r="D79" s="5" t="s">
        <v>7</v>
      </c>
      <c r="E79" s="5" t="s">
        <v>7</v>
      </c>
      <c r="F79" s="5" t="s">
        <v>7</v>
      </c>
      <c r="G79" s="5" t="s">
        <v>7</v>
      </c>
      <c r="H79" s="5" t="s">
        <v>7</v>
      </c>
      <c r="I79" s="5" t="s">
        <v>7</v>
      </c>
      <c r="J79" s="5" t="s">
        <v>7</v>
      </c>
      <c r="K79" s="5" t="s">
        <v>7</v>
      </c>
      <c r="L79" s="5" t="s">
        <v>7</v>
      </c>
      <c r="M79" s="5" t="s">
        <v>7</v>
      </c>
      <c r="N79" s="5" t="s">
        <v>7</v>
      </c>
      <c r="O79" s="5" t="s">
        <v>7</v>
      </c>
      <c r="P79" s="5" t="s">
        <v>7</v>
      </c>
      <c r="Q79" s="5" t="s">
        <v>7</v>
      </c>
      <c r="R79" s="5" t="s">
        <v>7</v>
      </c>
      <c r="S79" s="5" t="s">
        <v>7</v>
      </c>
      <c r="T79" s="5" t="s">
        <v>7</v>
      </c>
      <c r="U79" s="5" t="s">
        <v>7</v>
      </c>
      <c r="V79" s="5" t="s">
        <v>7</v>
      </c>
      <c r="W79" s="5" t="s">
        <v>7</v>
      </c>
      <c r="X79" s="5" t="s">
        <v>7</v>
      </c>
      <c r="Y79" s="5" t="s">
        <v>7</v>
      </c>
      <c r="Z79" s="5" t="s">
        <v>7</v>
      </c>
      <c r="AA79" s="5" t="s">
        <v>7</v>
      </c>
      <c r="AB79" s="5" t="s">
        <v>7</v>
      </c>
      <c r="AC79" s="5" t="s">
        <v>7</v>
      </c>
      <c r="AD79" s="5" t="s">
        <v>7</v>
      </c>
      <c r="AE79" s="5" t="s">
        <v>7</v>
      </c>
      <c r="AF79" s="5" t="s">
        <v>7</v>
      </c>
      <c r="AG79" s="5" t="s">
        <v>7</v>
      </c>
      <c r="AH79" s="5" t="s">
        <v>7</v>
      </c>
      <c r="AI79" s="5" t="s">
        <v>7</v>
      </c>
      <c r="AJ79" s="5" t="s">
        <v>7</v>
      </c>
      <c r="AK79" s="5" t="s">
        <v>7</v>
      </c>
      <c r="AL79" s="5" t="s">
        <v>7</v>
      </c>
      <c r="AM79" s="5" t="s">
        <v>7</v>
      </c>
      <c r="AN79" s="5" t="s">
        <v>7</v>
      </c>
      <c r="AO79" s="5" t="s">
        <v>7</v>
      </c>
      <c r="AP79" s="5" t="s">
        <v>7</v>
      </c>
      <c r="AQ79" s="5" t="s">
        <v>7</v>
      </c>
      <c r="AR79" s="5" t="s">
        <v>7</v>
      </c>
      <c r="AS79" s="5" t="s">
        <v>7</v>
      </c>
      <c r="AT79" s="5" t="s">
        <v>7</v>
      </c>
      <c r="AU79" s="5" t="s">
        <v>7</v>
      </c>
      <c r="AV79" s="5" t="s">
        <v>7</v>
      </c>
      <c r="AW79" s="5" t="s">
        <v>7</v>
      </c>
      <c r="AX79" s="5" t="s">
        <v>7</v>
      </c>
      <c r="AY79" s="5" t="s">
        <v>7</v>
      </c>
      <c r="AZ79" s="5" t="s">
        <v>7</v>
      </c>
      <c r="BA79" s="5" t="s">
        <v>7</v>
      </c>
      <c r="BB79" s="5" t="s">
        <v>7</v>
      </c>
      <c r="BC79" s="5" t="s">
        <v>7</v>
      </c>
      <c r="BD79" s="5" t="s">
        <v>7</v>
      </c>
      <c r="BE79" s="5" t="s">
        <v>7</v>
      </c>
      <c r="BF79" s="5" t="s">
        <v>7</v>
      </c>
      <c r="BG79" s="5" t="s">
        <v>7</v>
      </c>
      <c r="BH79" s="5" t="s">
        <v>7</v>
      </c>
      <c r="BI79" s="5" t="s">
        <v>7</v>
      </c>
      <c r="BJ79" s="5" t="s">
        <v>7</v>
      </c>
      <c r="BK79" s="5" t="s">
        <v>7</v>
      </c>
      <c r="BL79" s="5" t="s">
        <v>7</v>
      </c>
      <c r="BM79" s="5" t="s">
        <v>7</v>
      </c>
      <c r="BN79" s="5" t="s">
        <v>7</v>
      </c>
      <c r="BO79" s="5">
        <v>47.45104963951362</v>
      </c>
      <c r="BP79" s="2"/>
      <c r="BQ79" s="2"/>
      <c r="BR79" s="2"/>
      <c r="BS79" s="2"/>
      <c r="BT79" s="2"/>
      <c r="BU79" s="2"/>
      <c r="BV79" s="2"/>
      <c r="BW79" s="2"/>
      <c r="BX79" s="2"/>
      <c r="BY79" s="2"/>
      <c r="BZ79" s="2"/>
      <c r="CA79" s="2"/>
      <c r="CB79" s="2"/>
      <c r="CC79" s="2"/>
      <c r="CD79" s="2"/>
      <c r="CE79" s="2"/>
      <c r="CF79" s="2"/>
      <c r="CG79" s="2"/>
      <c r="CH79" s="2"/>
      <c r="CI79" s="2"/>
      <c r="CJ79" s="2"/>
      <c r="CK79" s="2"/>
      <c r="CL79" s="2"/>
      <c r="CM79" s="2"/>
    </row>
  </sheetData>
  <phoneticPr fontId="4"/>
  <hyperlinks>
    <hyperlink ref="A1" location="目次!A1" display="目次!A1"/>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79"/>
  <sheetViews>
    <sheetView showGridLines="0" showRowColHeaders="0" zoomScale="80" zoomScaleNormal="80" workbookViewId="0">
      <pane xSplit="1" ySplit="13" topLeftCell="B14" activePane="bottomRight" state="frozen"/>
      <selection pane="topRight"/>
      <selection pane="bottomLeft"/>
      <selection pane="bottomRight"/>
    </sheetView>
  </sheetViews>
  <sheetFormatPr defaultRowHeight="13.5"/>
  <cols>
    <col min="1" max="1" width="9" style="20"/>
    <col min="2" max="67" width="6.25" style="20" customWidth="1"/>
    <col min="68" max="16384" width="9" style="20"/>
  </cols>
  <sheetData>
    <row r="1" spans="1:95" ht="25.5">
      <c r="A1" s="358" t="s">
        <v>170</v>
      </c>
      <c r="B1" s="360"/>
      <c r="C1" s="360"/>
      <c r="D1" s="360"/>
      <c r="E1" s="360"/>
      <c r="F1" s="360"/>
      <c r="G1" s="360" t="s">
        <v>3</v>
      </c>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row>
    <row r="2" spans="1:95" ht="24">
      <c r="B2" s="4"/>
      <c r="C2" s="4"/>
      <c r="D2" s="4"/>
      <c r="E2" s="4"/>
      <c r="F2" s="4"/>
      <c r="G2" s="4" t="s">
        <v>6</v>
      </c>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row>
    <row r="3" spans="1:95" ht="24">
      <c r="D3" s="361" t="s">
        <v>8</v>
      </c>
      <c r="E3" s="21"/>
      <c r="F3" s="21"/>
      <c r="G3" s="21"/>
      <c r="H3" s="21"/>
      <c r="I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row>
    <row r="4" spans="1:95" ht="30" customHeight="1">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row>
    <row r="5" spans="1:95" ht="37.5" customHeight="1">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row>
    <row r="6" spans="1:95" ht="24">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row>
    <row r="8" spans="1:95">
      <c r="A8" s="20" t="s">
        <v>1</v>
      </c>
      <c r="B8" s="20">
        <v>2019</v>
      </c>
      <c r="C8" s="20">
        <v>2020</v>
      </c>
      <c r="D8" s="20">
        <v>2021</v>
      </c>
      <c r="E8" s="20">
        <v>2022</v>
      </c>
      <c r="F8" s="20">
        <v>2023</v>
      </c>
      <c r="G8" s="20">
        <v>2024</v>
      </c>
      <c r="H8" s="20">
        <v>2025</v>
      </c>
      <c r="I8" s="20">
        <v>2026</v>
      </c>
      <c r="J8" s="20">
        <v>2027</v>
      </c>
      <c r="K8" s="20">
        <v>2028</v>
      </c>
      <c r="L8" s="20">
        <v>2029</v>
      </c>
      <c r="M8" s="20">
        <v>2030</v>
      </c>
      <c r="N8" s="20">
        <v>2031</v>
      </c>
      <c r="O8" s="20">
        <v>2032</v>
      </c>
      <c r="P8" s="20">
        <v>2033</v>
      </c>
      <c r="Q8" s="20">
        <v>2034</v>
      </c>
      <c r="R8" s="20">
        <v>2035</v>
      </c>
      <c r="S8" s="20">
        <v>2036</v>
      </c>
      <c r="T8" s="20">
        <v>2037</v>
      </c>
      <c r="U8" s="20">
        <v>2038</v>
      </c>
      <c r="V8" s="20">
        <v>2039</v>
      </c>
      <c r="W8" s="20">
        <v>2040</v>
      </c>
      <c r="X8" s="20">
        <v>2041</v>
      </c>
      <c r="Y8" s="20">
        <v>2042</v>
      </c>
      <c r="Z8" s="20">
        <v>2043</v>
      </c>
      <c r="AA8" s="20">
        <v>2044</v>
      </c>
      <c r="AB8" s="20">
        <v>2045</v>
      </c>
      <c r="AC8" s="20">
        <v>2046</v>
      </c>
      <c r="AD8" s="20">
        <v>2047</v>
      </c>
      <c r="AE8" s="20">
        <v>2048</v>
      </c>
      <c r="AF8" s="20">
        <v>2049</v>
      </c>
      <c r="AG8" s="20">
        <v>2050</v>
      </c>
      <c r="AH8" s="20">
        <v>2051</v>
      </c>
      <c r="AI8" s="20">
        <v>2052</v>
      </c>
      <c r="AJ8" s="20">
        <v>2053</v>
      </c>
      <c r="AK8" s="20">
        <v>2054</v>
      </c>
      <c r="AL8" s="20">
        <v>2055</v>
      </c>
      <c r="AM8" s="20">
        <v>2056</v>
      </c>
      <c r="AN8" s="20">
        <v>2057</v>
      </c>
      <c r="AO8" s="20">
        <v>2058</v>
      </c>
      <c r="AP8" s="20">
        <v>2059</v>
      </c>
      <c r="AQ8" s="20">
        <v>2060</v>
      </c>
      <c r="AR8" s="20">
        <v>2061</v>
      </c>
      <c r="AS8" s="20">
        <v>2062</v>
      </c>
      <c r="AT8" s="20">
        <v>2063</v>
      </c>
      <c r="AU8" s="20">
        <v>2064</v>
      </c>
      <c r="AV8" s="20">
        <v>2065</v>
      </c>
      <c r="AW8" s="20">
        <v>2066</v>
      </c>
      <c r="AX8" s="20">
        <v>2067</v>
      </c>
      <c r="AY8" s="20">
        <v>2068</v>
      </c>
      <c r="AZ8" s="20">
        <v>2069</v>
      </c>
      <c r="BA8" s="20">
        <v>2070</v>
      </c>
      <c r="BB8" s="20">
        <v>2071</v>
      </c>
      <c r="BC8" s="20">
        <v>2072</v>
      </c>
      <c r="BD8" s="20">
        <v>2073</v>
      </c>
      <c r="BE8" s="20">
        <v>2074</v>
      </c>
      <c r="BF8" s="20">
        <v>2075</v>
      </c>
      <c r="BG8" s="20">
        <v>2076</v>
      </c>
      <c r="BH8" s="20">
        <v>2077</v>
      </c>
      <c r="BI8" s="20">
        <v>2078</v>
      </c>
      <c r="BJ8" s="20">
        <v>2079</v>
      </c>
      <c r="BK8" s="20">
        <v>2080</v>
      </c>
      <c r="BL8" s="20">
        <v>2081</v>
      </c>
      <c r="BM8" s="20">
        <v>2082</v>
      </c>
      <c r="BN8" s="20">
        <v>2083</v>
      </c>
      <c r="BO8" s="20">
        <v>2084</v>
      </c>
    </row>
    <row r="9" spans="1:95" hidden="1"/>
    <row r="10" spans="1:95" hidden="1">
      <c r="A10" s="20" t="s">
        <v>0</v>
      </c>
      <c r="CQ10" s="20">
        <v>2014</v>
      </c>
    </row>
    <row r="11" spans="1:95" hidden="1">
      <c r="A11" s="22"/>
      <c r="B11" s="23">
        <v>35.723199999999999</v>
      </c>
      <c r="C11" s="23">
        <v>35.826169880317977</v>
      </c>
      <c r="D11" s="23">
        <v>35.929645502534541</v>
      </c>
      <c r="E11" s="23">
        <v>36.033484624710944</v>
      </c>
      <c r="F11" s="23">
        <v>36.279400162984338</v>
      </c>
      <c r="G11" s="23">
        <v>36.669038852455984</v>
      </c>
      <c r="H11" s="23">
        <v>37.097851904907181</v>
      </c>
      <c r="I11" s="23">
        <v>37.568362383384148</v>
      </c>
      <c r="J11" s="23">
        <v>38.008397881598299</v>
      </c>
      <c r="K11" s="23">
        <v>38.453940170973347</v>
      </c>
      <c r="L11" s="23">
        <v>38.905059170399845</v>
      </c>
      <c r="M11" s="23">
        <v>39.402030311787044</v>
      </c>
      <c r="N11" s="23">
        <v>39.905707008157464</v>
      </c>
      <c r="O11" s="23">
        <v>40.455588797639905</v>
      </c>
      <c r="P11" s="23">
        <v>41.013047698394793</v>
      </c>
      <c r="Q11" s="23">
        <v>41.578188119435701</v>
      </c>
      <c r="R11" s="23">
        <v>42.151115908483035</v>
      </c>
      <c r="S11" s="23">
        <v>42.7319383717889</v>
      </c>
      <c r="T11" s="23">
        <v>43.320764294234834</v>
      </c>
      <c r="U11" s="23">
        <v>43.917703959706586</v>
      </c>
      <c r="V11" s="23">
        <v>44.522869171749761</v>
      </c>
      <c r="W11" s="23">
        <v>45.136373274510099</v>
      </c>
      <c r="X11" s="23">
        <v>45.75833117396202</v>
      </c>
      <c r="Y11" s="23">
        <v>46.388859359429986</v>
      </c>
      <c r="Z11" s="23">
        <v>47.028075925406412</v>
      </c>
      <c r="AA11" s="23">
        <v>47.676100593669872</v>
      </c>
      <c r="AB11" s="23">
        <v>48.333054735708643</v>
      </c>
      <c r="AC11" s="23">
        <v>48.999061395452628</v>
      </c>
      <c r="AD11" s="23">
        <v>49.674245312319158</v>
      </c>
      <c r="AE11" s="23">
        <v>50.358732944575529</v>
      </c>
      <c r="AF11" s="23">
        <v>51.052652493024361</v>
      </c>
      <c r="AG11" s="23">
        <v>51.756133925014893</v>
      </c>
      <c r="AH11" s="23">
        <v>52.469308998784761</v>
      </c>
      <c r="AI11" s="23">
        <v>53.192311288138107</v>
      </c>
      <c r="AJ11" s="23">
        <v>53.925276207462858</v>
      </c>
      <c r="AK11" s="23">
        <v>54.668341037093228</v>
      </c>
      <c r="AL11" s="23">
        <v>55.421644949021712</v>
      </c>
      <c r="AM11" s="23">
        <v>56.185329032964937</v>
      </c>
      <c r="AN11" s="23">
        <v>56.959536322789269</v>
      </c>
      <c r="AO11" s="23">
        <v>57.744411823300283</v>
      </c>
      <c r="AP11" s="23">
        <v>58.540102537400614</v>
      </c>
      <c r="AQ11" s="23">
        <v>59.346757493624885</v>
      </c>
      <c r="AR11" s="23">
        <v>60.164527774048693</v>
      </c>
      <c r="AS11" s="23">
        <v>60.99356654258856</v>
      </c>
      <c r="AT11" s="23">
        <v>61.834029073687212</v>
      </c>
      <c r="AU11" s="23">
        <v>62.68607278139585</v>
      </c>
      <c r="AV11" s="23">
        <v>63.549857248856021</v>
      </c>
      <c r="AW11" s="23">
        <v>64.425544258190413</v>
      </c>
      <c r="AX11" s="23">
        <v>65.313297820803342</v>
      </c>
      <c r="AY11" s="23">
        <v>66.213284208097761</v>
      </c>
      <c r="AZ11" s="23">
        <v>67.125671982619011</v>
      </c>
      <c r="BA11" s="23">
        <v>68.050632029623713</v>
      </c>
      <c r="BB11" s="23">
        <v>68.988337589086768</v>
      </c>
      <c r="BC11" s="23">
        <v>69.938964288149094</v>
      </c>
      <c r="BD11" s="23">
        <v>70.902690174009237</v>
      </c>
      <c r="BE11" s="23">
        <v>71.87969574727336</v>
      </c>
      <c r="BF11" s="23">
        <v>72.870163995759142</v>
      </c>
      <c r="BG11" s="23">
        <v>73.874280428771769</v>
      </c>
      <c r="BH11" s="23">
        <v>74.892233111845513</v>
      </c>
      <c r="BI11" s="23">
        <v>75.924212701969083</v>
      </c>
      <c r="BJ11" s="23">
        <v>76.970412483295689</v>
      </c>
      <c r="BK11" s="23">
        <v>78.031028403341097</v>
      </c>
      <c r="BL11" s="23">
        <v>79.106259109686292</v>
      </c>
      <c r="BM11" s="23">
        <v>80.196305987181944</v>
      </c>
      <c r="BN11" s="23">
        <v>81.301373195666756</v>
      </c>
      <c r="BO11" s="23">
        <v>82.421667708205476</v>
      </c>
    </row>
    <row r="12" spans="1:95" hidden="1">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row>
    <row r="13" spans="1:95" ht="17.25" hidden="1" customHeight="1">
      <c r="A13" s="3" t="s">
        <v>4</v>
      </c>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row>
    <row r="14" spans="1:95" ht="17.25" customHeight="1">
      <c r="A14" s="25">
        <v>65</v>
      </c>
      <c r="B14" s="24">
        <v>6.5007999999999999</v>
      </c>
      <c r="C14" s="24">
        <v>6.4767878606369154</v>
      </c>
      <c r="D14" s="24">
        <v>6.4593476220573649</v>
      </c>
      <c r="E14" s="24">
        <v>6.4265721043253023</v>
      </c>
      <c r="F14" s="24">
        <v>6.3799981180634386</v>
      </c>
      <c r="G14" s="24">
        <v>6.3249708714815496</v>
      </c>
      <c r="H14" s="24">
        <v>6.2679326840566327</v>
      </c>
      <c r="I14" s="24">
        <v>6.2077178211910811</v>
      </c>
      <c r="J14" s="24">
        <v>6.144430190231696</v>
      </c>
      <c r="K14" s="24">
        <v>6.0793808155057834</v>
      </c>
      <c r="L14" s="24">
        <v>6.0138300677671221</v>
      </c>
      <c r="M14" s="24">
        <v>5.9472211904342602</v>
      </c>
      <c r="N14" s="24">
        <v>5.8772815401069831</v>
      </c>
      <c r="O14" s="24">
        <v>5.8030031004215914</v>
      </c>
      <c r="P14" s="24">
        <v>5.7251411803685777</v>
      </c>
      <c r="Q14" s="24">
        <v>5.6427569292022239</v>
      </c>
      <c r="R14" s="24">
        <v>5.5549881169543474</v>
      </c>
      <c r="S14" s="24">
        <v>5.4675079891282943</v>
      </c>
      <c r="T14" s="24">
        <v>5.3814055011105255</v>
      </c>
      <c r="U14" s="24">
        <v>5.2966589577859526</v>
      </c>
      <c r="V14" s="24">
        <v>5.2478440800789006</v>
      </c>
      <c r="W14" s="24">
        <v>5.2353443143140668</v>
      </c>
      <c r="X14" s="24">
        <v>5.2218466013127802</v>
      </c>
      <c r="Y14" s="24">
        <v>5.2068468382656947</v>
      </c>
      <c r="Z14" s="24">
        <v>5.1913795513073975</v>
      </c>
      <c r="AA14" s="24">
        <v>5.1749403234062399</v>
      </c>
      <c r="AB14" s="24">
        <v>5.1575388873467212</v>
      </c>
      <c r="AC14" s="24">
        <v>5.2218499128915088</v>
      </c>
      <c r="AD14" s="24">
        <v>5.2938045376754319</v>
      </c>
      <c r="AE14" s="24">
        <v>5.3667506631945976</v>
      </c>
      <c r="AF14" s="24">
        <v>5.4407019518606443</v>
      </c>
      <c r="AG14" s="24">
        <v>5.5156722543469234</v>
      </c>
      <c r="AH14" s="24">
        <v>5.5916756121824234</v>
      </c>
      <c r="AI14" s="24">
        <v>5.6687262603817841</v>
      </c>
      <c r="AJ14" s="24">
        <v>5.7468386301114487</v>
      </c>
      <c r="AK14" s="24">
        <v>5.8260273513925211</v>
      </c>
      <c r="AL14" s="24" t="s">
        <v>7</v>
      </c>
      <c r="AM14" s="24" t="s">
        <v>7</v>
      </c>
      <c r="AN14" s="24" t="s">
        <v>7</v>
      </c>
      <c r="AO14" s="24" t="s">
        <v>7</v>
      </c>
      <c r="AP14" s="24" t="s">
        <v>7</v>
      </c>
      <c r="AQ14" s="24" t="s">
        <v>7</v>
      </c>
      <c r="AR14" s="24" t="s">
        <v>7</v>
      </c>
      <c r="AS14" s="24" t="s">
        <v>7</v>
      </c>
      <c r="AT14" s="24" t="s">
        <v>7</v>
      </c>
      <c r="AU14" s="24" t="s">
        <v>7</v>
      </c>
      <c r="AV14" s="24" t="s">
        <v>7</v>
      </c>
      <c r="AW14" s="24" t="s">
        <v>7</v>
      </c>
      <c r="AX14" s="24" t="s">
        <v>7</v>
      </c>
      <c r="AY14" s="24" t="s">
        <v>7</v>
      </c>
      <c r="AZ14" s="24" t="s">
        <v>7</v>
      </c>
      <c r="BA14" s="24" t="s">
        <v>7</v>
      </c>
      <c r="BB14" s="24" t="s">
        <v>7</v>
      </c>
      <c r="BC14" s="24" t="s">
        <v>7</v>
      </c>
      <c r="BD14" s="24" t="s">
        <v>7</v>
      </c>
      <c r="BE14" s="24" t="s">
        <v>7</v>
      </c>
      <c r="BF14" s="24" t="s">
        <v>7</v>
      </c>
      <c r="BG14" s="24" t="s">
        <v>7</v>
      </c>
      <c r="BH14" s="24" t="s">
        <v>7</v>
      </c>
      <c r="BI14" s="24" t="s">
        <v>7</v>
      </c>
      <c r="BJ14" s="24" t="s">
        <v>7</v>
      </c>
      <c r="BK14" s="24" t="s">
        <v>7</v>
      </c>
      <c r="BL14" s="24" t="s">
        <v>7</v>
      </c>
      <c r="BM14" s="24" t="s">
        <v>7</v>
      </c>
      <c r="BN14" s="24" t="s">
        <v>7</v>
      </c>
      <c r="BO14" s="24" t="s">
        <v>7</v>
      </c>
    </row>
    <row r="15" spans="1:95" ht="17.25" customHeight="1">
      <c r="A15" s="25">
        <v>64</v>
      </c>
      <c r="B15" s="24" t="s">
        <v>7</v>
      </c>
      <c r="C15" s="24">
        <v>6.5025149226453829</v>
      </c>
      <c r="D15" s="24">
        <v>6.4850054080436692</v>
      </c>
      <c r="E15" s="24">
        <v>6.4520996995758306</v>
      </c>
      <c r="F15" s="24">
        <v>6.4053407123754882</v>
      </c>
      <c r="G15" s="24">
        <v>6.3500948868598091</v>
      </c>
      <c r="H15" s="24">
        <v>6.2928301326526688</v>
      </c>
      <c r="I15" s="24">
        <v>6.232376084631742</v>
      </c>
      <c r="J15" s="24">
        <v>6.1688370628840374</v>
      </c>
      <c r="K15" s="24">
        <v>6.1035292993806642</v>
      </c>
      <c r="L15" s="24">
        <v>6.0377181713133492</v>
      </c>
      <c r="M15" s="24">
        <v>5.9708447105551334</v>
      </c>
      <c r="N15" s="24">
        <v>5.900627246323876</v>
      </c>
      <c r="O15" s="24">
        <v>5.8260537582186815</v>
      </c>
      <c r="P15" s="24">
        <v>5.7478825554643649</v>
      </c>
      <c r="Q15" s="24">
        <v>5.6651710580173091</v>
      </c>
      <c r="R15" s="24">
        <v>5.5770536109640805</v>
      </c>
      <c r="S15" s="24">
        <v>5.4892259950433857</v>
      </c>
      <c r="T15" s="24">
        <v>5.4027814911844345</v>
      </c>
      <c r="U15" s="24">
        <v>5.3176983180949184</v>
      </c>
      <c r="V15" s="24">
        <v>5.2478440800789006</v>
      </c>
      <c r="W15" s="24">
        <v>5.2353443143140668</v>
      </c>
      <c r="X15" s="24">
        <v>5.2218466013127802</v>
      </c>
      <c r="Y15" s="24">
        <v>5.2068468382656947</v>
      </c>
      <c r="Z15" s="24">
        <v>5.1913795513073975</v>
      </c>
      <c r="AA15" s="24">
        <v>5.1749403234062399</v>
      </c>
      <c r="AB15" s="24">
        <v>5.1575388873467212</v>
      </c>
      <c r="AC15" s="24">
        <v>5.2218499128915088</v>
      </c>
      <c r="AD15" s="24">
        <v>5.2938045376754319</v>
      </c>
      <c r="AE15" s="24">
        <v>5.3667506631945976</v>
      </c>
      <c r="AF15" s="24">
        <v>5.4407019518606443</v>
      </c>
      <c r="AG15" s="24">
        <v>5.5156722543469234</v>
      </c>
      <c r="AH15" s="24">
        <v>5.5916756121824234</v>
      </c>
      <c r="AI15" s="24">
        <v>5.6687262603817841</v>
      </c>
      <c r="AJ15" s="24">
        <v>5.7468386301114487</v>
      </c>
      <c r="AK15" s="24">
        <v>5.8260273513925211</v>
      </c>
      <c r="AL15" s="24">
        <v>5.9063072558408427</v>
      </c>
      <c r="AM15" s="24" t="s">
        <v>7</v>
      </c>
      <c r="AN15" s="24" t="s">
        <v>7</v>
      </c>
      <c r="AO15" s="24" t="s">
        <v>7</v>
      </c>
      <c r="AP15" s="24" t="s">
        <v>7</v>
      </c>
      <c r="AQ15" s="24" t="s">
        <v>7</v>
      </c>
      <c r="AR15" s="24" t="s">
        <v>7</v>
      </c>
      <c r="AS15" s="24" t="s">
        <v>7</v>
      </c>
      <c r="AT15" s="24" t="s">
        <v>7</v>
      </c>
      <c r="AU15" s="24" t="s">
        <v>7</v>
      </c>
      <c r="AV15" s="24" t="s">
        <v>7</v>
      </c>
      <c r="AW15" s="24" t="s">
        <v>7</v>
      </c>
      <c r="AX15" s="24" t="s">
        <v>7</v>
      </c>
      <c r="AY15" s="24" t="s">
        <v>7</v>
      </c>
      <c r="AZ15" s="24" t="s">
        <v>7</v>
      </c>
      <c r="BA15" s="24" t="s">
        <v>7</v>
      </c>
      <c r="BB15" s="24" t="s">
        <v>7</v>
      </c>
      <c r="BC15" s="24" t="s">
        <v>7</v>
      </c>
      <c r="BD15" s="24" t="s">
        <v>7</v>
      </c>
      <c r="BE15" s="24" t="s">
        <v>7</v>
      </c>
      <c r="BF15" s="24" t="s">
        <v>7</v>
      </c>
      <c r="BG15" s="24" t="s">
        <v>7</v>
      </c>
      <c r="BH15" s="24" t="s">
        <v>7</v>
      </c>
      <c r="BI15" s="24" t="s">
        <v>7</v>
      </c>
      <c r="BJ15" s="24" t="s">
        <v>7</v>
      </c>
      <c r="BK15" s="24" t="s">
        <v>7</v>
      </c>
      <c r="BL15" s="24" t="s">
        <v>7</v>
      </c>
      <c r="BM15" s="24" t="s">
        <v>7</v>
      </c>
      <c r="BN15" s="24" t="s">
        <v>7</v>
      </c>
      <c r="BO15" s="24" t="s">
        <v>7</v>
      </c>
    </row>
    <row r="16" spans="1:95" ht="17.25" customHeight="1">
      <c r="A16" s="25">
        <v>63</v>
      </c>
      <c r="B16" s="24" t="s">
        <v>7</v>
      </c>
      <c r="C16" s="24" t="s">
        <v>7</v>
      </c>
      <c r="D16" s="24">
        <v>6.5107395564883115</v>
      </c>
      <c r="E16" s="24">
        <v>6.4777032698122667</v>
      </c>
      <c r="F16" s="24">
        <v>6.4307587310754144</v>
      </c>
      <c r="G16" s="24">
        <v>6.3752936760934018</v>
      </c>
      <c r="H16" s="24">
        <v>6.3178016807981381</v>
      </c>
      <c r="I16" s="24">
        <v>6.2571077357612541</v>
      </c>
      <c r="J16" s="24">
        <v>6.1933165750383603</v>
      </c>
      <c r="K16" s="24">
        <v>6.1277496537433063</v>
      </c>
      <c r="L16" s="24">
        <v>6.0616773704058833</v>
      </c>
      <c r="M16" s="24">
        <v>5.9945385387716419</v>
      </c>
      <c r="N16" s="24">
        <v>5.9240424338093085</v>
      </c>
      <c r="O16" s="24">
        <v>5.849173019164013</v>
      </c>
      <c r="P16" s="24">
        <v>5.7706916132241641</v>
      </c>
      <c r="Q16" s="24">
        <v>5.687651895549144</v>
      </c>
      <c r="R16" s="24">
        <v>5.5991847760869717</v>
      </c>
      <c r="S16" s="24">
        <v>5.5110086378808782</v>
      </c>
      <c r="T16" s="24">
        <v>5.424221100276454</v>
      </c>
      <c r="U16" s="24">
        <v>5.3388002955476939</v>
      </c>
      <c r="V16" s="24">
        <v>5.2547247003422184</v>
      </c>
      <c r="W16" s="24">
        <v>5.2353443143140668</v>
      </c>
      <c r="X16" s="24">
        <v>5.2218466013127802</v>
      </c>
      <c r="Y16" s="24">
        <v>5.2068468382656947</v>
      </c>
      <c r="Z16" s="24">
        <v>5.1913795513073975</v>
      </c>
      <c r="AA16" s="24">
        <v>5.1749403234062399</v>
      </c>
      <c r="AB16" s="24">
        <v>5.1575388873467212</v>
      </c>
      <c r="AC16" s="24">
        <v>5.2218499128915088</v>
      </c>
      <c r="AD16" s="24">
        <v>5.2938045376754319</v>
      </c>
      <c r="AE16" s="24">
        <v>5.3667506631945976</v>
      </c>
      <c r="AF16" s="24">
        <v>5.4407019518606443</v>
      </c>
      <c r="AG16" s="24">
        <v>5.5156722543469234</v>
      </c>
      <c r="AH16" s="24">
        <v>5.5916756121824234</v>
      </c>
      <c r="AI16" s="24">
        <v>5.6687262603817841</v>
      </c>
      <c r="AJ16" s="24">
        <v>5.7468386301114487</v>
      </c>
      <c r="AK16" s="24">
        <v>5.8260273513925211</v>
      </c>
      <c r="AL16" s="24">
        <v>5.9063072558408427</v>
      </c>
      <c r="AM16" s="24">
        <v>5.987693379444945</v>
      </c>
      <c r="AN16" s="24" t="s">
        <v>7</v>
      </c>
      <c r="AO16" s="24" t="s">
        <v>7</v>
      </c>
      <c r="AP16" s="24" t="s">
        <v>7</v>
      </c>
      <c r="AQ16" s="24" t="s">
        <v>7</v>
      </c>
      <c r="AR16" s="24" t="s">
        <v>7</v>
      </c>
      <c r="AS16" s="24" t="s">
        <v>7</v>
      </c>
      <c r="AT16" s="24" t="s">
        <v>7</v>
      </c>
      <c r="AU16" s="24" t="s">
        <v>7</v>
      </c>
      <c r="AV16" s="24" t="s">
        <v>7</v>
      </c>
      <c r="AW16" s="24" t="s">
        <v>7</v>
      </c>
      <c r="AX16" s="24" t="s">
        <v>7</v>
      </c>
      <c r="AY16" s="24" t="s">
        <v>7</v>
      </c>
      <c r="AZ16" s="24" t="s">
        <v>7</v>
      </c>
      <c r="BA16" s="24" t="s">
        <v>7</v>
      </c>
      <c r="BB16" s="24" t="s">
        <v>7</v>
      </c>
      <c r="BC16" s="24" t="s">
        <v>7</v>
      </c>
      <c r="BD16" s="24" t="s">
        <v>7</v>
      </c>
      <c r="BE16" s="24" t="s">
        <v>7</v>
      </c>
      <c r="BF16" s="24" t="s">
        <v>7</v>
      </c>
      <c r="BG16" s="24" t="s">
        <v>7</v>
      </c>
      <c r="BH16" s="24" t="s">
        <v>7</v>
      </c>
      <c r="BI16" s="24" t="s">
        <v>7</v>
      </c>
      <c r="BJ16" s="24" t="s">
        <v>7</v>
      </c>
      <c r="BK16" s="24" t="s">
        <v>7</v>
      </c>
      <c r="BL16" s="24" t="s">
        <v>7</v>
      </c>
      <c r="BM16" s="24" t="s">
        <v>7</v>
      </c>
      <c r="BN16" s="24" t="s">
        <v>7</v>
      </c>
      <c r="BO16" s="24" t="s">
        <v>7</v>
      </c>
    </row>
    <row r="17" spans="1:67" ht="17.25" customHeight="1">
      <c r="A17" s="25">
        <v>62</v>
      </c>
      <c r="B17" s="24" t="s">
        <v>7</v>
      </c>
      <c r="C17" s="24" t="s">
        <v>7</v>
      </c>
      <c r="D17" s="24" t="s">
        <v>7</v>
      </c>
      <c r="E17" s="24">
        <v>6.5033575401877552</v>
      </c>
      <c r="F17" s="24">
        <v>6.4562270824856096</v>
      </c>
      <c r="G17" s="24">
        <v>6.4005423639195094</v>
      </c>
      <c r="H17" s="24">
        <v>6.3428226775537686</v>
      </c>
      <c r="I17" s="24">
        <v>6.2818883604573337</v>
      </c>
      <c r="J17" s="24">
        <v>6.217844561474152</v>
      </c>
      <c r="K17" s="24">
        <v>6.1520179692036709</v>
      </c>
      <c r="L17" s="24">
        <v>6.0856840134569898</v>
      </c>
      <c r="M17" s="24">
        <v>6.0182792854598421</v>
      </c>
      <c r="N17" s="24">
        <v>5.947503988002607</v>
      </c>
      <c r="O17" s="24">
        <v>5.8723380608240641</v>
      </c>
      <c r="P17" s="24">
        <v>5.7935458374349471</v>
      </c>
      <c r="Q17" s="24">
        <v>5.7101772495909175</v>
      </c>
      <c r="R17" s="24">
        <v>5.6213597652991929</v>
      </c>
      <c r="S17" s="24">
        <v>5.5328344146645589</v>
      </c>
      <c r="T17" s="24">
        <v>5.4457031640399203</v>
      </c>
      <c r="U17" s="24">
        <v>5.3599440590944116</v>
      </c>
      <c r="V17" s="24">
        <v>5.2755354912346579</v>
      </c>
      <c r="W17" s="24">
        <v>5.2353443143140668</v>
      </c>
      <c r="X17" s="24">
        <v>5.2218466013127802</v>
      </c>
      <c r="Y17" s="24">
        <v>5.2068468382656947</v>
      </c>
      <c r="Z17" s="24">
        <v>5.1913795513073975</v>
      </c>
      <c r="AA17" s="24">
        <v>5.1749403234062399</v>
      </c>
      <c r="AB17" s="24">
        <v>5.1575388873467212</v>
      </c>
      <c r="AC17" s="24">
        <v>5.2218499128915088</v>
      </c>
      <c r="AD17" s="24">
        <v>5.2938045376754319</v>
      </c>
      <c r="AE17" s="24">
        <v>5.3667506631945976</v>
      </c>
      <c r="AF17" s="24">
        <v>5.4407019518606443</v>
      </c>
      <c r="AG17" s="24">
        <v>5.5156722543469234</v>
      </c>
      <c r="AH17" s="24">
        <v>5.5916756121824234</v>
      </c>
      <c r="AI17" s="24">
        <v>5.6687262603817841</v>
      </c>
      <c r="AJ17" s="24">
        <v>5.7468386301114487</v>
      </c>
      <c r="AK17" s="24">
        <v>5.8260273513925211</v>
      </c>
      <c r="AL17" s="24">
        <v>5.9063072558408427</v>
      </c>
      <c r="AM17" s="24">
        <v>5.987693379444945</v>
      </c>
      <c r="AN17" s="24">
        <v>6.0702009653821811</v>
      </c>
      <c r="AO17" s="24" t="s">
        <v>7</v>
      </c>
      <c r="AP17" s="24" t="s">
        <v>7</v>
      </c>
      <c r="AQ17" s="24" t="s">
        <v>7</v>
      </c>
      <c r="AR17" s="24" t="s">
        <v>7</v>
      </c>
      <c r="AS17" s="24" t="s">
        <v>7</v>
      </c>
      <c r="AT17" s="24" t="s">
        <v>7</v>
      </c>
      <c r="AU17" s="24" t="s">
        <v>7</v>
      </c>
      <c r="AV17" s="24" t="s">
        <v>7</v>
      </c>
      <c r="AW17" s="24" t="s">
        <v>7</v>
      </c>
      <c r="AX17" s="24" t="s">
        <v>7</v>
      </c>
      <c r="AY17" s="24" t="s">
        <v>7</v>
      </c>
      <c r="AZ17" s="24" t="s">
        <v>7</v>
      </c>
      <c r="BA17" s="24" t="s">
        <v>7</v>
      </c>
      <c r="BB17" s="24" t="s">
        <v>7</v>
      </c>
      <c r="BC17" s="24" t="s">
        <v>7</v>
      </c>
      <c r="BD17" s="24" t="s">
        <v>7</v>
      </c>
      <c r="BE17" s="24" t="s">
        <v>7</v>
      </c>
      <c r="BF17" s="24" t="s">
        <v>7</v>
      </c>
      <c r="BG17" s="24" t="s">
        <v>7</v>
      </c>
      <c r="BH17" s="24" t="s">
        <v>7</v>
      </c>
      <c r="BI17" s="24" t="s">
        <v>7</v>
      </c>
      <c r="BJ17" s="24" t="s">
        <v>7</v>
      </c>
      <c r="BK17" s="24" t="s">
        <v>7</v>
      </c>
      <c r="BL17" s="24" t="s">
        <v>7</v>
      </c>
      <c r="BM17" s="24" t="s">
        <v>7</v>
      </c>
      <c r="BN17" s="24" t="s">
        <v>7</v>
      </c>
      <c r="BO17" s="24" t="s">
        <v>7</v>
      </c>
    </row>
    <row r="18" spans="1:67" ht="17.25" customHeight="1">
      <c r="A18" s="25">
        <v>61</v>
      </c>
      <c r="B18" s="24" t="s">
        <v>7</v>
      </c>
      <c r="C18" s="24" t="s">
        <v>7</v>
      </c>
      <c r="D18" s="24" t="s">
        <v>7</v>
      </c>
      <c r="E18" s="24" t="s">
        <v>7</v>
      </c>
      <c r="F18" s="24">
        <v>6.5071637853059965</v>
      </c>
      <c r="G18" s="24">
        <v>6.4510397395717227</v>
      </c>
      <c r="H18" s="24">
        <v>6.3928646710650296</v>
      </c>
      <c r="I18" s="24">
        <v>6.331449609849491</v>
      </c>
      <c r="J18" s="24">
        <v>6.2669005343457309</v>
      </c>
      <c r="K18" s="24">
        <v>6.2005546001243994</v>
      </c>
      <c r="L18" s="24">
        <v>6.1336972995592047</v>
      </c>
      <c r="M18" s="24">
        <v>6.0657607788362409</v>
      </c>
      <c r="N18" s="24">
        <v>5.9944270963892068</v>
      </c>
      <c r="O18" s="24">
        <v>5.9186681441441653</v>
      </c>
      <c r="P18" s="24">
        <v>5.8392542858565148</v>
      </c>
      <c r="Q18" s="24">
        <v>5.7552279576744647</v>
      </c>
      <c r="R18" s="24">
        <v>5.6657097437236352</v>
      </c>
      <c r="S18" s="24">
        <v>5.5764859682319239</v>
      </c>
      <c r="T18" s="24">
        <v>5.4886672915668528</v>
      </c>
      <c r="U18" s="24">
        <v>5.4022315861878498</v>
      </c>
      <c r="V18" s="24">
        <v>5.3171570730195379</v>
      </c>
      <c r="W18" s="24">
        <v>5.2353443143140668</v>
      </c>
      <c r="X18" s="24">
        <v>5.2218466013127802</v>
      </c>
      <c r="Y18" s="24">
        <v>5.2068468382656947</v>
      </c>
      <c r="Z18" s="24">
        <v>5.1913795513073975</v>
      </c>
      <c r="AA18" s="24">
        <v>5.1749403234062399</v>
      </c>
      <c r="AB18" s="24">
        <v>5.1575388873467212</v>
      </c>
      <c r="AC18" s="24">
        <v>5.2218499128915088</v>
      </c>
      <c r="AD18" s="24">
        <v>5.2938045376754319</v>
      </c>
      <c r="AE18" s="24">
        <v>5.3667506631945976</v>
      </c>
      <c r="AF18" s="24">
        <v>5.4407019518606443</v>
      </c>
      <c r="AG18" s="24">
        <v>5.5156722543469234</v>
      </c>
      <c r="AH18" s="24">
        <v>5.5916756121824234</v>
      </c>
      <c r="AI18" s="24">
        <v>5.6687262603817841</v>
      </c>
      <c r="AJ18" s="24">
        <v>5.7468386301114487</v>
      </c>
      <c r="AK18" s="24">
        <v>5.8260273513925211</v>
      </c>
      <c r="AL18" s="24">
        <v>5.9063072558408427</v>
      </c>
      <c r="AM18" s="24">
        <v>5.987693379444945</v>
      </c>
      <c r="AN18" s="24">
        <v>6.0702009653821811</v>
      </c>
      <c r="AO18" s="24">
        <v>6.15384546687367</v>
      </c>
      <c r="AP18" s="24" t="s">
        <v>7</v>
      </c>
      <c r="AQ18" s="24" t="s">
        <v>7</v>
      </c>
      <c r="AR18" s="24" t="s">
        <v>7</v>
      </c>
      <c r="AS18" s="24" t="s">
        <v>7</v>
      </c>
      <c r="AT18" s="24" t="s">
        <v>7</v>
      </c>
      <c r="AU18" s="24" t="s">
        <v>7</v>
      </c>
      <c r="AV18" s="24" t="s">
        <v>7</v>
      </c>
      <c r="AW18" s="24" t="s">
        <v>7</v>
      </c>
      <c r="AX18" s="24" t="s">
        <v>7</v>
      </c>
      <c r="AY18" s="24" t="s">
        <v>7</v>
      </c>
      <c r="AZ18" s="24" t="s">
        <v>7</v>
      </c>
      <c r="BA18" s="24" t="s">
        <v>7</v>
      </c>
      <c r="BB18" s="24" t="s">
        <v>7</v>
      </c>
      <c r="BC18" s="24" t="s">
        <v>7</v>
      </c>
      <c r="BD18" s="24" t="s">
        <v>7</v>
      </c>
      <c r="BE18" s="24" t="s">
        <v>7</v>
      </c>
      <c r="BF18" s="24" t="s">
        <v>7</v>
      </c>
      <c r="BG18" s="24" t="s">
        <v>7</v>
      </c>
      <c r="BH18" s="24" t="s">
        <v>7</v>
      </c>
      <c r="BI18" s="24" t="s">
        <v>7</v>
      </c>
      <c r="BJ18" s="24" t="s">
        <v>7</v>
      </c>
      <c r="BK18" s="24" t="s">
        <v>7</v>
      </c>
      <c r="BL18" s="24" t="s">
        <v>7</v>
      </c>
      <c r="BM18" s="24" t="s">
        <v>7</v>
      </c>
      <c r="BN18" s="24" t="s">
        <v>7</v>
      </c>
      <c r="BO18" s="24" t="s">
        <v>7</v>
      </c>
    </row>
    <row r="19" spans="1:67" ht="17.25" customHeight="1">
      <c r="A19" s="25">
        <v>60</v>
      </c>
      <c r="B19" s="24" t="s">
        <v>7</v>
      </c>
      <c r="C19" s="24" t="s">
        <v>7</v>
      </c>
      <c r="D19" s="24" t="s">
        <v>7</v>
      </c>
      <c r="E19" s="24" t="s">
        <v>7</v>
      </c>
      <c r="F19" s="24" t="s">
        <v>7</v>
      </c>
      <c r="G19" s="24">
        <v>6.5271582025755324</v>
      </c>
      <c r="H19" s="24">
        <v>6.4682967025820357</v>
      </c>
      <c r="I19" s="24">
        <v>6.4061569798772284</v>
      </c>
      <c r="J19" s="24">
        <v>6.3408462633645737</v>
      </c>
      <c r="K19" s="24">
        <v>6.2737174862615737</v>
      </c>
      <c r="L19" s="24">
        <v>6.2060713089935451</v>
      </c>
      <c r="M19" s="24">
        <v>6.1373331774065925</v>
      </c>
      <c r="N19" s="24">
        <v>6.0651577995914518</v>
      </c>
      <c r="O19" s="24">
        <v>5.9885049364054659</v>
      </c>
      <c r="P19" s="24">
        <v>5.908154041441855</v>
      </c>
      <c r="Q19" s="24">
        <v>5.8231362521603121</v>
      </c>
      <c r="R19" s="24">
        <v>5.7325617760979668</v>
      </c>
      <c r="S19" s="24">
        <v>5.6422852126948495</v>
      </c>
      <c r="T19" s="24">
        <v>5.5534303274555601</v>
      </c>
      <c r="U19" s="24">
        <v>5.4659747317476013</v>
      </c>
      <c r="V19" s="24">
        <v>5.3798963895153555</v>
      </c>
      <c r="W19" s="24">
        <v>5.2951736117277122</v>
      </c>
      <c r="X19" s="24">
        <v>5.2218466013127802</v>
      </c>
      <c r="Y19" s="24">
        <v>5.2068468382656947</v>
      </c>
      <c r="Z19" s="24">
        <v>5.1913795513073975</v>
      </c>
      <c r="AA19" s="24">
        <v>5.1749403234062399</v>
      </c>
      <c r="AB19" s="24">
        <v>5.1575388873467212</v>
      </c>
      <c r="AC19" s="24">
        <v>5.2218499128915088</v>
      </c>
      <c r="AD19" s="24">
        <v>5.2938045376754319</v>
      </c>
      <c r="AE19" s="24">
        <v>5.3667506631945976</v>
      </c>
      <c r="AF19" s="24">
        <v>5.4407019518606443</v>
      </c>
      <c r="AG19" s="24">
        <v>5.5156722543469234</v>
      </c>
      <c r="AH19" s="24">
        <v>5.5916756121824234</v>
      </c>
      <c r="AI19" s="24">
        <v>5.6687262603817841</v>
      </c>
      <c r="AJ19" s="24">
        <v>5.7468386301114487</v>
      </c>
      <c r="AK19" s="24">
        <v>5.8260273513925211</v>
      </c>
      <c r="AL19" s="24">
        <v>5.9063072558408427</v>
      </c>
      <c r="AM19" s="24">
        <v>5.987693379444945</v>
      </c>
      <c r="AN19" s="24">
        <v>6.0702009653821811</v>
      </c>
      <c r="AO19" s="24">
        <v>6.15384546687367</v>
      </c>
      <c r="AP19" s="24">
        <v>6.2386425500786027</v>
      </c>
      <c r="AQ19" s="24" t="s">
        <v>7</v>
      </c>
      <c r="AR19" s="24" t="s">
        <v>7</v>
      </c>
      <c r="AS19" s="24" t="s">
        <v>7</v>
      </c>
      <c r="AT19" s="24" t="s">
        <v>7</v>
      </c>
      <c r="AU19" s="24" t="s">
        <v>7</v>
      </c>
      <c r="AV19" s="24" t="s">
        <v>7</v>
      </c>
      <c r="AW19" s="24" t="s">
        <v>7</v>
      </c>
      <c r="AX19" s="24" t="s">
        <v>7</v>
      </c>
      <c r="AY19" s="24" t="s">
        <v>7</v>
      </c>
      <c r="AZ19" s="24" t="s">
        <v>7</v>
      </c>
      <c r="BA19" s="24" t="s">
        <v>7</v>
      </c>
      <c r="BB19" s="24" t="s">
        <v>7</v>
      </c>
      <c r="BC19" s="24" t="s">
        <v>7</v>
      </c>
      <c r="BD19" s="24" t="s">
        <v>7</v>
      </c>
      <c r="BE19" s="24" t="s">
        <v>7</v>
      </c>
      <c r="BF19" s="24" t="s">
        <v>7</v>
      </c>
      <c r="BG19" s="24" t="s">
        <v>7</v>
      </c>
      <c r="BH19" s="24" t="s">
        <v>7</v>
      </c>
      <c r="BI19" s="24" t="s">
        <v>7</v>
      </c>
      <c r="BJ19" s="24" t="s">
        <v>7</v>
      </c>
      <c r="BK19" s="24" t="s">
        <v>7</v>
      </c>
      <c r="BL19" s="24" t="s">
        <v>7</v>
      </c>
      <c r="BM19" s="24" t="s">
        <v>7</v>
      </c>
      <c r="BN19" s="24" t="s">
        <v>7</v>
      </c>
      <c r="BO19" s="24" t="s">
        <v>7</v>
      </c>
    </row>
    <row r="20" spans="1:67" ht="17.25" customHeight="1">
      <c r="A20" s="25">
        <v>59</v>
      </c>
      <c r="B20" s="24" t="s">
        <v>7</v>
      </c>
      <c r="C20" s="24" t="s">
        <v>7</v>
      </c>
      <c r="D20" s="24" t="s">
        <v>7</v>
      </c>
      <c r="E20" s="24" t="s">
        <v>7</v>
      </c>
      <c r="F20" s="24" t="s">
        <v>7</v>
      </c>
      <c r="G20" s="24" t="s">
        <v>7</v>
      </c>
      <c r="H20" s="24">
        <v>6.5507357782031574</v>
      </c>
      <c r="I20" s="24">
        <v>6.487804078640349</v>
      </c>
      <c r="J20" s="24">
        <v>6.421660970642729</v>
      </c>
      <c r="K20" s="24">
        <v>6.3536766306942996</v>
      </c>
      <c r="L20" s="24">
        <v>6.2851682962650131</v>
      </c>
      <c r="M20" s="24">
        <v>6.2155540904519526</v>
      </c>
      <c r="N20" s="24">
        <v>6.1424588303705399</v>
      </c>
      <c r="O20" s="24">
        <v>6.064829018928263</v>
      </c>
      <c r="P20" s="24">
        <v>5.9834540439308022</v>
      </c>
      <c r="Q20" s="24">
        <v>5.8973526945897881</v>
      </c>
      <c r="R20" s="24">
        <v>5.8056238379501774</v>
      </c>
      <c r="S20" s="24">
        <v>5.7141966908958439</v>
      </c>
      <c r="T20" s="24">
        <v>5.6242093414329171</v>
      </c>
      <c r="U20" s="24">
        <v>5.5356391155835825</v>
      </c>
      <c r="V20" s="24">
        <v>5.4484636964405331</v>
      </c>
      <c r="W20" s="24">
        <v>5.3626611185438327</v>
      </c>
      <c r="X20" s="24">
        <v>5.2782097623462922</v>
      </c>
      <c r="Y20" s="24">
        <v>5.2068468382656947</v>
      </c>
      <c r="Z20" s="24">
        <v>5.1913795513073975</v>
      </c>
      <c r="AA20" s="24">
        <v>5.1749403234062399</v>
      </c>
      <c r="AB20" s="24">
        <v>5.1575388873467212</v>
      </c>
      <c r="AC20" s="24">
        <v>5.2218499128915088</v>
      </c>
      <c r="AD20" s="24">
        <v>5.2938045376754319</v>
      </c>
      <c r="AE20" s="24">
        <v>5.3667506631945976</v>
      </c>
      <c r="AF20" s="24">
        <v>5.4407019518606443</v>
      </c>
      <c r="AG20" s="24">
        <v>5.5156722543469234</v>
      </c>
      <c r="AH20" s="24">
        <v>5.5916756121824234</v>
      </c>
      <c r="AI20" s="24">
        <v>5.6687262603817841</v>
      </c>
      <c r="AJ20" s="24">
        <v>5.7468386301114487</v>
      </c>
      <c r="AK20" s="24">
        <v>5.8260273513925211</v>
      </c>
      <c r="AL20" s="24">
        <v>5.9063072558408427</v>
      </c>
      <c r="AM20" s="24">
        <v>5.987693379444945</v>
      </c>
      <c r="AN20" s="24">
        <v>6.0702009653821811</v>
      </c>
      <c r="AO20" s="24">
        <v>6.15384546687367</v>
      </c>
      <c r="AP20" s="24">
        <v>6.2386425500786027</v>
      </c>
      <c r="AQ20" s="24">
        <v>6.3246080970285057</v>
      </c>
      <c r="AR20" s="24" t="s">
        <v>7</v>
      </c>
      <c r="AS20" s="24" t="s">
        <v>7</v>
      </c>
      <c r="AT20" s="24" t="s">
        <v>7</v>
      </c>
      <c r="AU20" s="24" t="s">
        <v>7</v>
      </c>
      <c r="AV20" s="24" t="s">
        <v>7</v>
      </c>
      <c r="AW20" s="24" t="s">
        <v>7</v>
      </c>
      <c r="AX20" s="24" t="s">
        <v>7</v>
      </c>
      <c r="AY20" s="24" t="s">
        <v>7</v>
      </c>
      <c r="AZ20" s="24" t="s">
        <v>7</v>
      </c>
      <c r="BA20" s="24" t="s">
        <v>7</v>
      </c>
      <c r="BB20" s="24" t="s">
        <v>7</v>
      </c>
      <c r="BC20" s="24" t="s">
        <v>7</v>
      </c>
      <c r="BD20" s="24" t="s">
        <v>7</v>
      </c>
      <c r="BE20" s="24" t="s">
        <v>7</v>
      </c>
      <c r="BF20" s="24" t="s">
        <v>7</v>
      </c>
      <c r="BG20" s="24" t="s">
        <v>7</v>
      </c>
      <c r="BH20" s="24" t="s">
        <v>7</v>
      </c>
      <c r="BI20" s="24" t="s">
        <v>7</v>
      </c>
      <c r="BJ20" s="24" t="s">
        <v>7</v>
      </c>
      <c r="BK20" s="24" t="s">
        <v>7</v>
      </c>
      <c r="BL20" s="24" t="s">
        <v>7</v>
      </c>
      <c r="BM20" s="24" t="s">
        <v>7</v>
      </c>
      <c r="BN20" s="24" t="s">
        <v>7</v>
      </c>
      <c r="BO20" s="24" t="s">
        <v>7</v>
      </c>
    </row>
    <row r="21" spans="1:67" ht="17.25" customHeight="1">
      <c r="A21" s="25">
        <v>58</v>
      </c>
      <c r="B21" s="24" t="s">
        <v>7</v>
      </c>
      <c r="C21" s="24" t="s">
        <v>7</v>
      </c>
      <c r="D21" s="24" t="s">
        <v>7</v>
      </c>
      <c r="E21" s="24" t="s">
        <v>7</v>
      </c>
      <c r="F21" s="24" t="s">
        <v>7</v>
      </c>
      <c r="G21" s="24" t="s">
        <v>7</v>
      </c>
      <c r="H21" s="24" t="s">
        <v>7</v>
      </c>
      <c r="I21" s="24">
        <v>6.5768523699158292</v>
      </c>
      <c r="J21" s="24">
        <v>6.5098014153378498</v>
      </c>
      <c r="K21" s="24">
        <v>6.4408839569979701</v>
      </c>
      <c r="L21" s="24">
        <v>6.371435312096124</v>
      </c>
      <c r="M21" s="24">
        <v>6.3008656171836694</v>
      </c>
      <c r="N21" s="24">
        <v>6.2267670888266284</v>
      </c>
      <c r="O21" s="24">
        <v>6.1480717701684755</v>
      </c>
      <c r="P21" s="24">
        <v>6.0655798837494812</v>
      </c>
      <c r="Q21" s="24">
        <v>5.978296751182218</v>
      </c>
      <c r="R21" s="24">
        <v>5.8853088710201025</v>
      </c>
      <c r="S21" s="24">
        <v>5.7926268415552196</v>
      </c>
      <c r="T21" s="24">
        <v>5.7014043716094678</v>
      </c>
      <c r="U21" s="24">
        <v>5.6116184759935726</v>
      </c>
      <c r="V21" s="24">
        <v>5.523246531489737</v>
      </c>
      <c r="W21" s="24">
        <v>5.4362662711513154</v>
      </c>
      <c r="X21" s="24">
        <v>5.3506557786922402</v>
      </c>
      <c r="Y21" s="24">
        <v>5.266393482964804</v>
      </c>
      <c r="Z21" s="24">
        <v>5.1913795513073975</v>
      </c>
      <c r="AA21" s="24">
        <v>5.1749403234062399</v>
      </c>
      <c r="AB21" s="24">
        <v>5.1575388873467212</v>
      </c>
      <c r="AC21" s="24">
        <v>5.2218499128915088</v>
      </c>
      <c r="AD21" s="24">
        <v>5.2938045376754319</v>
      </c>
      <c r="AE21" s="24">
        <v>5.3667506631945976</v>
      </c>
      <c r="AF21" s="24">
        <v>5.4407019518606443</v>
      </c>
      <c r="AG21" s="24">
        <v>5.5156722543469234</v>
      </c>
      <c r="AH21" s="24">
        <v>5.5916756121824234</v>
      </c>
      <c r="AI21" s="24">
        <v>5.6687262603817841</v>
      </c>
      <c r="AJ21" s="24">
        <v>5.7468386301114487</v>
      </c>
      <c r="AK21" s="24">
        <v>5.8260273513925211</v>
      </c>
      <c r="AL21" s="24">
        <v>5.9063072558408427</v>
      </c>
      <c r="AM21" s="24">
        <v>5.987693379444945</v>
      </c>
      <c r="AN21" s="24">
        <v>6.0702009653821811</v>
      </c>
      <c r="AO21" s="24">
        <v>6.15384546687367</v>
      </c>
      <c r="AP21" s="24">
        <v>6.2386425500786027</v>
      </c>
      <c r="AQ21" s="24">
        <v>6.3246080970285057</v>
      </c>
      <c r="AR21" s="24">
        <v>6.4117582086017366</v>
      </c>
      <c r="AS21" s="24" t="s">
        <v>7</v>
      </c>
      <c r="AT21" s="24" t="s">
        <v>7</v>
      </c>
      <c r="AU21" s="24" t="s">
        <v>7</v>
      </c>
      <c r="AV21" s="24" t="s">
        <v>7</v>
      </c>
      <c r="AW21" s="24" t="s">
        <v>7</v>
      </c>
      <c r="AX21" s="24" t="s">
        <v>7</v>
      </c>
      <c r="AY21" s="24" t="s">
        <v>7</v>
      </c>
      <c r="AZ21" s="24" t="s">
        <v>7</v>
      </c>
      <c r="BA21" s="24" t="s">
        <v>7</v>
      </c>
      <c r="BB21" s="24" t="s">
        <v>7</v>
      </c>
      <c r="BC21" s="24" t="s">
        <v>7</v>
      </c>
      <c r="BD21" s="24" t="s">
        <v>7</v>
      </c>
      <c r="BE21" s="24" t="s">
        <v>7</v>
      </c>
      <c r="BF21" s="24" t="s">
        <v>7</v>
      </c>
      <c r="BG21" s="24" t="s">
        <v>7</v>
      </c>
      <c r="BH21" s="24" t="s">
        <v>7</v>
      </c>
      <c r="BI21" s="24" t="s">
        <v>7</v>
      </c>
      <c r="BJ21" s="24" t="s">
        <v>7</v>
      </c>
      <c r="BK21" s="24" t="s">
        <v>7</v>
      </c>
      <c r="BL21" s="24" t="s">
        <v>7</v>
      </c>
      <c r="BM21" s="24" t="s">
        <v>7</v>
      </c>
      <c r="BN21" s="24" t="s">
        <v>7</v>
      </c>
      <c r="BO21" s="24" t="s">
        <v>7</v>
      </c>
    </row>
    <row r="22" spans="1:67" ht="17.25" customHeight="1">
      <c r="A22" s="25">
        <v>57</v>
      </c>
      <c r="B22" s="24" t="s">
        <v>7</v>
      </c>
      <c r="C22" s="24" t="s">
        <v>7</v>
      </c>
      <c r="D22" s="24" t="s">
        <v>7</v>
      </c>
      <c r="E22" s="24" t="s">
        <v>7</v>
      </c>
      <c r="F22" s="24" t="s">
        <v>7</v>
      </c>
      <c r="G22" s="24" t="s">
        <v>7</v>
      </c>
      <c r="H22" s="24" t="s">
        <v>7</v>
      </c>
      <c r="I22" s="24" t="s">
        <v>7</v>
      </c>
      <c r="J22" s="24">
        <v>6.5927694725921606</v>
      </c>
      <c r="K22" s="24">
        <v>6.5229736544891272</v>
      </c>
      <c r="L22" s="24">
        <v>6.4526398797993156</v>
      </c>
      <c r="M22" s="24">
        <v>6.3811707672066031</v>
      </c>
      <c r="N22" s="24">
        <v>6.3061278458410905</v>
      </c>
      <c r="O22" s="24">
        <v>6.2264295476314135</v>
      </c>
      <c r="P22" s="24">
        <v>6.1428862940325688</v>
      </c>
      <c r="Q22" s="24">
        <v>6.0544907293835664</v>
      </c>
      <c r="R22" s="24">
        <v>5.9603177095723261</v>
      </c>
      <c r="S22" s="24">
        <v>5.8664544385554382</v>
      </c>
      <c r="T22" s="24">
        <v>5.7740693292868492</v>
      </c>
      <c r="U22" s="24">
        <v>5.6831391036287915</v>
      </c>
      <c r="V22" s="24">
        <v>5.5936408500283372</v>
      </c>
      <c r="W22" s="24">
        <v>5.505552017744427</v>
      </c>
      <c r="X22" s="24">
        <v>5.4188504111657743</v>
      </c>
      <c r="Y22" s="24">
        <v>5.3335141842182825</v>
      </c>
      <c r="Z22" s="24">
        <v>5.2495218348605146</v>
      </c>
      <c r="AA22" s="24">
        <v>5.1749403234062399</v>
      </c>
      <c r="AB22" s="24">
        <v>5.1575388873467212</v>
      </c>
      <c r="AC22" s="24">
        <v>5.2218499128915088</v>
      </c>
      <c r="AD22" s="24">
        <v>5.2938045376754319</v>
      </c>
      <c r="AE22" s="24">
        <v>5.3667506631945976</v>
      </c>
      <c r="AF22" s="24">
        <v>5.4407019518606443</v>
      </c>
      <c r="AG22" s="24">
        <v>5.5156722543469234</v>
      </c>
      <c r="AH22" s="24">
        <v>5.5916756121824234</v>
      </c>
      <c r="AI22" s="24">
        <v>5.6687262603817841</v>
      </c>
      <c r="AJ22" s="24">
        <v>5.7468386301114487</v>
      </c>
      <c r="AK22" s="24">
        <v>5.8260273513925211</v>
      </c>
      <c r="AL22" s="24">
        <v>5.9063072558408427</v>
      </c>
      <c r="AM22" s="24">
        <v>5.987693379444945</v>
      </c>
      <c r="AN22" s="24">
        <v>6.0702009653821811</v>
      </c>
      <c r="AO22" s="24">
        <v>6.15384546687367</v>
      </c>
      <c r="AP22" s="24">
        <v>6.2386425500786027</v>
      </c>
      <c r="AQ22" s="24">
        <v>6.3246080970285057</v>
      </c>
      <c r="AR22" s="24">
        <v>6.4117582086017366</v>
      </c>
      <c r="AS22" s="24">
        <v>6.5001092075391727</v>
      </c>
      <c r="AT22" s="24" t="s">
        <v>7</v>
      </c>
      <c r="AU22" s="24" t="s">
        <v>7</v>
      </c>
      <c r="AV22" s="24" t="s">
        <v>7</v>
      </c>
      <c r="AW22" s="24" t="s">
        <v>7</v>
      </c>
      <c r="AX22" s="24" t="s">
        <v>7</v>
      </c>
      <c r="AY22" s="24" t="s">
        <v>7</v>
      </c>
      <c r="AZ22" s="24" t="s">
        <v>7</v>
      </c>
      <c r="BA22" s="24" t="s">
        <v>7</v>
      </c>
      <c r="BB22" s="24" t="s">
        <v>7</v>
      </c>
      <c r="BC22" s="24" t="s">
        <v>7</v>
      </c>
      <c r="BD22" s="24" t="s">
        <v>7</v>
      </c>
      <c r="BE22" s="24" t="s">
        <v>7</v>
      </c>
      <c r="BF22" s="24" t="s">
        <v>7</v>
      </c>
      <c r="BG22" s="24" t="s">
        <v>7</v>
      </c>
      <c r="BH22" s="24" t="s">
        <v>7</v>
      </c>
      <c r="BI22" s="24" t="s">
        <v>7</v>
      </c>
      <c r="BJ22" s="24" t="s">
        <v>7</v>
      </c>
      <c r="BK22" s="24" t="s">
        <v>7</v>
      </c>
      <c r="BL22" s="24" t="s">
        <v>7</v>
      </c>
      <c r="BM22" s="24" t="s">
        <v>7</v>
      </c>
      <c r="BN22" s="24" t="s">
        <v>7</v>
      </c>
      <c r="BO22" s="24" t="s">
        <v>7</v>
      </c>
    </row>
    <row r="23" spans="1:67" ht="17.25" customHeight="1">
      <c r="A23" s="25">
        <v>56</v>
      </c>
      <c r="B23" s="24" t="s">
        <v>7</v>
      </c>
      <c r="C23" s="24" t="s">
        <v>7</v>
      </c>
      <c r="D23" s="24" t="s">
        <v>7</v>
      </c>
      <c r="E23" s="24" t="s">
        <v>7</v>
      </c>
      <c r="F23" s="24" t="s">
        <v>7</v>
      </c>
      <c r="G23" s="24" t="s">
        <v>7</v>
      </c>
      <c r="H23" s="24" t="s">
        <v>7</v>
      </c>
      <c r="I23" s="24" t="s">
        <v>7</v>
      </c>
      <c r="J23" s="24" t="s">
        <v>7</v>
      </c>
      <c r="K23" s="24">
        <v>6.6061095932228184</v>
      </c>
      <c r="L23" s="24">
        <v>6.5348794076791172</v>
      </c>
      <c r="M23" s="24">
        <v>6.4624994142396357</v>
      </c>
      <c r="N23" s="24">
        <v>6.3865000634841698</v>
      </c>
      <c r="O23" s="24">
        <v>6.3057860026502519</v>
      </c>
      <c r="P23" s="24">
        <v>6.2211779820937751</v>
      </c>
      <c r="Q23" s="24">
        <v>6.1316558073070899</v>
      </c>
      <c r="R23" s="24">
        <v>6.0362825431257061</v>
      </c>
      <c r="S23" s="24">
        <v>5.9412229755174266</v>
      </c>
      <c r="T23" s="24">
        <v>5.8476604089738444</v>
      </c>
      <c r="U23" s="24">
        <v>5.7555712686750464</v>
      </c>
      <c r="V23" s="24">
        <v>5.6649323510581162</v>
      </c>
      <c r="W23" s="24">
        <v>5.5757208179705868</v>
      </c>
      <c r="X23" s="24">
        <v>5.4879141909159319</v>
      </c>
      <c r="Y23" s="24">
        <v>5.4014903453896981</v>
      </c>
      <c r="Z23" s="24">
        <v>5.3164275053048211</v>
      </c>
      <c r="AA23" s="24">
        <v>5.2327042375047448</v>
      </c>
      <c r="AB23" s="24">
        <v>5.1575388873467212</v>
      </c>
      <c r="AC23" s="24">
        <v>5.2218499128915088</v>
      </c>
      <c r="AD23" s="24">
        <v>5.2938045376754319</v>
      </c>
      <c r="AE23" s="24">
        <v>5.3667506631945976</v>
      </c>
      <c r="AF23" s="24">
        <v>5.4407019518606443</v>
      </c>
      <c r="AG23" s="24">
        <v>5.5156722543469234</v>
      </c>
      <c r="AH23" s="24">
        <v>5.5916756121824234</v>
      </c>
      <c r="AI23" s="24">
        <v>5.6687262603817841</v>
      </c>
      <c r="AJ23" s="24">
        <v>5.7468386301114487</v>
      </c>
      <c r="AK23" s="24">
        <v>5.8260273513925211</v>
      </c>
      <c r="AL23" s="24">
        <v>5.9063072558408427</v>
      </c>
      <c r="AM23" s="24">
        <v>5.987693379444945</v>
      </c>
      <c r="AN23" s="24">
        <v>6.0702009653821811</v>
      </c>
      <c r="AO23" s="24">
        <v>6.15384546687367</v>
      </c>
      <c r="AP23" s="24">
        <v>6.2386425500786027</v>
      </c>
      <c r="AQ23" s="24">
        <v>6.3246080970285057</v>
      </c>
      <c r="AR23" s="24">
        <v>6.4117582086017366</v>
      </c>
      <c r="AS23" s="24">
        <v>6.5001092075391727</v>
      </c>
      <c r="AT23" s="24">
        <v>6.5896776415013241</v>
      </c>
      <c r="AU23" s="24" t="s">
        <v>7</v>
      </c>
      <c r="AV23" s="24" t="s">
        <v>7</v>
      </c>
      <c r="AW23" s="24" t="s">
        <v>7</v>
      </c>
      <c r="AX23" s="24" t="s">
        <v>7</v>
      </c>
      <c r="AY23" s="24" t="s">
        <v>7</v>
      </c>
      <c r="AZ23" s="24" t="s">
        <v>7</v>
      </c>
      <c r="BA23" s="24" t="s">
        <v>7</v>
      </c>
      <c r="BB23" s="24" t="s">
        <v>7</v>
      </c>
      <c r="BC23" s="24" t="s">
        <v>7</v>
      </c>
      <c r="BD23" s="24" t="s">
        <v>7</v>
      </c>
      <c r="BE23" s="24" t="s">
        <v>7</v>
      </c>
      <c r="BF23" s="24" t="s">
        <v>7</v>
      </c>
      <c r="BG23" s="24" t="s">
        <v>7</v>
      </c>
      <c r="BH23" s="24" t="s">
        <v>7</v>
      </c>
      <c r="BI23" s="24" t="s">
        <v>7</v>
      </c>
      <c r="BJ23" s="24" t="s">
        <v>7</v>
      </c>
      <c r="BK23" s="24" t="s">
        <v>7</v>
      </c>
      <c r="BL23" s="24" t="s">
        <v>7</v>
      </c>
      <c r="BM23" s="24" t="s">
        <v>7</v>
      </c>
      <c r="BN23" s="24" t="s">
        <v>7</v>
      </c>
      <c r="BO23" s="24" t="s">
        <v>7</v>
      </c>
    </row>
    <row r="24" spans="1:67" ht="17.25" customHeight="1">
      <c r="A24" s="25">
        <v>55</v>
      </c>
      <c r="B24" s="24" t="s">
        <v>7</v>
      </c>
      <c r="C24" s="24" t="s">
        <v>7</v>
      </c>
      <c r="D24" s="24" t="s">
        <v>7</v>
      </c>
      <c r="E24" s="24" t="s">
        <v>7</v>
      </c>
      <c r="F24" s="24" t="s">
        <v>7</v>
      </c>
      <c r="G24" s="24" t="s">
        <v>7</v>
      </c>
      <c r="H24" s="24" t="s">
        <v>7</v>
      </c>
      <c r="I24" s="24" t="s">
        <v>7</v>
      </c>
      <c r="J24" s="24" t="s">
        <v>7</v>
      </c>
      <c r="K24" s="24" t="s">
        <v>7</v>
      </c>
      <c r="L24" s="24">
        <v>6.6181670864044255</v>
      </c>
      <c r="M24" s="24">
        <v>6.5448646028524786</v>
      </c>
      <c r="N24" s="24">
        <v>6.467896632920719</v>
      </c>
      <c r="O24" s="24">
        <v>6.386153863468329</v>
      </c>
      <c r="P24" s="24">
        <v>6.3004675053949564</v>
      </c>
      <c r="Q24" s="24">
        <v>6.2098043617139309</v>
      </c>
      <c r="R24" s="24">
        <v>6.1132155559302355</v>
      </c>
      <c r="S24" s="24">
        <v>6.0169444448132241</v>
      </c>
      <c r="T24" s="24">
        <v>5.9221894141862439</v>
      </c>
      <c r="U24" s="24">
        <v>5.8289265887659907</v>
      </c>
      <c r="V24" s="24">
        <v>5.7371324692578654</v>
      </c>
      <c r="W24" s="24">
        <v>5.6467839264349067</v>
      </c>
      <c r="X24" s="24">
        <v>5.5578581953099473</v>
      </c>
      <c r="Y24" s="24">
        <v>5.4703328693995559</v>
      </c>
      <c r="Z24" s="24">
        <v>5.3841858950783026</v>
      </c>
      <c r="AA24" s="24">
        <v>5.2993955660219516</v>
      </c>
      <c r="AB24" s="24">
        <v>5.2159405177381473</v>
      </c>
      <c r="AC24" s="24">
        <v>5.2218499128915088</v>
      </c>
      <c r="AD24" s="24">
        <v>5.2938045376754319</v>
      </c>
      <c r="AE24" s="24">
        <v>5.3667506631945976</v>
      </c>
      <c r="AF24" s="24">
        <v>5.4407019518606443</v>
      </c>
      <c r="AG24" s="24">
        <v>5.5156722543469234</v>
      </c>
      <c r="AH24" s="24">
        <v>5.5916756121824234</v>
      </c>
      <c r="AI24" s="24">
        <v>5.6687262603817841</v>
      </c>
      <c r="AJ24" s="24">
        <v>5.7468386301114487</v>
      </c>
      <c r="AK24" s="24">
        <v>5.8260273513925211</v>
      </c>
      <c r="AL24" s="24">
        <v>5.9063072558408427</v>
      </c>
      <c r="AM24" s="24">
        <v>5.987693379444945</v>
      </c>
      <c r="AN24" s="24">
        <v>6.0702009653821811</v>
      </c>
      <c r="AO24" s="24">
        <v>6.15384546687367</v>
      </c>
      <c r="AP24" s="24">
        <v>6.2386425500786027</v>
      </c>
      <c r="AQ24" s="24">
        <v>6.3246080970285057</v>
      </c>
      <c r="AR24" s="24">
        <v>6.4117582086017366</v>
      </c>
      <c r="AS24" s="24">
        <v>6.5001092075391727</v>
      </c>
      <c r="AT24" s="24">
        <v>6.5896776415013241</v>
      </c>
      <c r="AU24" s="24">
        <v>6.6804802861676755</v>
      </c>
      <c r="AV24" s="24" t="s">
        <v>7</v>
      </c>
      <c r="AW24" s="24" t="s">
        <v>7</v>
      </c>
      <c r="AX24" s="24" t="s">
        <v>7</v>
      </c>
      <c r="AY24" s="24" t="s">
        <v>7</v>
      </c>
      <c r="AZ24" s="24" t="s">
        <v>7</v>
      </c>
      <c r="BA24" s="24" t="s">
        <v>7</v>
      </c>
      <c r="BB24" s="24" t="s">
        <v>7</v>
      </c>
      <c r="BC24" s="24" t="s">
        <v>7</v>
      </c>
      <c r="BD24" s="24" t="s">
        <v>7</v>
      </c>
      <c r="BE24" s="24" t="s">
        <v>7</v>
      </c>
      <c r="BF24" s="24" t="s">
        <v>7</v>
      </c>
      <c r="BG24" s="24" t="s">
        <v>7</v>
      </c>
      <c r="BH24" s="24" t="s">
        <v>7</v>
      </c>
      <c r="BI24" s="24" t="s">
        <v>7</v>
      </c>
      <c r="BJ24" s="24" t="s">
        <v>7</v>
      </c>
      <c r="BK24" s="24" t="s">
        <v>7</v>
      </c>
      <c r="BL24" s="24" t="s">
        <v>7</v>
      </c>
      <c r="BM24" s="24" t="s">
        <v>7</v>
      </c>
      <c r="BN24" s="24" t="s">
        <v>7</v>
      </c>
      <c r="BO24" s="24" t="s">
        <v>7</v>
      </c>
    </row>
    <row r="25" spans="1:67" ht="17.25" customHeight="1">
      <c r="A25" s="25">
        <v>54</v>
      </c>
      <c r="B25" s="24" t="s">
        <v>7</v>
      </c>
      <c r="C25" s="24" t="s">
        <v>7</v>
      </c>
      <c r="D25" s="24" t="s">
        <v>7</v>
      </c>
      <c r="E25" s="24" t="s">
        <v>7</v>
      </c>
      <c r="F25" s="24" t="s">
        <v>7</v>
      </c>
      <c r="G25" s="24" t="s">
        <v>7</v>
      </c>
      <c r="H25" s="24" t="s">
        <v>7</v>
      </c>
      <c r="I25" s="24" t="s">
        <v>7</v>
      </c>
      <c r="J25" s="24" t="s">
        <v>7</v>
      </c>
      <c r="K25" s="24" t="s">
        <v>7</v>
      </c>
      <c r="L25" s="24" t="s">
        <v>7</v>
      </c>
      <c r="M25" s="24">
        <v>6.6350497450177546</v>
      </c>
      <c r="N25" s="24">
        <v>6.5570211928231554</v>
      </c>
      <c r="O25" s="24">
        <v>6.4741520466263429</v>
      </c>
      <c r="P25" s="24">
        <v>6.3872849710204633</v>
      </c>
      <c r="Q25" s="24">
        <v>6.295372532052494</v>
      </c>
      <c r="R25" s="24">
        <v>6.1974527781576061</v>
      </c>
      <c r="S25" s="24">
        <v>6.099855096611817</v>
      </c>
      <c r="T25" s="24">
        <v>6.0037943864289529</v>
      </c>
      <c r="U25" s="24">
        <v>5.9092464433355865</v>
      </c>
      <c r="V25" s="24">
        <v>5.81618744422794</v>
      </c>
      <c r="W25" s="24">
        <v>5.7245939411692319</v>
      </c>
      <c r="X25" s="24">
        <v>5.6344428554815273</v>
      </c>
      <c r="Y25" s="24">
        <v>5.5457114719306384</v>
      </c>
      <c r="Z25" s="24">
        <v>5.4583774330025969</v>
      </c>
      <c r="AA25" s="24">
        <v>5.3724187332702726</v>
      </c>
      <c r="AB25" s="24">
        <v>5.2878137138487</v>
      </c>
      <c r="AC25" s="24">
        <v>5.2814852182120937</v>
      </c>
      <c r="AD25" s="24">
        <v>5.2938045376754319</v>
      </c>
      <c r="AE25" s="24">
        <v>5.3667506631945976</v>
      </c>
      <c r="AF25" s="24">
        <v>5.4407019518606443</v>
      </c>
      <c r="AG25" s="24">
        <v>5.5156722543469234</v>
      </c>
      <c r="AH25" s="24">
        <v>5.5916756121824234</v>
      </c>
      <c r="AI25" s="24">
        <v>5.6687262603817841</v>
      </c>
      <c r="AJ25" s="24">
        <v>5.7468386301114487</v>
      </c>
      <c r="AK25" s="24">
        <v>5.8260273513925211</v>
      </c>
      <c r="AL25" s="24">
        <v>5.9063072558408427</v>
      </c>
      <c r="AM25" s="24">
        <v>5.987693379444945</v>
      </c>
      <c r="AN25" s="24">
        <v>6.0702009653821811</v>
      </c>
      <c r="AO25" s="24">
        <v>6.15384546687367</v>
      </c>
      <c r="AP25" s="24">
        <v>6.2386425500786027</v>
      </c>
      <c r="AQ25" s="24">
        <v>6.3246080970285057</v>
      </c>
      <c r="AR25" s="24">
        <v>6.4117582086017366</v>
      </c>
      <c r="AS25" s="24">
        <v>6.5001092075391727</v>
      </c>
      <c r="AT25" s="24">
        <v>6.5896776415013241</v>
      </c>
      <c r="AU25" s="24">
        <v>6.6804802861676755</v>
      </c>
      <c r="AV25" s="24">
        <v>6.7725341483786545</v>
      </c>
      <c r="AW25" s="24" t="s">
        <v>7</v>
      </c>
      <c r="AX25" s="24" t="s">
        <v>7</v>
      </c>
      <c r="AY25" s="24" t="s">
        <v>7</v>
      </c>
      <c r="AZ25" s="24" t="s">
        <v>7</v>
      </c>
      <c r="BA25" s="24" t="s">
        <v>7</v>
      </c>
      <c r="BB25" s="24" t="s">
        <v>7</v>
      </c>
      <c r="BC25" s="24" t="s">
        <v>7</v>
      </c>
      <c r="BD25" s="24" t="s">
        <v>7</v>
      </c>
      <c r="BE25" s="24" t="s">
        <v>7</v>
      </c>
      <c r="BF25" s="24" t="s">
        <v>7</v>
      </c>
      <c r="BG25" s="24" t="s">
        <v>7</v>
      </c>
      <c r="BH25" s="24" t="s">
        <v>7</v>
      </c>
      <c r="BI25" s="24" t="s">
        <v>7</v>
      </c>
      <c r="BJ25" s="24" t="s">
        <v>7</v>
      </c>
      <c r="BK25" s="24" t="s">
        <v>7</v>
      </c>
      <c r="BL25" s="24" t="s">
        <v>7</v>
      </c>
      <c r="BM25" s="24" t="s">
        <v>7</v>
      </c>
      <c r="BN25" s="24" t="s">
        <v>7</v>
      </c>
      <c r="BO25" s="24" t="s">
        <v>7</v>
      </c>
    </row>
    <row r="26" spans="1:67" ht="17.25" customHeight="1">
      <c r="A26" s="25">
        <v>53</v>
      </c>
      <c r="B26" s="24" t="s">
        <v>7</v>
      </c>
      <c r="C26" s="24" t="s">
        <v>7</v>
      </c>
      <c r="D26" s="24" t="s">
        <v>7</v>
      </c>
      <c r="E26" s="24" t="s">
        <v>7</v>
      </c>
      <c r="F26" s="24" t="s">
        <v>7</v>
      </c>
      <c r="G26" s="24" t="s">
        <v>7</v>
      </c>
      <c r="H26" s="24" t="s">
        <v>7</v>
      </c>
      <c r="I26" s="24" t="s">
        <v>7</v>
      </c>
      <c r="J26" s="24" t="s">
        <v>7</v>
      </c>
      <c r="K26" s="24" t="s">
        <v>7</v>
      </c>
      <c r="L26" s="24" t="s">
        <v>7</v>
      </c>
      <c r="M26" s="24" t="s">
        <v>7</v>
      </c>
      <c r="N26" s="24">
        <v>6.647373847054971</v>
      </c>
      <c r="O26" s="24">
        <v>6.5633628031743445</v>
      </c>
      <c r="P26" s="24">
        <v>6.4752987403061786</v>
      </c>
      <c r="Q26" s="24">
        <v>6.3821197913524301</v>
      </c>
      <c r="R26" s="24">
        <v>6.282850749510172</v>
      </c>
      <c r="S26" s="24">
        <v>6.1839082180218226</v>
      </c>
      <c r="T26" s="24">
        <v>6.086523836635652</v>
      </c>
      <c r="U26" s="24">
        <v>5.9906730675547779</v>
      </c>
      <c r="V26" s="24">
        <v>5.8963317594043092</v>
      </c>
      <c r="W26" s="24">
        <v>5.8034761411459739</v>
      </c>
      <c r="X26" s="24">
        <v>5.7120828160885573</v>
      </c>
      <c r="Y26" s="24">
        <v>5.6221287559926747</v>
      </c>
      <c r="Z26" s="24">
        <v>5.5335912952683808</v>
      </c>
      <c r="AA26" s="24">
        <v>5.4464481252641539</v>
      </c>
      <c r="AB26" s="24">
        <v>5.3606772886458272</v>
      </c>
      <c r="AC26" s="24">
        <v>5.3542615893291901</v>
      </c>
      <c r="AD26" s="24">
        <v>5.3542615893291901</v>
      </c>
      <c r="AE26" s="24">
        <v>5.3667506631945976</v>
      </c>
      <c r="AF26" s="24">
        <v>5.4407019518606443</v>
      </c>
      <c r="AG26" s="24">
        <v>5.5156722543469234</v>
      </c>
      <c r="AH26" s="24">
        <v>5.5916756121824234</v>
      </c>
      <c r="AI26" s="24">
        <v>5.6687262603817841</v>
      </c>
      <c r="AJ26" s="24">
        <v>5.7468386301114487</v>
      </c>
      <c r="AK26" s="24">
        <v>5.8260273513925211</v>
      </c>
      <c r="AL26" s="24">
        <v>5.9063072558408427</v>
      </c>
      <c r="AM26" s="24">
        <v>5.987693379444945</v>
      </c>
      <c r="AN26" s="24">
        <v>6.0702009653821811</v>
      </c>
      <c r="AO26" s="24">
        <v>6.15384546687367</v>
      </c>
      <c r="AP26" s="24">
        <v>6.2386425500786027</v>
      </c>
      <c r="AQ26" s="24">
        <v>6.3246080970285057</v>
      </c>
      <c r="AR26" s="24">
        <v>6.4117582086017366</v>
      </c>
      <c r="AS26" s="24">
        <v>6.5001092075391727</v>
      </c>
      <c r="AT26" s="24">
        <v>6.5896776415013241</v>
      </c>
      <c r="AU26" s="24">
        <v>6.6804802861676755</v>
      </c>
      <c r="AV26" s="24">
        <v>6.7725341483786545</v>
      </c>
      <c r="AW26" s="24">
        <v>6.8658564693208666</v>
      </c>
      <c r="AX26" s="24" t="s">
        <v>7</v>
      </c>
      <c r="AY26" s="24" t="s">
        <v>7</v>
      </c>
      <c r="AZ26" s="24" t="s">
        <v>7</v>
      </c>
      <c r="BA26" s="24" t="s">
        <v>7</v>
      </c>
      <c r="BB26" s="24" t="s">
        <v>7</v>
      </c>
      <c r="BC26" s="24" t="s">
        <v>7</v>
      </c>
      <c r="BD26" s="24" t="s">
        <v>7</v>
      </c>
      <c r="BE26" s="24" t="s">
        <v>7</v>
      </c>
      <c r="BF26" s="24" t="s">
        <v>7</v>
      </c>
      <c r="BG26" s="24" t="s">
        <v>7</v>
      </c>
      <c r="BH26" s="24" t="s">
        <v>7</v>
      </c>
      <c r="BI26" s="24" t="s">
        <v>7</v>
      </c>
      <c r="BJ26" s="24" t="s">
        <v>7</v>
      </c>
      <c r="BK26" s="24" t="s">
        <v>7</v>
      </c>
      <c r="BL26" s="24" t="s">
        <v>7</v>
      </c>
      <c r="BM26" s="24" t="s">
        <v>7</v>
      </c>
      <c r="BN26" s="24" t="s">
        <v>7</v>
      </c>
      <c r="BO26" s="24" t="s">
        <v>7</v>
      </c>
    </row>
    <row r="27" spans="1:67" ht="17.25" customHeight="1">
      <c r="A27" s="25">
        <v>52</v>
      </c>
      <c r="B27" s="24" t="s">
        <v>7</v>
      </c>
      <c r="C27" s="24" t="s">
        <v>7</v>
      </c>
      <c r="D27" s="24" t="s">
        <v>7</v>
      </c>
      <c r="E27" s="24" t="s">
        <v>7</v>
      </c>
      <c r="F27" s="24" t="s">
        <v>7</v>
      </c>
      <c r="G27" s="24" t="s">
        <v>7</v>
      </c>
      <c r="H27" s="24" t="s">
        <v>7</v>
      </c>
      <c r="I27" s="24" t="s">
        <v>7</v>
      </c>
      <c r="J27" s="24" t="s">
        <v>7</v>
      </c>
      <c r="K27" s="24" t="s">
        <v>7</v>
      </c>
      <c r="L27" s="24" t="s">
        <v>7</v>
      </c>
      <c r="M27" s="24" t="s">
        <v>7</v>
      </c>
      <c r="N27" s="24" t="s">
        <v>7</v>
      </c>
      <c r="O27" s="24">
        <v>6.6538028418007569</v>
      </c>
      <c r="P27" s="24">
        <v>6.5645252977513389</v>
      </c>
      <c r="Q27" s="24">
        <v>6.4700623869025575</v>
      </c>
      <c r="R27" s="24">
        <v>6.3694254645624735</v>
      </c>
      <c r="S27" s="24">
        <v>6.2691195517347182</v>
      </c>
      <c r="T27" s="24">
        <v>6.1703932595814148</v>
      </c>
      <c r="U27" s="24">
        <v>6.0732217121864345</v>
      </c>
      <c r="V27" s="24">
        <v>5.9775804253803484</v>
      </c>
      <c r="W27" s="24">
        <v>5.8834453005712097</v>
      </c>
      <c r="X27" s="24">
        <v>5.7907926186724499</v>
      </c>
      <c r="Y27" s="24">
        <v>5.699599034126428</v>
      </c>
      <c r="Z27" s="24">
        <v>5.6098415690220751</v>
      </c>
      <c r="AA27" s="24">
        <v>5.5214976073051929</v>
      </c>
      <c r="AB27" s="24">
        <v>5.4345448890799197</v>
      </c>
      <c r="AC27" s="24">
        <v>5.4280407844577381</v>
      </c>
      <c r="AD27" s="24">
        <v>5.4280407844577381</v>
      </c>
      <c r="AE27" s="24">
        <v>5.4280407844577381</v>
      </c>
      <c r="AF27" s="24">
        <v>5.4407019518606443</v>
      </c>
      <c r="AG27" s="24">
        <v>5.5156722543469234</v>
      </c>
      <c r="AH27" s="24">
        <v>5.5916756121824234</v>
      </c>
      <c r="AI27" s="24">
        <v>5.6687262603817841</v>
      </c>
      <c r="AJ27" s="24">
        <v>5.7468386301114487</v>
      </c>
      <c r="AK27" s="24">
        <v>5.8260273513925211</v>
      </c>
      <c r="AL27" s="24">
        <v>5.9063072558408427</v>
      </c>
      <c r="AM27" s="24">
        <v>5.987693379444945</v>
      </c>
      <c r="AN27" s="24">
        <v>6.0702009653821811</v>
      </c>
      <c r="AO27" s="24">
        <v>6.15384546687367</v>
      </c>
      <c r="AP27" s="24">
        <v>6.2386425500786027</v>
      </c>
      <c r="AQ27" s="24">
        <v>6.3246080970285057</v>
      </c>
      <c r="AR27" s="24">
        <v>6.4117582086017366</v>
      </c>
      <c r="AS27" s="24">
        <v>6.5001092075391727</v>
      </c>
      <c r="AT27" s="24">
        <v>6.5896776415013241</v>
      </c>
      <c r="AU27" s="24">
        <v>6.6804802861676755</v>
      </c>
      <c r="AV27" s="24">
        <v>6.7725341483786545</v>
      </c>
      <c r="AW27" s="24">
        <v>6.8658564693208666</v>
      </c>
      <c r="AX27" s="24">
        <v>6.9604647277564018</v>
      </c>
      <c r="AY27" s="24" t="s">
        <v>7</v>
      </c>
      <c r="AZ27" s="24" t="s">
        <v>7</v>
      </c>
      <c r="BA27" s="24" t="s">
        <v>7</v>
      </c>
      <c r="BB27" s="24" t="s">
        <v>7</v>
      </c>
      <c r="BC27" s="24" t="s">
        <v>7</v>
      </c>
      <c r="BD27" s="24" t="s">
        <v>7</v>
      </c>
      <c r="BE27" s="24" t="s">
        <v>7</v>
      </c>
      <c r="BF27" s="24" t="s">
        <v>7</v>
      </c>
      <c r="BG27" s="24" t="s">
        <v>7</v>
      </c>
      <c r="BH27" s="24" t="s">
        <v>7</v>
      </c>
      <c r="BI27" s="24" t="s">
        <v>7</v>
      </c>
      <c r="BJ27" s="24" t="s">
        <v>7</v>
      </c>
      <c r="BK27" s="24" t="s">
        <v>7</v>
      </c>
      <c r="BL27" s="24" t="s">
        <v>7</v>
      </c>
      <c r="BM27" s="24" t="s">
        <v>7</v>
      </c>
      <c r="BN27" s="24" t="s">
        <v>7</v>
      </c>
      <c r="BO27" s="24" t="s">
        <v>7</v>
      </c>
    </row>
    <row r="28" spans="1:67" ht="17.25" customHeight="1">
      <c r="A28" s="25">
        <v>51</v>
      </c>
      <c r="B28" s="24" t="s">
        <v>7</v>
      </c>
      <c r="C28" s="24" t="s">
        <v>7</v>
      </c>
      <c r="D28" s="24" t="s">
        <v>7</v>
      </c>
      <c r="E28" s="24" t="s">
        <v>7</v>
      </c>
      <c r="F28" s="24" t="s">
        <v>7</v>
      </c>
      <c r="G28" s="24" t="s">
        <v>7</v>
      </c>
      <c r="H28" s="24" t="s">
        <v>7</v>
      </c>
      <c r="I28" s="24" t="s">
        <v>7</v>
      </c>
      <c r="J28" s="24" t="s">
        <v>7</v>
      </c>
      <c r="K28" s="24" t="s">
        <v>7</v>
      </c>
      <c r="L28" s="24" t="s">
        <v>7</v>
      </c>
      <c r="M28" s="24" t="s">
        <v>7</v>
      </c>
      <c r="N28" s="24" t="s">
        <v>7</v>
      </c>
      <c r="O28" s="24" t="s">
        <v>7</v>
      </c>
      <c r="P28" s="24">
        <v>6.6549813550038293</v>
      </c>
      <c r="Q28" s="24">
        <v>6.5592167898716989</v>
      </c>
      <c r="R28" s="24">
        <v>6.4571931382867715</v>
      </c>
      <c r="S28" s="24">
        <v>6.3555050573688687</v>
      </c>
      <c r="T28" s="24">
        <v>6.2554183635520353</v>
      </c>
      <c r="U28" s="24">
        <v>6.1569078381417714</v>
      </c>
      <c r="V28" s="24">
        <v>6.0599486595883576</v>
      </c>
      <c r="W28" s="24">
        <v>5.9645163972326358</v>
      </c>
      <c r="X28" s="24">
        <v>5.8705870051502318</v>
      </c>
      <c r="Y28" s="24">
        <v>5.7781368160927489</v>
      </c>
      <c r="Z28" s="24">
        <v>5.6871425355243588</v>
      </c>
      <c r="AA28" s="24">
        <v>5.5975812357523225</v>
      </c>
      <c r="AB28" s="24">
        <v>5.5094303501499295</v>
      </c>
      <c r="AC28" s="24">
        <v>5.5028366220388589</v>
      </c>
      <c r="AD28" s="24">
        <v>5.5028366220388598</v>
      </c>
      <c r="AE28" s="24">
        <v>5.5028366220388598</v>
      </c>
      <c r="AF28" s="24">
        <v>5.5028366220388607</v>
      </c>
      <c r="AG28" s="24">
        <v>5.5156722543469234</v>
      </c>
      <c r="AH28" s="24">
        <v>5.5916756121824234</v>
      </c>
      <c r="AI28" s="24">
        <v>5.6687262603817841</v>
      </c>
      <c r="AJ28" s="24">
        <v>5.7468386301114487</v>
      </c>
      <c r="AK28" s="24">
        <v>5.8260273513925211</v>
      </c>
      <c r="AL28" s="24">
        <v>5.9063072558408427</v>
      </c>
      <c r="AM28" s="24">
        <v>5.987693379444945</v>
      </c>
      <c r="AN28" s="24">
        <v>6.0702009653821811</v>
      </c>
      <c r="AO28" s="24">
        <v>6.15384546687367</v>
      </c>
      <c r="AP28" s="24">
        <v>6.2386425500786027</v>
      </c>
      <c r="AQ28" s="24">
        <v>6.3246080970285057</v>
      </c>
      <c r="AR28" s="24">
        <v>6.4117582086017366</v>
      </c>
      <c r="AS28" s="24">
        <v>6.5001092075391727</v>
      </c>
      <c r="AT28" s="24">
        <v>6.5896776415013241</v>
      </c>
      <c r="AU28" s="24">
        <v>6.6804802861676755</v>
      </c>
      <c r="AV28" s="24">
        <v>6.7725341483786545</v>
      </c>
      <c r="AW28" s="24">
        <v>6.8658564693208666</v>
      </c>
      <c r="AX28" s="24">
        <v>6.9604647277564018</v>
      </c>
      <c r="AY28" s="24">
        <v>7.0563766432963515</v>
      </c>
      <c r="AZ28" s="24" t="s">
        <v>7</v>
      </c>
      <c r="BA28" s="24" t="s">
        <v>7</v>
      </c>
      <c r="BB28" s="24" t="s">
        <v>7</v>
      </c>
      <c r="BC28" s="24" t="s">
        <v>7</v>
      </c>
      <c r="BD28" s="24" t="s">
        <v>7</v>
      </c>
      <c r="BE28" s="24" t="s">
        <v>7</v>
      </c>
      <c r="BF28" s="24" t="s">
        <v>7</v>
      </c>
      <c r="BG28" s="24" t="s">
        <v>7</v>
      </c>
      <c r="BH28" s="24" t="s">
        <v>7</v>
      </c>
      <c r="BI28" s="24" t="s">
        <v>7</v>
      </c>
      <c r="BJ28" s="24" t="s">
        <v>7</v>
      </c>
      <c r="BK28" s="24" t="s">
        <v>7</v>
      </c>
      <c r="BL28" s="24" t="s">
        <v>7</v>
      </c>
      <c r="BM28" s="24" t="s">
        <v>7</v>
      </c>
      <c r="BN28" s="24" t="s">
        <v>7</v>
      </c>
      <c r="BO28" s="24" t="s">
        <v>7</v>
      </c>
    </row>
    <row r="29" spans="1:67" ht="17.25" customHeight="1">
      <c r="A29" s="25">
        <v>50</v>
      </c>
      <c r="B29" s="24" t="s">
        <v>7</v>
      </c>
      <c r="C29" s="24" t="s">
        <v>7</v>
      </c>
      <c r="D29" s="24" t="s">
        <v>7</v>
      </c>
      <c r="E29" s="24" t="s">
        <v>7</v>
      </c>
      <c r="F29" s="24" t="s">
        <v>7</v>
      </c>
      <c r="G29" s="24" t="s">
        <v>7</v>
      </c>
      <c r="H29" s="24" t="s">
        <v>7</v>
      </c>
      <c r="I29" s="24" t="s">
        <v>7</v>
      </c>
      <c r="J29" s="24" t="s">
        <v>7</v>
      </c>
      <c r="K29" s="24" t="s">
        <v>7</v>
      </c>
      <c r="L29" s="24" t="s">
        <v>7</v>
      </c>
      <c r="M29" s="24" t="s">
        <v>7</v>
      </c>
      <c r="N29" s="24" t="s">
        <v>7</v>
      </c>
      <c r="O29" s="24" t="s">
        <v>7</v>
      </c>
      <c r="P29" s="24" t="s">
        <v>7</v>
      </c>
      <c r="Q29" s="24">
        <v>6.6495996983935521</v>
      </c>
      <c r="R29" s="24">
        <v>6.546170209089933</v>
      </c>
      <c r="S29" s="24">
        <v>6.4430809144585943</v>
      </c>
      <c r="T29" s="24">
        <v>6.3416150732860181</v>
      </c>
      <c r="U29" s="24">
        <v>6.2417471193760061</v>
      </c>
      <c r="V29" s="24">
        <v>6.1434518891496115</v>
      </c>
      <c r="W29" s="24">
        <v>6.0467046153047361</v>
      </c>
      <c r="X29" s="24">
        <v>5.9514809205755279</v>
      </c>
      <c r="Y29" s="24">
        <v>5.8577568115900878</v>
      </c>
      <c r="Z29" s="24">
        <v>5.7655086728248888</v>
      </c>
      <c r="AA29" s="24">
        <v>5.6747132606544186</v>
      </c>
      <c r="AB29" s="24">
        <v>5.5853476974945133</v>
      </c>
      <c r="AC29" s="24">
        <v>5.5786631109252189</v>
      </c>
      <c r="AD29" s="24">
        <v>5.5786631109252189</v>
      </c>
      <c r="AE29" s="24">
        <v>5.5786631109252198</v>
      </c>
      <c r="AF29" s="24">
        <v>5.5786631109252198</v>
      </c>
      <c r="AG29" s="24">
        <v>5.5786631109252198</v>
      </c>
      <c r="AH29" s="24">
        <v>5.5916756121824234</v>
      </c>
      <c r="AI29" s="24">
        <v>5.6687262603817841</v>
      </c>
      <c r="AJ29" s="24">
        <v>5.7468386301114487</v>
      </c>
      <c r="AK29" s="24">
        <v>5.8260273513925211</v>
      </c>
      <c r="AL29" s="24">
        <v>5.9063072558408427</v>
      </c>
      <c r="AM29" s="24">
        <v>5.987693379444945</v>
      </c>
      <c r="AN29" s="24">
        <v>6.0702009653821811</v>
      </c>
      <c r="AO29" s="24">
        <v>6.15384546687367</v>
      </c>
      <c r="AP29" s="24">
        <v>6.2386425500786027</v>
      </c>
      <c r="AQ29" s="24">
        <v>6.3246080970285057</v>
      </c>
      <c r="AR29" s="24">
        <v>6.4117582086017366</v>
      </c>
      <c r="AS29" s="24">
        <v>6.5001092075391727</v>
      </c>
      <c r="AT29" s="24">
        <v>6.5896776415013241</v>
      </c>
      <c r="AU29" s="24">
        <v>6.6804802861676755</v>
      </c>
      <c r="AV29" s="24">
        <v>6.7725341483786545</v>
      </c>
      <c r="AW29" s="24">
        <v>6.8658564693208666</v>
      </c>
      <c r="AX29" s="24">
        <v>6.9604647277564018</v>
      </c>
      <c r="AY29" s="24">
        <v>7.0563766432963515</v>
      </c>
      <c r="AZ29" s="24">
        <v>7.153610179719732</v>
      </c>
      <c r="BA29" s="24" t="s">
        <v>7</v>
      </c>
      <c r="BB29" s="24" t="s">
        <v>7</v>
      </c>
      <c r="BC29" s="24" t="s">
        <v>7</v>
      </c>
      <c r="BD29" s="24" t="s">
        <v>7</v>
      </c>
      <c r="BE29" s="24" t="s">
        <v>7</v>
      </c>
      <c r="BF29" s="24" t="s">
        <v>7</v>
      </c>
      <c r="BG29" s="24" t="s">
        <v>7</v>
      </c>
      <c r="BH29" s="24" t="s">
        <v>7</v>
      </c>
      <c r="BI29" s="24" t="s">
        <v>7</v>
      </c>
      <c r="BJ29" s="24" t="s">
        <v>7</v>
      </c>
      <c r="BK29" s="24" t="s">
        <v>7</v>
      </c>
      <c r="BL29" s="24" t="s">
        <v>7</v>
      </c>
      <c r="BM29" s="24" t="s">
        <v>7</v>
      </c>
      <c r="BN29" s="24" t="s">
        <v>7</v>
      </c>
      <c r="BO29" s="24" t="s">
        <v>7</v>
      </c>
    </row>
    <row r="30" spans="1:67" ht="17.25" customHeight="1">
      <c r="A30" s="25">
        <v>49</v>
      </c>
      <c r="B30" s="24" t="s">
        <v>7</v>
      </c>
      <c r="C30" s="24" t="s">
        <v>7</v>
      </c>
      <c r="D30" s="24" t="s">
        <v>7</v>
      </c>
      <c r="E30" s="24" t="s">
        <v>7</v>
      </c>
      <c r="F30" s="24" t="s">
        <v>7</v>
      </c>
      <c r="G30" s="24" t="s">
        <v>7</v>
      </c>
      <c r="H30" s="24" t="s">
        <v>7</v>
      </c>
      <c r="I30" s="24" t="s">
        <v>7</v>
      </c>
      <c r="J30" s="24" t="s">
        <v>7</v>
      </c>
      <c r="K30" s="24" t="s">
        <v>7</v>
      </c>
      <c r="L30" s="24" t="s">
        <v>7</v>
      </c>
      <c r="M30" s="24" t="s">
        <v>7</v>
      </c>
      <c r="N30" s="24" t="s">
        <v>7</v>
      </c>
      <c r="O30" s="24" t="s">
        <v>7</v>
      </c>
      <c r="P30" s="24" t="s">
        <v>7</v>
      </c>
      <c r="Q30" s="24" t="s">
        <v>7</v>
      </c>
      <c r="R30" s="24">
        <v>6.6363733418923658</v>
      </c>
      <c r="S30" s="24">
        <v>6.5318635254846118</v>
      </c>
      <c r="T30" s="24">
        <v>6.4289995329572944</v>
      </c>
      <c r="U30" s="24">
        <v>6.3277554458241116</v>
      </c>
      <c r="V30" s="24">
        <v>6.2281057537638898</v>
      </c>
      <c r="W30" s="24">
        <v>6.1300253481928051</v>
      </c>
      <c r="X30" s="24">
        <v>6.0334895159378004</v>
      </c>
      <c r="Y30" s="24">
        <v>5.9384739330096465</v>
      </c>
      <c r="Z30" s="24">
        <v>5.8449546584740615</v>
      </c>
      <c r="AA30" s="24">
        <v>5.7529081284193522</v>
      </c>
      <c r="AB30" s="24">
        <v>5.6623111500190539</v>
      </c>
      <c r="AC30" s="24">
        <v>5.6555344530049085</v>
      </c>
      <c r="AD30" s="24">
        <v>5.6555344530049094</v>
      </c>
      <c r="AE30" s="24">
        <v>5.6555344530049094</v>
      </c>
      <c r="AF30" s="24">
        <v>5.6555344530049103</v>
      </c>
      <c r="AG30" s="24">
        <v>5.6555344530049094</v>
      </c>
      <c r="AH30" s="24">
        <v>5.6555344530049094</v>
      </c>
      <c r="AI30" s="24">
        <v>5.6687262603817841</v>
      </c>
      <c r="AJ30" s="24">
        <v>5.7468386301114487</v>
      </c>
      <c r="AK30" s="24">
        <v>5.8260273513925211</v>
      </c>
      <c r="AL30" s="24">
        <v>5.9063072558408427</v>
      </c>
      <c r="AM30" s="24">
        <v>5.987693379444945</v>
      </c>
      <c r="AN30" s="24">
        <v>6.0702009653821811</v>
      </c>
      <c r="AO30" s="24">
        <v>6.15384546687367</v>
      </c>
      <c r="AP30" s="24">
        <v>6.2386425500786027</v>
      </c>
      <c r="AQ30" s="24">
        <v>6.3246080970285057</v>
      </c>
      <c r="AR30" s="24">
        <v>6.4117582086017366</v>
      </c>
      <c r="AS30" s="24">
        <v>6.5001092075391727</v>
      </c>
      <c r="AT30" s="24">
        <v>6.5896776415013241</v>
      </c>
      <c r="AU30" s="24">
        <v>6.6804802861676755</v>
      </c>
      <c r="AV30" s="24">
        <v>6.7725341483786545</v>
      </c>
      <c r="AW30" s="24">
        <v>6.8658564693208666</v>
      </c>
      <c r="AX30" s="24">
        <v>6.9604647277564018</v>
      </c>
      <c r="AY30" s="24">
        <v>7.0563766432963515</v>
      </c>
      <c r="AZ30" s="24">
        <v>7.153610179719732</v>
      </c>
      <c r="BA30" s="24">
        <v>7.2521835483379142</v>
      </c>
      <c r="BB30" s="24" t="s">
        <v>7</v>
      </c>
      <c r="BC30" s="24" t="s">
        <v>7</v>
      </c>
      <c r="BD30" s="24" t="s">
        <v>7</v>
      </c>
      <c r="BE30" s="24" t="s">
        <v>7</v>
      </c>
      <c r="BF30" s="24" t="s">
        <v>7</v>
      </c>
      <c r="BG30" s="24" t="s">
        <v>7</v>
      </c>
      <c r="BH30" s="24" t="s">
        <v>7</v>
      </c>
      <c r="BI30" s="24" t="s">
        <v>7</v>
      </c>
      <c r="BJ30" s="24" t="s">
        <v>7</v>
      </c>
      <c r="BK30" s="24" t="s">
        <v>7</v>
      </c>
      <c r="BL30" s="24" t="s">
        <v>7</v>
      </c>
      <c r="BM30" s="24" t="s">
        <v>7</v>
      </c>
      <c r="BN30" s="24" t="s">
        <v>7</v>
      </c>
      <c r="BO30" s="24" t="s">
        <v>7</v>
      </c>
    </row>
    <row r="31" spans="1:67" ht="17.25" customHeight="1">
      <c r="A31" s="25">
        <v>48</v>
      </c>
      <c r="B31" s="24" t="s">
        <v>7</v>
      </c>
      <c r="C31" s="24" t="s">
        <v>7</v>
      </c>
      <c r="D31" s="24" t="s">
        <v>7</v>
      </c>
      <c r="E31" s="24" t="s">
        <v>7</v>
      </c>
      <c r="F31" s="24" t="s">
        <v>7</v>
      </c>
      <c r="G31" s="24" t="s">
        <v>7</v>
      </c>
      <c r="H31" s="24" t="s">
        <v>7</v>
      </c>
      <c r="I31" s="24" t="s">
        <v>7</v>
      </c>
      <c r="J31" s="24" t="s">
        <v>7</v>
      </c>
      <c r="K31" s="24" t="s">
        <v>7</v>
      </c>
      <c r="L31" s="24" t="s">
        <v>7</v>
      </c>
      <c r="M31" s="24" t="s">
        <v>7</v>
      </c>
      <c r="N31" s="24" t="s">
        <v>7</v>
      </c>
      <c r="O31" s="24" t="s">
        <v>7</v>
      </c>
      <c r="P31" s="24" t="s">
        <v>7</v>
      </c>
      <c r="Q31" s="24" t="s">
        <v>7</v>
      </c>
      <c r="R31" s="24" t="s">
        <v>7</v>
      </c>
      <c r="S31" s="24">
        <v>6.6173103484303528</v>
      </c>
      <c r="T31" s="24">
        <v>6.5131007366440477</v>
      </c>
      <c r="U31" s="24">
        <v>6.41053222110635</v>
      </c>
      <c r="V31" s="24">
        <v>6.3095789577818406</v>
      </c>
      <c r="W31" s="24">
        <v>6.2102155096277967</v>
      </c>
      <c r="X31" s="24">
        <v>6.1124168401848422</v>
      </c>
      <c r="Y31" s="24">
        <v>6.0161583072685465</v>
      </c>
      <c r="Z31" s="24">
        <v>5.9214156567603808</v>
      </c>
      <c r="AA31" s="24">
        <v>5.8281650164964374</v>
      </c>
      <c r="AB31" s="24">
        <v>5.7363828902524023</v>
      </c>
      <c r="AC31" s="24">
        <v>5.7295175436166517</v>
      </c>
      <c r="AD31" s="24">
        <v>5.7295175436166526</v>
      </c>
      <c r="AE31" s="24">
        <v>5.7295175436166526</v>
      </c>
      <c r="AF31" s="24">
        <v>5.7295175436166526</v>
      </c>
      <c r="AG31" s="24">
        <v>5.7295175436166526</v>
      </c>
      <c r="AH31" s="24">
        <v>5.7295175436166534</v>
      </c>
      <c r="AI31" s="24">
        <v>5.7295175436166526</v>
      </c>
      <c r="AJ31" s="24">
        <v>5.7468386301114487</v>
      </c>
      <c r="AK31" s="24">
        <v>5.8260273513925211</v>
      </c>
      <c r="AL31" s="24">
        <v>5.9063072558408427</v>
      </c>
      <c r="AM31" s="24">
        <v>5.987693379444945</v>
      </c>
      <c r="AN31" s="24">
        <v>6.0702009653821811</v>
      </c>
      <c r="AO31" s="24">
        <v>6.15384546687367</v>
      </c>
      <c r="AP31" s="24">
        <v>6.2386425500786027</v>
      </c>
      <c r="AQ31" s="24">
        <v>6.3246080970285057</v>
      </c>
      <c r="AR31" s="24">
        <v>6.4117582086017366</v>
      </c>
      <c r="AS31" s="24">
        <v>6.5001092075391727</v>
      </c>
      <c r="AT31" s="24">
        <v>6.5896776415013241</v>
      </c>
      <c r="AU31" s="24">
        <v>6.6804802861676755</v>
      </c>
      <c r="AV31" s="24">
        <v>6.7725341483786545</v>
      </c>
      <c r="AW31" s="24">
        <v>6.8658564693208666</v>
      </c>
      <c r="AX31" s="24">
        <v>6.9604647277564018</v>
      </c>
      <c r="AY31" s="24">
        <v>7.0563766432963515</v>
      </c>
      <c r="AZ31" s="24">
        <v>7.153610179719732</v>
      </c>
      <c r="BA31" s="24">
        <v>7.2521835483379142</v>
      </c>
      <c r="BB31" s="24">
        <v>7.3521152114055655</v>
      </c>
      <c r="BC31" s="24" t="s">
        <v>7</v>
      </c>
      <c r="BD31" s="24" t="s">
        <v>7</v>
      </c>
      <c r="BE31" s="24" t="s">
        <v>7</v>
      </c>
      <c r="BF31" s="24" t="s">
        <v>7</v>
      </c>
      <c r="BG31" s="24" t="s">
        <v>7</v>
      </c>
      <c r="BH31" s="24" t="s">
        <v>7</v>
      </c>
      <c r="BI31" s="24" t="s">
        <v>7</v>
      </c>
      <c r="BJ31" s="24" t="s">
        <v>7</v>
      </c>
      <c r="BK31" s="24" t="s">
        <v>7</v>
      </c>
      <c r="BL31" s="24" t="s">
        <v>7</v>
      </c>
      <c r="BM31" s="24" t="s">
        <v>7</v>
      </c>
      <c r="BN31" s="24" t="s">
        <v>7</v>
      </c>
      <c r="BO31" s="24" t="s">
        <v>7</v>
      </c>
    </row>
    <row r="32" spans="1:67" ht="17.25" customHeight="1">
      <c r="A32" s="25">
        <v>47</v>
      </c>
      <c r="B32" s="24" t="s">
        <v>7</v>
      </c>
      <c r="C32" s="24" t="s">
        <v>7</v>
      </c>
      <c r="D32" s="24" t="s">
        <v>7</v>
      </c>
      <c r="E32" s="24" t="s">
        <v>7</v>
      </c>
      <c r="F32" s="24" t="s">
        <v>7</v>
      </c>
      <c r="G32" s="24" t="s">
        <v>7</v>
      </c>
      <c r="H32" s="24" t="s">
        <v>7</v>
      </c>
      <c r="I32" s="24" t="s">
        <v>7</v>
      </c>
      <c r="J32" s="24" t="s">
        <v>7</v>
      </c>
      <c r="K32" s="24" t="s">
        <v>7</v>
      </c>
      <c r="L32" s="24" t="s">
        <v>7</v>
      </c>
      <c r="M32" s="24" t="s">
        <v>7</v>
      </c>
      <c r="N32" s="24" t="s">
        <v>7</v>
      </c>
      <c r="O32" s="24" t="s">
        <v>7</v>
      </c>
      <c r="P32" s="24" t="s">
        <v>7</v>
      </c>
      <c r="Q32" s="24" t="s">
        <v>7</v>
      </c>
      <c r="R32" s="24" t="s">
        <v>7</v>
      </c>
      <c r="S32" s="24" t="s">
        <v>7</v>
      </c>
      <c r="T32" s="24">
        <v>6.5957071662013345</v>
      </c>
      <c r="U32" s="24">
        <v>6.4918377620091885</v>
      </c>
      <c r="V32" s="24">
        <v>6.3896040964657415</v>
      </c>
      <c r="W32" s="24">
        <v>6.288980409907226</v>
      </c>
      <c r="X32" s="24">
        <v>6.1899413483338828</v>
      </c>
      <c r="Y32" s="24">
        <v>6.0924619570215457</v>
      </c>
      <c r="Z32" s="24">
        <v>5.9965176742338056</v>
      </c>
      <c r="AA32" s="24">
        <v>5.9020843250332726</v>
      </c>
      <c r="AB32" s="24">
        <v>5.8091381151902297</v>
      </c>
      <c r="AC32" s="24">
        <v>5.8021856945483785</v>
      </c>
      <c r="AD32" s="24">
        <v>5.8021856945483794</v>
      </c>
      <c r="AE32" s="24">
        <v>5.8021856945483794</v>
      </c>
      <c r="AF32" s="24">
        <v>5.8021856945483794</v>
      </c>
      <c r="AG32" s="24">
        <v>5.8021856945483794</v>
      </c>
      <c r="AH32" s="24">
        <v>5.8021856945483794</v>
      </c>
      <c r="AI32" s="24">
        <v>5.8021856945483785</v>
      </c>
      <c r="AJ32" s="24">
        <v>5.8021856945483794</v>
      </c>
      <c r="AK32" s="24">
        <v>5.8260273513925211</v>
      </c>
      <c r="AL32" s="24">
        <v>5.9063072558408427</v>
      </c>
      <c r="AM32" s="24">
        <v>5.987693379444945</v>
      </c>
      <c r="AN32" s="24">
        <v>6.0702009653821811</v>
      </c>
      <c r="AO32" s="24">
        <v>6.15384546687367</v>
      </c>
      <c r="AP32" s="24">
        <v>6.2386425500786027</v>
      </c>
      <c r="AQ32" s="24">
        <v>6.3246080970285057</v>
      </c>
      <c r="AR32" s="24">
        <v>6.4117582086017366</v>
      </c>
      <c r="AS32" s="24">
        <v>6.5001092075391727</v>
      </c>
      <c r="AT32" s="24">
        <v>6.5896776415013241</v>
      </c>
      <c r="AU32" s="24">
        <v>6.6804802861676755</v>
      </c>
      <c r="AV32" s="24">
        <v>6.7725341483786545</v>
      </c>
      <c r="AW32" s="24">
        <v>6.8658564693208666</v>
      </c>
      <c r="AX32" s="24">
        <v>6.9604647277564018</v>
      </c>
      <c r="AY32" s="24">
        <v>7.0563766432963515</v>
      </c>
      <c r="AZ32" s="24">
        <v>7.153610179719732</v>
      </c>
      <c r="BA32" s="24">
        <v>7.2521835483379142</v>
      </c>
      <c r="BB32" s="24">
        <v>7.3521152114055655</v>
      </c>
      <c r="BC32" s="24">
        <v>7.4534238855784656</v>
      </c>
      <c r="BD32" s="24" t="s">
        <v>7</v>
      </c>
      <c r="BE32" s="24" t="s">
        <v>7</v>
      </c>
      <c r="BF32" s="24" t="s">
        <v>7</v>
      </c>
      <c r="BG32" s="24" t="s">
        <v>7</v>
      </c>
      <c r="BH32" s="24" t="s">
        <v>7</v>
      </c>
      <c r="BI32" s="24" t="s">
        <v>7</v>
      </c>
      <c r="BJ32" s="24" t="s">
        <v>7</v>
      </c>
      <c r="BK32" s="24" t="s">
        <v>7</v>
      </c>
      <c r="BL32" s="24" t="s">
        <v>7</v>
      </c>
      <c r="BM32" s="24" t="s">
        <v>7</v>
      </c>
      <c r="BN32" s="24" t="s">
        <v>7</v>
      </c>
      <c r="BO32" s="24" t="s">
        <v>7</v>
      </c>
    </row>
    <row r="33" spans="1:67" ht="17.25" customHeight="1">
      <c r="A33" s="25">
        <v>46</v>
      </c>
      <c r="B33" s="24" t="s">
        <v>7</v>
      </c>
      <c r="C33" s="24" t="s">
        <v>7</v>
      </c>
      <c r="D33" s="24" t="s">
        <v>7</v>
      </c>
      <c r="E33" s="24" t="s">
        <v>7</v>
      </c>
      <c r="F33" s="24" t="s">
        <v>7</v>
      </c>
      <c r="G33" s="24" t="s">
        <v>7</v>
      </c>
      <c r="H33" s="24" t="s">
        <v>7</v>
      </c>
      <c r="I33" s="24" t="s">
        <v>7</v>
      </c>
      <c r="J33" s="24" t="s">
        <v>7</v>
      </c>
      <c r="K33" s="24" t="s">
        <v>7</v>
      </c>
      <c r="L33" s="24" t="s">
        <v>7</v>
      </c>
      <c r="M33" s="24" t="s">
        <v>7</v>
      </c>
      <c r="N33" s="24" t="s">
        <v>7</v>
      </c>
      <c r="O33" s="24" t="s">
        <v>7</v>
      </c>
      <c r="P33" s="24" t="s">
        <v>7</v>
      </c>
      <c r="Q33" s="24" t="s">
        <v>7</v>
      </c>
      <c r="R33" s="24" t="s">
        <v>7</v>
      </c>
      <c r="S33" s="24" t="s">
        <v>7</v>
      </c>
      <c r="T33" s="24" t="s">
        <v>7</v>
      </c>
      <c r="U33" s="24">
        <v>6.5761141767008828</v>
      </c>
      <c r="V33" s="24">
        <v>6.4725533235244903</v>
      </c>
      <c r="W33" s="24">
        <v>6.3706233499256788</v>
      </c>
      <c r="X33" s="24">
        <v>6.2702985727614955</v>
      </c>
      <c r="Y33" s="24">
        <v>6.1715537133479286</v>
      </c>
      <c r="Z33" s="24">
        <v>6.074363891090484</v>
      </c>
      <c r="AA33" s="24">
        <v>5.9787046172150449</v>
      </c>
      <c r="AB33" s="24">
        <v>5.8845517885974852</v>
      </c>
      <c r="AC33" s="24">
        <v>5.8775091122982142</v>
      </c>
      <c r="AD33" s="24">
        <v>5.877509112298215</v>
      </c>
      <c r="AE33" s="24">
        <v>5.877509112298215</v>
      </c>
      <c r="AF33" s="24">
        <v>5.8775091122982142</v>
      </c>
      <c r="AG33" s="24">
        <v>5.8775091122982142</v>
      </c>
      <c r="AH33" s="24">
        <v>5.877509112298215</v>
      </c>
      <c r="AI33" s="24">
        <v>5.8775091122982142</v>
      </c>
      <c r="AJ33" s="24">
        <v>5.8775091122982142</v>
      </c>
      <c r="AK33" s="24">
        <v>5.8775091122982142</v>
      </c>
      <c r="AL33" s="24">
        <v>5.9063072558408427</v>
      </c>
      <c r="AM33" s="24">
        <v>5.987693379444945</v>
      </c>
      <c r="AN33" s="24">
        <v>6.0702009653821811</v>
      </c>
      <c r="AO33" s="24">
        <v>6.15384546687367</v>
      </c>
      <c r="AP33" s="24">
        <v>6.2386425500786027</v>
      </c>
      <c r="AQ33" s="24">
        <v>6.3246080970285057</v>
      </c>
      <c r="AR33" s="24">
        <v>6.4117582086017366</v>
      </c>
      <c r="AS33" s="24">
        <v>6.5001092075391727</v>
      </c>
      <c r="AT33" s="24">
        <v>6.5896776415013241</v>
      </c>
      <c r="AU33" s="24">
        <v>6.6804802861676755</v>
      </c>
      <c r="AV33" s="24">
        <v>6.7725341483786545</v>
      </c>
      <c r="AW33" s="24">
        <v>6.8658564693208666</v>
      </c>
      <c r="AX33" s="24">
        <v>6.9604647277564018</v>
      </c>
      <c r="AY33" s="24">
        <v>7.0563766432963515</v>
      </c>
      <c r="AZ33" s="24">
        <v>7.153610179719732</v>
      </c>
      <c r="BA33" s="24">
        <v>7.2521835483379142</v>
      </c>
      <c r="BB33" s="24">
        <v>7.3521152114055655</v>
      </c>
      <c r="BC33" s="24">
        <v>7.4534238855784656</v>
      </c>
      <c r="BD33" s="24">
        <v>7.5561285454191154</v>
      </c>
      <c r="BE33" s="24" t="s">
        <v>7</v>
      </c>
      <c r="BF33" s="24" t="s">
        <v>7</v>
      </c>
      <c r="BG33" s="24" t="s">
        <v>7</v>
      </c>
      <c r="BH33" s="24" t="s">
        <v>7</v>
      </c>
      <c r="BI33" s="24" t="s">
        <v>7</v>
      </c>
      <c r="BJ33" s="24" t="s">
        <v>7</v>
      </c>
      <c r="BK33" s="24" t="s">
        <v>7</v>
      </c>
      <c r="BL33" s="24" t="s">
        <v>7</v>
      </c>
      <c r="BM33" s="24" t="s">
        <v>7</v>
      </c>
      <c r="BN33" s="24" t="s">
        <v>7</v>
      </c>
      <c r="BO33" s="24" t="s">
        <v>7</v>
      </c>
    </row>
    <row r="34" spans="1:67" ht="17.25" customHeight="1">
      <c r="A34" s="25">
        <v>45</v>
      </c>
      <c r="B34" s="24" t="s">
        <v>7</v>
      </c>
      <c r="C34" s="24" t="s">
        <v>7</v>
      </c>
      <c r="D34" s="24" t="s">
        <v>7</v>
      </c>
      <c r="E34" s="24" t="s">
        <v>7</v>
      </c>
      <c r="F34" s="24" t="s">
        <v>7</v>
      </c>
      <c r="G34" s="24" t="s">
        <v>7</v>
      </c>
      <c r="H34" s="24" t="s">
        <v>7</v>
      </c>
      <c r="I34" s="24" t="s">
        <v>7</v>
      </c>
      <c r="J34" s="24" t="s">
        <v>7</v>
      </c>
      <c r="K34" s="24" t="s">
        <v>7</v>
      </c>
      <c r="L34" s="24" t="s">
        <v>7</v>
      </c>
      <c r="M34" s="24" t="s">
        <v>7</v>
      </c>
      <c r="N34" s="24" t="s">
        <v>7</v>
      </c>
      <c r="O34" s="24" t="s">
        <v>7</v>
      </c>
      <c r="P34" s="24" t="s">
        <v>7</v>
      </c>
      <c r="Q34" s="24" t="s">
        <v>7</v>
      </c>
      <c r="R34" s="24" t="s">
        <v>7</v>
      </c>
      <c r="S34" s="24" t="s">
        <v>7</v>
      </c>
      <c r="T34" s="24" t="s">
        <v>7</v>
      </c>
      <c r="U34" s="24" t="s">
        <v>7</v>
      </c>
      <c r="V34" s="24">
        <v>6.5598051000986244</v>
      </c>
      <c r="W34" s="24">
        <v>6.4565010827742375</v>
      </c>
      <c r="X34" s="24">
        <v>6.3548239003683467</v>
      </c>
      <c r="Y34" s="24">
        <v>6.2547479334334124</v>
      </c>
      <c r="Z34" s="24">
        <v>6.1562479659777685</v>
      </c>
      <c r="AA34" s="24">
        <v>6.0592991791119832</v>
      </c>
      <c r="AB34" s="24">
        <v>5.9638771447952594</v>
      </c>
      <c r="AC34" s="24">
        <v>5.9567395313068747</v>
      </c>
      <c r="AD34" s="24">
        <v>5.9567395313068747</v>
      </c>
      <c r="AE34" s="24">
        <v>5.9567395313068756</v>
      </c>
      <c r="AF34" s="24">
        <v>5.9567395313068747</v>
      </c>
      <c r="AG34" s="24">
        <v>5.9567395313068747</v>
      </c>
      <c r="AH34" s="24">
        <v>5.9567395313068747</v>
      </c>
      <c r="AI34" s="24">
        <v>5.9567395313068747</v>
      </c>
      <c r="AJ34" s="24">
        <v>5.9567395313068747</v>
      </c>
      <c r="AK34" s="24">
        <v>5.9567395313068747</v>
      </c>
      <c r="AL34" s="24">
        <v>5.9567395313068747</v>
      </c>
      <c r="AM34" s="24">
        <v>5.987693379444945</v>
      </c>
      <c r="AN34" s="24">
        <v>6.0702009653821811</v>
      </c>
      <c r="AO34" s="24">
        <v>6.15384546687367</v>
      </c>
      <c r="AP34" s="24">
        <v>6.2386425500786027</v>
      </c>
      <c r="AQ34" s="24">
        <v>6.3246080970285057</v>
      </c>
      <c r="AR34" s="24">
        <v>6.4117582086017366</v>
      </c>
      <c r="AS34" s="24">
        <v>6.5001092075391727</v>
      </c>
      <c r="AT34" s="24">
        <v>6.5896776415013241</v>
      </c>
      <c r="AU34" s="24">
        <v>6.6804802861676755</v>
      </c>
      <c r="AV34" s="24">
        <v>6.7725341483786545</v>
      </c>
      <c r="AW34" s="24">
        <v>6.8658564693208666</v>
      </c>
      <c r="AX34" s="24">
        <v>6.9604647277564018</v>
      </c>
      <c r="AY34" s="24">
        <v>7.0563766432963515</v>
      </c>
      <c r="AZ34" s="24">
        <v>7.153610179719732</v>
      </c>
      <c r="BA34" s="24">
        <v>7.2521835483379142</v>
      </c>
      <c r="BB34" s="24">
        <v>7.3521152114055655</v>
      </c>
      <c r="BC34" s="24">
        <v>7.4534238855784656</v>
      </c>
      <c r="BD34" s="24">
        <v>7.5561285454191154</v>
      </c>
      <c r="BE34" s="24">
        <v>7.6602484269504902</v>
      </c>
      <c r="BF34" s="24" t="s">
        <v>7</v>
      </c>
      <c r="BG34" s="24" t="s">
        <v>7</v>
      </c>
      <c r="BH34" s="24" t="s">
        <v>7</v>
      </c>
      <c r="BI34" s="24" t="s">
        <v>7</v>
      </c>
      <c r="BJ34" s="24" t="s">
        <v>7</v>
      </c>
      <c r="BK34" s="24" t="s">
        <v>7</v>
      </c>
      <c r="BL34" s="24" t="s">
        <v>7</v>
      </c>
      <c r="BM34" s="24" t="s">
        <v>7</v>
      </c>
      <c r="BN34" s="24" t="s">
        <v>7</v>
      </c>
      <c r="BO34" s="24" t="s">
        <v>7</v>
      </c>
    </row>
    <row r="35" spans="1:67" ht="17.25" customHeight="1">
      <c r="A35" s="25">
        <v>44</v>
      </c>
      <c r="B35" s="24" t="s">
        <v>7</v>
      </c>
      <c r="C35" s="24" t="s">
        <v>7</v>
      </c>
      <c r="D35" s="24" t="s">
        <v>7</v>
      </c>
      <c r="E35" s="24" t="s">
        <v>7</v>
      </c>
      <c r="F35" s="24" t="s">
        <v>7</v>
      </c>
      <c r="G35" s="24" t="s">
        <v>7</v>
      </c>
      <c r="H35" s="24" t="s">
        <v>7</v>
      </c>
      <c r="I35" s="24" t="s">
        <v>7</v>
      </c>
      <c r="J35" s="24" t="s">
        <v>7</v>
      </c>
      <c r="K35" s="24" t="s">
        <v>7</v>
      </c>
      <c r="L35" s="24" t="s">
        <v>7</v>
      </c>
      <c r="M35" s="24" t="s">
        <v>7</v>
      </c>
      <c r="N35" s="24" t="s">
        <v>7</v>
      </c>
      <c r="O35" s="24" t="s">
        <v>7</v>
      </c>
      <c r="P35" s="24" t="s">
        <v>7</v>
      </c>
      <c r="Q35" s="24" t="s">
        <v>7</v>
      </c>
      <c r="R35" s="24" t="s">
        <v>7</v>
      </c>
      <c r="S35" s="24" t="s">
        <v>7</v>
      </c>
      <c r="T35" s="24" t="s">
        <v>7</v>
      </c>
      <c r="U35" s="24" t="s">
        <v>7</v>
      </c>
      <c r="V35" s="24" t="s">
        <v>7</v>
      </c>
      <c r="W35" s="24">
        <v>6.5441803928925832</v>
      </c>
      <c r="X35" s="24">
        <v>6.4411224339493964</v>
      </c>
      <c r="Y35" s="24">
        <v>6.3396874349895667</v>
      </c>
      <c r="Z35" s="24">
        <v>6.2398498375881557</v>
      </c>
      <c r="AA35" s="24">
        <v>6.1415844858151152</v>
      </c>
      <c r="AB35" s="24">
        <v>6.0448666198967702</v>
      </c>
      <c r="AC35" s="24">
        <v>6.0376320775891061</v>
      </c>
      <c r="AD35" s="24">
        <v>6.0376320775891061</v>
      </c>
      <c r="AE35" s="24">
        <v>6.0376320775891061</v>
      </c>
      <c r="AF35" s="24">
        <v>6.0376320775891061</v>
      </c>
      <c r="AG35" s="24">
        <v>6.0376320775891061</v>
      </c>
      <c r="AH35" s="24">
        <v>6.0376320775891061</v>
      </c>
      <c r="AI35" s="24">
        <v>6.0376320775891061</v>
      </c>
      <c r="AJ35" s="24">
        <v>6.0376320775891061</v>
      </c>
      <c r="AK35" s="24">
        <v>6.0376320775891061</v>
      </c>
      <c r="AL35" s="24">
        <v>6.0376320775891061</v>
      </c>
      <c r="AM35" s="24">
        <v>6.0376320775891061</v>
      </c>
      <c r="AN35" s="24">
        <v>6.0702009653821811</v>
      </c>
      <c r="AO35" s="24">
        <v>6.15384546687367</v>
      </c>
      <c r="AP35" s="24">
        <v>6.2386425500786027</v>
      </c>
      <c r="AQ35" s="24">
        <v>6.3246080970285057</v>
      </c>
      <c r="AR35" s="24">
        <v>6.4117582086017366</v>
      </c>
      <c r="AS35" s="24">
        <v>6.5001092075391727</v>
      </c>
      <c r="AT35" s="24">
        <v>6.5896776415013241</v>
      </c>
      <c r="AU35" s="24">
        <v>6.6804802861676755</v>
      </c>
      <c r="AV35" s="24">
        <v>6.7725341483786545</v>
      </c>
      <c r="AW35" s="24">
        <v>6.8658564693208666</v>
      </c>
      <c r="AX35" s="24">
        <v>6.9604647277564018</v>
      </c>
      <c r="AY35" s="24">
        <v>7.0563766432963515</v>
      </c>
      <c r="AZ35" s="24">
        <v>7.153610179719732</v>
      </c>
      <c r="BA35" s="24">
        <v>7.2521835483379142</v>
      </c>
      <c r="BB35" s="24">
        <v>7.3521152114055655</v>
      </c>
      <c r="BC35" s="24">
        <v>7.4534238855784656</v>
      </c>
      <c r="BD35" s="24">
        <v>7.5561285454191154</v>
      </c>
      <c r="BE35" s="24">
        <v>7.6602484269504902</v>
      </c>
      <c r="BF35" s="24">
        <v>7.7658030312588471</v>
      </c>
      <c r="BG35" s="24" t="s">
        <v>7</v>
      </c>
      <c r="BH35" s="24" t="s">
        <v>7</v>
      </c>
      <c r="BI35" s="24" t="s">
        <v>7</v>
      </c>
      <c r="BJ35" s="24" t="s">
        <v>7</v>
      </c>
      <c r="BK35" s="24" t="s">
        <v>7</v>
      </c>
      <c r="BL35" s="24" t="s">
        <v>7</v>
      </c>
      <c r="BM35" s="24" t="s">
        <v>7</v>
      </c>
      <c r="BN35" s="24" t="s">
        <v>7</v>
      </c>
      <c r="BO35" s="24" t="s">
        <v>7</v>
      </c>
    </row>
    <row r="36" spans="1:67" ht="17.25" customHeight="1">
      <c r="A36" s="25">
        <v>43</v>
      </c>
      <c r="B36" s="24" t="s">
        <v>7</v>
      </c>
      <c r="C36" s="24" t="s">
        <v>7</v>
      </c>
      <c r="D36" s="24" t="s">
        <v>7</v>
      </c>
      <c r="E36" s="24" t="s">
        <v>7</v>
      </c>
      <c r="F36" s="24" t="s">
        <v>7</v>
      </c>
      <c r="G36" s="24" t="s">
        <v>7</v>
      </c>
      <c r="H36" s="24" t="s">
        <v>7</v>
      </c>
      <c r="I36" s="24" t="s">
        <v>7</v>
      </c>
      <c r="J36" s="24" t="s">
        <v>7</v>
      </c>
      <c r="K36" s="24" t="s">
        <v>7</v>
      </c>
      <c r="L36" s="24" t="s">
        <v>7</v>
      </c>
      <c r="M36" s="24" t="s">
        <v>7</v>
      </c>
      <c r="N36" s="24" t="s">
        <v>7</v>
      </c>
      <c r="O36" s="24" t="s">
        <v>7</v>
      </c>
      <c r="P36" s="24" t="s">
        <v>7</v>
      </c>
      <c r="Q36" s="24" t="s">
        <v>7</v>
      </c>
      <c r="R36" s="24" t="s">
        <v>7</v>
      </c>
      <c r="S36" s="24" t="s">
        <v>7</v>
      </c>
      <c r="T36" s="24" t="s">
        <v>7</v>
      </c>
      <c r="U36" s="24" t="s">
        <v>7</v>
      </c>
      <c r="V36" s="24" t="s">
        <v>7</v>
      </c>
      <c r="W36" s="24" t="s">
        <v>7</v>
      </c>
      <c r="X36" s="24">
        <v>6.5273082516409744</v>
      </c>
      <c r="Y36" s="24">
        <v>6.4245159957096236</v>
      </c>
      <c r="Z36" s="24">
        <v>6.3233425154622278</v>
      </c>
      <c r="AA36" s="24">
        <v>6.223762318368335</v>
      </c>
      <c r="AB36" s="24">
        <v>6.1257503133546631</v>
      </c>
      <c r="AC36" s="24">
        <v>6.1184189688280126</v>
      </c>
      <c r="AD36" s="24">
        <v>6.1184189688280126</v>
      </c>
      <c r="AE36" s="24">
        <v>6.1184189688280135</v>
      </c>
      <c r="AF36" s="24">
        <v>6.1184189688280135</v>
      </c>
      <c r="AG36" s="24">
        <v>6.1184189688280135</v>
      </c>
      <c r="AH36" s="24">
        <v>6.1184189688280135</v>
      </c>
      <c r="AI36" s="24">
        <v>6.1184189688280135</v>
      </c>
      <c r="AJ36" s="24">
        <v>6.1184189688280135</v>
      </c>
      <c r="AK36" s="24">
        <v>6.1184189688280144</v>
      </c>
      <c r="AL36" s="24">
        <v>6.1184189688280135</v>
      </c>
      <c r="AM36" s="24">
        <v>6.1184189688280126</v>
      </c>
      <c r="AN36" s="24">
        <v>6.1184189688280126</v>
      </c>
      <c r="AO36" s="24">
        <v>6.15384546687367</v>
      </c>
      <c r="AP36" s="24">
        <v>6.2386425500786027</v>
      </c>
      <c r="AQ36" s="24">
        <v>6.3246080970285057</v>
      </c>
      <c r="AR36" s="24">
        <v>6.4117582086017366</v>
      </c>
      <c r="AS36" s="24">
        <v>6.5001092075391727</v>
      </c>
      <c r="AT36" s="24">
        <v>6.5896776415013241</v>
      </c>
      <c r="AU36" s="24">
        <v>6.6804802861676755</v>
      </c>
      <c r="AV36" s="24">
        <v>6.7725341483786545</v>
      </c>
      <c r="AW36" s="24">
        <v>6.8658564693208666</v>
      </c>
      <c r="AX36" s="24">
        <v>6.9604647277564018</v>
      </c>
      <c r="AY36" s="24">
        <v>7.0563766432963515</v>
      </c>
      <c r="AZ36" s="24">
        <v>7.153610179719732</v>
      </c>
      <c r="BA36" s="24">
        <v>7.2521835483379142</v>
      </c>
      <c r="BB36" s="24">
        <v>7.3521152114055655</v>
      </c>
      <c r="BC36" s="24">
        <v>7.4534238855784656</v>
      </c>
      <c r="BD36" s="24">
        <v>7.5561285454191154</v>
      </c>
      <c r="BE36" s="24">
        <v>7.6602484269504902</v>
      </c>
      <c r="BF36" s="24">
        <v>7.7658030312588471</v>
      </c>
      <c r="BG36" s="24">
        <v>7.872812128146272</v>
      </c>
      <c r="BH36" s="24" t="s">
        <v>7</v>
      </c>
      <c r="BI36" s="24" t="s">
        <v>7</v>
      </c>
      <c r="BJ36" s="24" t="s">
        <v>7</v>
      </c>
      <c r="BK36" s="24" t="s">
        <v>7</v>
      </c>
      <c r="BL36" s="24" t="s">
        <v>7</v>
      </c>
      <c r="BM36" s="24" t="s">
        <v>7</v>
      </c>
      <c r="BN36" s="24" t="s">
        <v>7</v>
      </c>
      <c r="BO36" s="24" t="s">
        <v>7</v>
      </c>
    </row>
    <row r="37" spans="1:67" ht="17.25" customHeight="1">
      <c r="A37" s="25">
        <v>42</v>
      </c>
      <c r="B37" s="24" t="s">
        <v>7</v>
      </c>
      <c r="C37" s="24" t="s">
        <v>7</v>
      </c>
      <c r="D37" s="24" t="s">
        <v>7</v>
      </c>
      <c r="E37" s="24" t="s">
        <v>7</v>
      </c>
      <c r="F37" s="24" t="s">
        <v>7</v>
      </c>
      <c r="G37" s="24" t="s">
        <v>7</v>
      </c>
      <c r="H37" s="24" t="s">
        <v>7</v>
      </c>
      <c r="I37" s="24" t="s">
        <v>7</v>
      </c>
      <c r="J37" s="24" t="s">
        <v>7</v>
      </c>
      <c r="K37" s="24" t="s">
        <v>7</v>
      </c>
      <c r="L37" s="24" t="s">
        <v>7</v>
      </c>
      <c r="M37" s="24" t="s">
        <v>7</v>
      </c>
      <c r="N37" s="24" t="s">
        <v>7</v>
      </c>
      <c r="O37" s="24" t="s">
        <v>7</v>
      </c>
      <c r="P37" s="24" t="s">
        <v>7</v>
      </c>
      <c r="Q37" s="24" t="s">
        <v>7</v>
      </c>
      <c r="R37" s="24" t="s">
        <v>7</v>
      </c>
      <c r="S37" s="24" t="s">
        <v>7</v>
      </c>
      <c r="T37" s="24" t="s">
        <v>7</v>
      </c>
      <c r="U37" s="24" t="s">
        <v>7</v>
      </c>
      <c r="V37" s="24" t="s">
        <v>7</v>
      </c>
      <c r="W37" s="24" t="s">
        <v>7</v>
      </c>
      <c r="X37" s="24" t="s">
        <v>7</v>
      </c>
      <c r="Y37" s="24">
        <v>6.5085585478321182</v>
      </c>
      <c r="Z37" s="24">
        <v>6.4060615628268911</v>
      </c>
      <c r="AA37" s="24">
        <v>6.3051787035697773</v>
      </c>
      <c r="AB37" s="24">
        <v>6.2058845507576557</v>
      </c>
      <c r="AC37" s="24">
        <v>6.1984573009667159</v>
      </c>
      <c r="AD37" s="24">
        <v>6.1984573009667168</v>
      </c>
      <c r="AE37" s="24">
        <v>6.1984573009667168</v>
      </c>
      <c r="AF37" s="24">
        <v>6.1984573009667168</v>
      </c>
      <c r="AG37" s="24">
        <v>6.1984573009667168</v>
      </c>
      <c r="AH37" s="24">
        <v>6.1984573009667159</v>
      </c>
      <c r="AI37" s="24">
        <v>6.1984573009667159</v>
      </c>
      <c r="AJ37" s="24">
        <v>6.1984573009667168</v>
      </c>
      <c r="AK37" s="24">
        <v>6.1984573009667168</v>
      </c>
      <c r="AL37" s="24">
        <v>6.1984573009667168</v>
      </c>
      <c r="AM37" s="24">
        <v>6.1984573009667168</v>
      </c>
      <c r="AN37" s="24">
        <v>6.1984573009667168</v>
      </c>
      <c r="AO37" s="24">
        <v>6.1984573009667168</v>
      </c>
      <c r="AP37" s="24">
        <v>6.2386425500786027</v>
      </c>
      <c r="AQ37" s="24">
        <v>6.3246080970285057</v>
      </c>
      <c r="AR37" s="24">
        <v>6.4117582086017366</v>
      </c>
      <c r="AS37" s="24">
        <v>6.5001092075391727</v>
      </c>
      <c r="AT37" s="24">
        <v>6.5896776415013241</v>
      </c>
      <c r="AU37" s="24">
        <v>6.6804802861676755</v>
      </c>
      <c r="AV37" s="24">
        <v>6.7725341483786545</v>
      </c>
      <c r="AW37" s="24">
        <v>6.8658564693208666</v>
      </c>
      <c r="AX37" s="24">
        <v>6.9604647277564018</v>
      </c>
      <c r="AY37" s="24">
        <v>7.0563766432963515</v>
      </c>
      <c r="AZ37" s="24">
        <v>7.153610179719732</v>
      </c>
      <c r="BA37" s="24">
        <v>7.2521835483379142</v>
      </c>
      <c r="BB37" s="24">
        <v>7.3521152114055655</v>
      </c>
      <c r="BC37" s="24">
        <v>7.4534238855784656</v>
      </c>
      <c r="BD37" s="24">
        <v>7.5561285454191154</v>
      </c>
      <c r="BE37" s="24">
        <v>7.6602484269504902</v>
      </c>
      <c r="BF37" s="24">
        <v>7.7658030312588471</v>
      </c>
      <c r="BG37" s="24">
        <v>7.872812128146272</v>
      </c>
      <c r="BH37" s="24">
        <v>7.9812957598333334</v>
      </c>
      <c r="BI37" s="24" t="s">
        <v>7</v>
      </c>
      <c r="BJ37" s="24" t="s">
        <v>7</v>
      </c>
      <c r="BK37" s="24" t="s">
        <v>7</v>
      </c>
      <c r="BL37" s="24" t="s">
        <v>7</v>
      </c>
      <c r="BM37" s="24" t="s">
        <v>7</v>
      </c>
      <c r="BN37" s="24" t="s">
        <v>7</v>
      </c>
      <c r="BO37" s="24" t="s">
        <v>7</v>
      </c>
    </row>
    <row r="38" spans="1:67" ht="17.25" customHeight="1">
      <c r="A38" s="25">
        <v>41</v>
      </c>
      <c r="B38" s="24" t="s">
        <v>7</v>
      </c>
      <c r="C38" s="24" t="s">
        <v>7</v>
      </c>
      <c r="D38" s="24" t="s">
        <v>7</v>
      </c>
      <c r="E38" s="24" t="s">
        <v>7</v>
      </c>
      <c r="F38" s="24" t="s">
        <v>7</v>
      </c>
      <c r="G38" s="24" t="s">
        <v>7</v>
      </c>
      <c r="H38" s="24" t="s">
        <v>7</v>
      </c>
      <c r="I38" s="24" t="s">
        <v>7</v>
      </c>
      <c r="J38" s="24" t="s">
        <v>7</v>
      </c>
      <c r="K38" s="24" t="s">
        <v>7</v>
      </c>
      <c r="L38" s="24" t="s">
        <v>7</v>
      </c>
      <c r="M38" s="24" t="s">
        <v>7</v>
      </c>
      <c r="N38" s="24" t="s">
        <v>7</v>
      </c>
      <c r="O38" s="24" t="s">
        <v>7</v>
      </c>
      <c r="P38" s="24" t="s">
        <v>7</v>
      </c>
      <c r="Q38" s="24" t="s">
        <v>7</v>
      </c>
      <c r="R38" s="24" t="s">
        <v>7</v>
      </c>
      <c r="S38" s="24" t="s">
        <v>7</v>
      </c>
      <c r="T38" s="24" t="s">
        <v>7</v>
      </c>
      <c r="U38" s="24" t="s">
        <v>7</v>
      </c>
      <c r="V38" s="24" t="s">
        <v>7</v>
      </c>
      <c r="W38" s="24" t="s">
        <v>7</v>
      </c>
      <c r="X38" s="24" t="s">
        <v>7</v>
      </c>
      <c r="Y38" s="24" t="s">
        <v>7</v>
      </c>
      <c r="Z38" s="24">
        <v>6.4892244391342464</v>
      </c>
      <c r="AA38" s="24">
        <v>6.3870319282817398</v>
      </c>
      <c r="AB38" s="24">
        <v>6.286448748308799</v>
      </c>
      <c r="AC38" s="24">
        <v>6.2789250786739954</v>
      </c>
      <c r="AD38" s="24">
        <v>6.2789250786739963</v>
      </c>
      <c r="AE38" s="24">
        <v>6.2789250786739972</v>
      </c>
      <c r="AF38" s="24">
        <v>6.2789250786739972</v>
      </c>
      <c r="AG38" s="24">
        <v>6.2789250786739972</v>
      </c>
      <c r="AH38" s="24">
        <v>6.2789250786739972</v>
      </c>
      <c r="AI38" s="24">
        <v>6.2789250786739963</v>
      </c>
      <c r="AJ38" s="24">
        <v>6.2789250786739972</v>
      </c>
      <c r="AK38" s="24">
        <v>6.2789250786739972</v>
      </c>
      <c r="AL38" s="24">
        <v>6.2789250786739963</v>
      </c>
      <c r="AM38" s="24">
        <v>6.2789250786739963</v>
      </c>
      <c r="AN38" s="24">
        <v>6.2789250786739972</v>
      </c>
      <c r="AO38" s="24">
        <v>6.2789250786739963</v>
      </c>
      <c r="AP38" s="24">
        <v>6.2789250786739954</v>
      </c>
      <c r="AQ38" s="24">
        <v>6.3246080970285057</v>
      </c>
      <c r="AR38" s="24">
        <v>6.4117582086017366</v>
      </c>
      <c r="AS38" s="24">
        <v>6.5001092075391727</v>
      </c>
      <c r="AT38" s="24">
        <v>6.5896776415013241</v>
      </c>
      <c r="AU38" s="24">
        <v>6.6804802861676755</v>
      </c>
      <c r="AV38" s="24">
        <v>6.7725341483786545</v>
      </c>
      <c r="AW38" s="24">
        <v>6.8658564693208666</v>
      </c>
      <c r="AX38" s="24">
        <v>6.9604647277564018</v>
      </c>
      <c r="AY38" s="24">
        <v>7.0563766432963515</v>
      </c>
      <c r="AZ38" s="24">
        <v>7.153610179719732</v>
      </c>
      <c r="BA38" s="24">
        <v>7.2521835483379142</v>
      </c>
      <c r="BB38" s="24">
        <v>7.3521152114055655</v>
      </c>
      <c r="BC38" s="24">
        <v>7.4534238855784656</v>
      </c>
      <c r="BD38" s="24">
        <v>7.5561285454191154</v>
      </c>
      <c r="BE38" s="24">
        <v>7.6602484269504902</v>
      </c>
      <c r="BF38" s="24">
        <v>7.7658030312588471</v>
      </c>
      <c r="BG38" s="24">
        <v>7.872812128146272</v>
      </c>
      <c r="BH38" s="24">
        <v>7.9812957598333334</v>
      </c>
      <c r="BI38" s="24">
        <v>8.0912742447129276</v>
      </c>
      <c r="BJ38" s="24" t="s">
        <v>7</v>
      </c>
      <c r="BK38" s="24" t="s">
        <v>7</v>
      </c>
      <c r="BL38" s="24" t="s">
        <v>7</v>
      </c>
      <c r="BM38" s="24" t="s">
        <v>7</v>
      </c>
      <c r="BN38" s="24" t="s">
        <v>7</v>
      </c>
      <c r="BO38" s="24" t="s">
        <v>7</v>
      </c>
    </row>
    <row r="39" spans="1:67" ht="17.25" customHeight="1">
      <c r="A39" s="25">
        <v>40</v>
      </c>
      <c r="B39" s="24" t="s">
        <v>7</v>
      </c>
      <c r="C39" s="24" t="s">
        <v>7</v>
      </c>
      <c r="D39" s="24" t="s">
        <v>7</v>
      </c>
      <c r="E39" s="24" t="s">
        <v>7</v>
      </c>
      <c r="F39" s="24" t="s">
        <v>7</v>
      </c>
      <c r="G39" s="24" t="s">
        <v>7</v>
      </c>
      <c r="H39" s="24" t="s">
        <v>7</v>
      </c>
      <c r="I39" s="24" t="s">
        <v>7</v>
      </c>
      <c r="J39" s="24" t="s">
        <v>7</v>
      </c>
      <c r="K39" s="24" t="s">
        <v>7</v>
      </c>
      <c r="L39" s="24" t="s">
        <v>7</v>
      </c>
      <c r="M39" s="24" t="s">
        <v>7</v>
      </c>
      <c r="N39" s="24" t="s">
        <v>7</v>
      </c>
      <c r="O39" s="24" t="s">
        <v>7</v>
      </c>
      <c r="P39" s="24" t="s">
        <v>7</v>
      </c>
      <c r="Q39" s="24" t="s">
        <v>7</v>
      </c>
      <c r="R39" s="24" t="s">
        <v>7</v>
      </c>
      <c r="S39" s="24" t="s">
        <v>7</v>
      </c>
      <c r="T39" s="24" t="s">
        <v>7</v>
      </c>
      <c r="U39" s="24" t="s">
        <v>7</v>
      </c>
      <c r="V39" s="24" t="s">
        <v>7</v>
      </c>
      <c r="W39" s="24" t="s">
        <v>7</v>
      </c>
      <c r="X39" s="24" t="s">
        <v>7</v>
      </c>
      <c r="Y39" s="24" t="s">
        <v>7</v>
      </c>
      <c r="Z39" s="24" t="s">
        <v>7</v>
      </c>
      <c r="AA39" s="24">
        <v>6.468675404257799</v>
      </c>
      <c r="AB39" s="24">
        <v>6.3668065002537402</v>
      </c>
      <c r="AC39" s="24">
        <v>6.359186657850743</v>
      </c>
      <c r="AD39" s="24">
        <v>6.3591866578507439</v>
      </c>
      <c r="AE39" s="24">
        <v>6.3591866578507439</v>
      </c>
      <c r="AF39" s="24">
        <v>6.3591866578507439</v>
      </c>
      <c r="AG39" s="24">
        <v>6.3591866578507439</v>
      </c>
      <c r="AH39" s="24">
        <v>6.3591866578507439</v>
      </c>
      <c r="AI39" s="24">
        <v>6.359186657850743</v>
      </c>
      <c r="AJ39" s="24">
        <v>6.3591866578507439</v>
      </c>
      <c r="AK39" s="24">
        <v>6.3591866578507439</v>
      </c>
      <c r="AL39" s="24">
        <v>6.3591866578507439</v>
      </c>
      <c r="AM39" s="24">
        <v>6.359186657850743</v>
      </c>
      <c r="AN39" s="24">
        <v>6.359186657850743</v>
      </c>
      <c r="AO39" s="24">
        <v>6.359186657850743</v>
      </c>
      <c r="AP39" s="24">
        <v>6.359186657850743</v>
      </c>
      <c r="AQ39" s="24">
        <v>6.359186657850743</v>
      </c>
      <c r="AR39" s="24">
        <v>6.4117582086017366</v>
      </c>
      <c r="AS39" s="24">
        <v>6.5001092075391727</v>
      </c>
      <c r="AT39" s="24">
        <v>6.5896776415013241</v>
      </c>
      <c r="AU39" s="24">
        <v>6.6804802861676755</v>
      </c>
      <c r="AV39" s="24">
        <v>6.7725341483786545</v>
      </c>
      <c r="AW39" s="24">
        <v>6.8658564693208666</v>
      </c>
      <c r="AX39" s="24">
        <v>6.9604647277564018</v>
      </c>
      <c r="AY39" s="24">
        <v>7.0563766432963515</v>
      </c>
      <c r="AZ39" s="24">
        <v>7.153610179719732</v>
      </c>
      <c r="BA39" s="24">
        <v>7.2521835483379142</v>
      </c>
      <c r="BB39" s="24">
        <v>7.3521152114055655</v>
      </c>
      <c r="BC39" s="24">
        <v>7.4534238855784656</v>
      </c>
      <c r="BD39" s="24">
        <v>7.5561285454191154</v>
      </c>
      <c r="BE39" s="24">
        <v>7.6602484269504902</v>
      </c>
      <c r="BF39" s="24">
        <v>7.7658030312588471</v>
      </c>
      <c r="BG39" s="24">
        <v>7.872812128146272</v>
      </c>
      <c r="BH39" s="24">
        <v>7.9812957598333334</v>
      </c>
      <c r="BI39" s="24">
        <v>8.0912742447129276</v>
      </c>
      <c r="BJ39" s="24">
        <v>8.2027681811558271</v>
      </c>
      <c r="BK39" s="24" t="s">
        <v>7</v>
      </c>
      <c r="BL39" s="24" t="s">
        <v>7</v>
      </c>
      <c r="BM39" s="24" t="s">
        <v>7</v>
      </c>
      <c r="BN39" s="24" t="s">
        <v>7</v>
      </c>
      <c r="BO39" s="24" t="s">
        <v>7</v>
      </c>
    </row>
    <row r="40" spans="1:67" ht="17.25" customHeight="1">
      <c r="A40" s="25">
        <v>39</v>
      </c>
      <c r="B40" s="24" t="s">
        <v>7</v>
      </c>
      <c r="C40" s="24" t="s">
        <v>7</v>
      </c>
      <c r="D40" s="24" t="s">
        <v>7</v>
      </c>
      <c r="E40" s="24" t="s">
        <v>7</v>
      </c>
      <c r="F40" s="24" t="s">
        <v>7</v>
      </c>
      <c r="G40" s="24" t="s">
        <v>7</v>
      </c>
      <c r="H40" s="24" t="s">
        <v>7</v>
      </c>
      <c r="I40" s="24" t="s">
        <v>7</v>
      </c>
      <c r="J40" s="24" t="s">
        <v>7</v>
      </c>
      <c r="K40" s="24" t="s">
        <v>7</v>
      </c>
      <c r="L40" s="24" t="s">
        <v>7</v>
      </c>
      <c r="M40" s="24" t="s">
        <v>7</v>
      </c>
      <c r="N40" s="24" t="s">
        <v>7</v>
      </c>
      <c r="O40" s="24" t="s">
        <v>7</v>
      </c>
      <c r="P40" s="24" t="s">
        <v>7</v>
      </c>
      <c r="Q40" s="24" t="s">
        <v>7</v>
      </c>
      <c r="R40" s="24" t="s">
        <v>7</v>
      </c>
      <c r="S40" s="24" t="s">
        <v>7</v>
      </c>
      <c r="T40" s="24" t="s">
        <v>7</v>
      </c>
      <c r="U40" s="24" t="s">
        <v>7</v>
      </c>
      <c r="V40" s="24" t="s">
        <v>7</v>
      </c>
      <c r="W40" s="24" t="s">
        <v>7</v>
      </c>
      <c r="X40" s="24" t="s">
        <v>7</v>
      </c>
      <c r="Y40" s="24" t="s">
        <v>7</v>
      </c>
      <c r="Z40" s="24" t="s">
        <v>7</v>
      </c>
      <c r="AA40" s="24" t="s">
        <v>7</v>
      </c>
      <c r="AB40" s="24">
        <v>6.4469236091834023</v>
      </c>
      <c r="AC40" s="24">
        <v>6.439207882015598</v>
      </c>
      <c r="AD40" s="24">
        <v>6.4392078820155989</v>
      </c>
      <c r="AE40" s="24">
        <v>6.4392078820155989</v>
      </c>
      <c r="AF40" s="24">
        <v>6.4392078820155989</v>
      </c>
      <c r="AG40" s="24">
        <v>6.4392078820155989</v>
      </c>
      <c r="AH40" s="24">
        <v>6.4392078820155989</v>
      </c>
      <c r="AI40" s="24">
        <v>6.4392078820155989</v>
      </c>
      <c r="AJ40" s="24">
        <v>6.4392078820155989</v>
      </c>
      <c r="AK40" s="24">
        <v>6.4392078820155998</v>
      </c>
      <c r="AL40" s="24">
        <v>6.4392078820155989</v>
      </c>
      <c r="AM40" s="24">
        <v>6.4392078820155989</v>
      </c>
      <c r="AN40" s="24">
        <v>6.4392078820155989</v>
      </c>
      <c r="AO40" s="24">
        <v>6.4392078820155989</v>
      </c>
      <c r="AP40" s="24">
        <v>6.4392078820155989</v>
      </c>
      <c r="AQ40" s="24">
        <v>6.439207882015598</v>
      </c>
      <c r="AR40" s="24">
        <v>6.439207882015598</v>
      </c>
      <c r="AS40" s="24">
        <v>6.5001092075391727</v>
      </c>
      <c r="AT40" s="24">
        <v>6.5896776415013241</v>
      </c>
      <c r="AU40" s="24">
        <v>6.6804802861676755</v>
      </c>
      <c r="AV40" s="24">
        <v>6.7725341483786545</v>
      </c>
      <c r="AW40" s="24">
        <v>6.8658564693208666</v>
      </c>
      <c r="AX40" s="24">
        <v>6.9604647277564018</v>
      </c>
      <c r="AY40" s="24">
        <v>7.0563766432963515</v>
      </c>
      <c r="AZ40" s="24">
        <v>7.153610179719732</v>
      </c>
      <c r="BA40" s="24">
        <v>7.2521835483379142</v>
      </c>
      <c r="BB40" s="24">
        <v>7.3521152114055655</v>
      </c>
      <c r="BC40" s="24">
        <v>7.4534238855784656</v>
      </c>
      <c r="BD40" s="24">
        <v>7.5561285454191154</v>
      </c>
      <c r="BE40" s="24">
        <v>7.6602484269504902</v>
      </c>
      <c r="BF40" s="24">
        <v>7.7658030312588471</v>
      </c>
      <c r="BG40" s="24">
        <v>7.872812128146272</v>
      </c>
      <c r="BH40" s="24">
        <v>7.9812957598333334</v>
      </c>
      <c r="BI40" s="24">
        <v>8.0912742447129276</v>
      </c>
      <c r="BJ40" s="24">
        <v>8.2027681811558271</v>
      </c>
      <c r="BK40" s="24">
        <v>8.3157984513686003</v>
      </c>
      <c r="BL40" s="24" t="s">
        <v>7</v>
      </c>
      <c r="BM40" s="24" t="s">
        <v>7</v>
      </c>
      <c r="BN40" s="24" t="s">
        <v>7</v>
      </c>
      <c r="BO40" s="24" t="s">
        <v>7</v>
      </c>
    </row>
    <row r="41" spans="1:67" ht="17.25" customHeight="1">
      <c r="A41" s="25">
        <v>38</v>
      </c>
      <c r="B41" s="24" t="s">
        <v>7</v>
      </c>
      <c r="C41" s="24" t="s">
        <v>7</v>
      </c>
      <c r="D41" s="24" t="s">
        <v>7</v>
      </c>
      <c r="E41" s="24" t="s">
        <v>7</v>
      </c>
      <c r="F41" s="24" t="s">
        <v>7</v>
      </c>
      <c r="G41" s="24" t="s">
        <v>7</v>
      </c>
      <c r="H41" s="24" t="s">
        <v>7</v>
      </c>
      <c r="I41" s="24" t="s">
        <v>7</v>
      </c>
      <c r="J41" s="24" t="s">
        <v>7</v>
      </c>
      <c r="K41" s="24" t="s">
        <v>7</v>
      </c>
      <c r="L41" s="24" t="s">
        <v>7</v>
      </c>
      <c r="M41" s="24" t="s">
        <v>7</v>
      </c>
      <c r="N41" s="24" t="s">
        <v>7</v>
      </c>
      <c r="O41" s="24" t="s">
        <v>7</v>
      </c>
      <c r="P41" s="24" t="s">
        <v>7</v>
      </c>
      <c r="Q41" s="24" t="s">
        <v>7</v>
      </c>
      <c r="R41" s="24" t="s">
        <v>7</v>
      </c>
      <c r="S41" s="24" t="s">
        <v>7</v>
      </c>
      <c r="T41" s="24" t="s">
        <v>7</v>
      </c>
      <c r="U41" s="24" t="s">
        <v>7</v>
      </c>
      <c r="V41" s="24" t="s">
        <v>7</v>
      </c>
      <c r="W41" s="24" t="s">
        <v>7</v>
      </c>
      <c r="X41" s="24" t="s">
        <v>7</v>
      </c>
      <c r="Y41" s="24" t="s">
        <v>7</v>
      </c>
      <c r="Z41" s="24" t="s">
        <v>7</v>
      </c>
      <c r="AA41" s="24" t="s">
        <v>7</v>
      </c>
      <c r="AB41" s="24" t="s">
        <v>7</v>
      </c>
      <c r="AC41" s="24">
        <v>6.5273123911143847</v>
      </c>
      <c r="AD41" s="24">
        <v>6.5273123911143855</v>
      </c>
      <c r="AE41" s="24">
        <v>6.5273123911143864</v>
      </c>
      <c r="AF41" s="24">
        <v>6.5273123911143855</v>
      </c>
      <c r="AG41" s="24">
        <v>6.5273123911143855</v>
      </c>
      <c r="AH41" s="24">
        <v>6.5273123911143855</v>
      </c>
      <c r="AI41" s="24">
        <v>6.5273123911143847</v>
      </c>
      <c r="AJ41" s="24">
        <v>6.5273123911143855</v>
      </c>
      <c r="AK41" s="24">
        <v>6.5273123911143855</v>
      </c>
      <c r="AL41" s="24">
        <v>6.5273123911143847</v>
      </c>
      <c r="AM41" s="24">
        <v>6.5273123911143847</v>
      </c>
      <c r="AN41" s="24">
        <v>6.5273123911143838</v>
      </c>
      <c r="AO41" s="24">
        <v>6.5273123911143838</v>
      </c>
      <c r="AP41" s="24">
        <v>6.5273123911143838</v>
      </c>
      <c r="AQ41" s="24">
        <v>6.5273123911143838</v>
      </c>
      <c r="AR41" s="24">
        <v>6.5273123911143838</v>
      </c>
      <c r="AS41" s="24">
        <v>6.5273123911143838</v>
      </c>
      <c r="AT41" s="24">
        <v>6.5896776415013241</v>
      </c>
      <c r="AU41" s="24">
        <v>6.6804802861676755</v>
      </c>
      <c r="AV41" s="24">
        <v>6.7725341483786545</v>
      </c>
      <c r="AW41" s="24">
        <v>6.8658564693208666</v>
      </c>
      <c r="AX41" s="24">
        <v>6.9604647277564018</v>
      </c>
      <c r="AY41" s="24">
        <v>7.0563766432963515</v>
      </c>
      <c r="AZ41" s="24">
        <v>7.153610179719732</v>
      </c>
      <c r="BA41" s="24">
        <v>7.2521835483379142</v>
      </c>
      <c r="BB41" s="24">
        <v>7.3521152114055655</v>
      </c>
      <c r="BC41" s="24">
        <v>7.4534238855784656</v>
      </c>
      <c r="BD41" s="24">
        <v>7.5561285454191154</v>
      </c>
      <c r="BE41" s="24">
        <v>7.6602484269504902</v>
      </c>
      <c r="BF41" s="24">
        <v>7.7658030312588471</v>
      </c>
      <c r="BG41" s="24">
        <v>7.872812128146272</v>
      </c>
      <c r="BH41" s="24">
        <v>7.9812957598333334</v>
      </c>
      <c r="BI41" s="24">
        <v>8.0912742447129276</v>
      </c>
      <c r="BJ41" s="24">
        <v>8.2027681811558271</v>
      </c>
      <c r="BK41" s="24">
        <v>8.3157984513686003</v>
      </c>
      <c r="BL41" s="24">
        <v>8.4303862253047814</v>
      </c>
      <c r="BM41" s="24" t="s">
        <v>7</v>
      </c>
      <c r="BN41" s="24" t="s">
        <v>7</v>
      </c>
      <c r="BO41" s="24" t="s">
        <v>7</v>
      </c>
    </row>
    <row r="42" spans="1:67" ht="17.25" customHeight="1">
      <c r="A42" s="25">
        <v>37</v>
      </c>
      <c r="B42" s="24" t="s">
        <v>7</v>
      </c>
      <c r="C42" s="24" t="s">
        <v>7</v>
      </c>
      <c r="D42" s="24" t="s">
        <v>7</v>
      </c>
      <c r="E42" s="24" t="s">
        <v>7</v>
      </c>
      <c r="F42" s="24" t="s">
        <v>7</v>
      </c>
      <c r="G42" s="24" t="s">
        <v>7</v>
      </c>
      <c r="H42" s="24" t="s">
        <v>7</v>
      </c>
      <c r="I42" s="24" t="s">
        <v>7</v>
      </c>
      <c r="J42" s="24" t="s">
        <v>7</v>
      </c>
      <c r="K42" s="24" t="s">
        <v>7</v>
      </c>
      <c r="L42" s="24" t="s">
        <v>7</v>
      </c>
      <c r="M42" s="24" t="s">
        <v>7</v>
      </c>
      <c r="N42" s="24" t="s">
        <v>7</v>
      </c>
      <c r="O42" s="24" t="s">
        <v>7</v>
      </c>
      <c r="P42" s="24" t="s">
        <v>7</v>
      </c>
      <c r="Q42" s="24" t="s">
        <v>7</v>
      </c>
      <c r="R42" s="24" t="s">
        <v>7</v>
      </c>
      <c r="S42" s="24" t="s">
        <v>7</v>
      </c>
      <c r="T42" s="24" t="s">
        <v>7</v>
      </c>
      <c r="U42" s="24" t="s">
        <v>7</v>
      </c>
      <c r="V42" s="24" t="s">
        <v>7</v>
      </c>
      <c r="W42" s="24" t="s">
        <v>7</v>
      </c>
      <c r="X42" s="24" t="s">
        <v>7</v>
      </c>
      <c r="Y42" s="24" t="s">
        <v>7</v>
      </c>
      <c r="Z42" s="24" t="s">
        <v>7</v>
      </c>
      <c r="AA42" s="24" t="s">
        <v>7</v>
      </c>
      <c r="AB42" s="24" t="s">
        <v>7</v>
      </c>
      <c r="AC42" s="24" t="s">
        <v>7</v>
      </c>
      <c r="AD42" s="24">
        <v>6.6172556720942897</v>
      </c>
      <c r="AE42" s="24">
        <v>6.6172556720942897</v>
      </c>
      <c r="AF42" s="24">
        <v>6.6172556720942897</v>
      </c>
      <c r="AG42" s="24">
        <v>6.6172556720942897</v>
      </c>
      <c r="AH42" s="24">
        <v>6.6172556720942897</v>
      </c>
      <c r="AI42" s="24">
        <v>6.6172556720942888</v>
      </c>
      <c r="AJ42" s="24">
        <v>6.6172556720942888</v>
      </c>
      <c r="AK42" s="24">
        <v>6.6172556720942897</v>
      </c>
      <c r="AL42" s="24">
        <v>6.6172556720942888</v>
      </c>
      <c r="AM42" s="24">
        <v>6.6172556720942888</v>
      </c>
      <c r="AN42" s="24">
        <v>6.6172556720942888</v>
      </c>
      <c r="AO42" s="24">
        <v>6.6172556720942888</v>
      </c>
      <c r="AP42" s="24">
        <v>6.617255672094287</v>
      </c>
      <c r="AQ42" s="24">
        <v>6.617255672094287</v>
      </c>
      <c r="AR42" s="24">
        <v>6.617255672094287</v>
      </c>
      <c r="AS42" s="24">
        <v>6.617255672094287</v>
      </c>
      <c r="AT42" s="24">
        <v>6.617255672094287</v>
      </c>
      <c r="AU42" s="24">
        <v>6.6804802861676755</v>
      </c>
      <c r="AV42" s="24">
        <v>6.7725341483786545</v>
      </c>
      <c r="AW42" s="24">
        <v>6.8658564693208666</v>
      </c>
      <c r="AX42" s="24">
        <v>6.9604647277564018</v>
      </c>
      <c r="AY42" s="24">
        <v>7.0563766432963515</v>
      </c>
      <c r="AZ42" s="24">
        <v>7.153610179719732</v>
      </c>
      <c r="BA42" s="24">
        <v>7.2521835483379142</v>
      </c>
      <c r="BB42" s="24">
        <v>7.3521152114055655</v>
      </c>
      <c r="BC42" s="24">
        <v>7.4534238855784656</v>
      </c>
      <c r="BD42" s="24">
        <v>7.5561285454191154</v>
      </c>
      <c r="BE42" s="24">
        <v>7.6602484269504902</v>
      </c>
      <c r="BF42" s="24">
        <v>7.7658030312588471</v>
      </c>
      <c r="BG42" s="24">
        <v>7.872812128146272</v>
      </c>
      <c r="BH42" s="24">
        <v>7.9812957598333334</v>
      </c>
      <c r="BI42" s="24">
        <v>8.0912742447129276</v>
      </c>
      <c r="BJ42" s="24">
        <v>8.2027681811558271</v>
      </c>
      <c r="BK42" s="24">
        <v>8.3157984513686003</v>
      </c>
      <c r="BL42" s="24">
        <v>8.4303862253047814</v>
      </c>
      <c r="BM42" s="24">
        <v>8.5465529646298517</v>
      </c>
      <c r="BN42" s="24" t="s">
        <v>7</v>
      </c>
      <c r="BO42" s="24" t="s">
        <v>7</v>
      </c>
    </row>
    <row r="43" spans="1:67" ht="17.25" customHeight="1">
      <c r="A43" s="25">
        <v>36</v>
      </c>
      <c r="B43" s="24" t="s">
        <v>7</v>
      </c>
      <c r="C43" s="24" t="s">
        <v>7</v>
      </c>
      <c r="D43" s="24" t="s">
        <v>7</v>
      </c>
      <c r="E43" s="24" t="s">
        <v>7</v>
      </c>
      <c r="F43" s="24" t="s">
        <v>7</v>
      </c>
      <c r="G43" s="24" t="s">
        <v>7</v>
      </c>
      <c r="H43" s="24" t="s">
        <v>7</v>
      </c>
      <c r="I43" s="24" t="s">
        <v>7</v>
      </c>
      <c r="J43" s="24" t="s">
        <v>7</v>
      </c>
      <c r="K43" s="24" t="s">
        <v>7</v>
      </c>
      <c r="L43" s="24" t="s">
        <v>7</v>
      </c>
      <c r="M43" s="24" t="s">
        <v>7</v>
      </c>
      <c r="N43" s="24" t="s">
        <v>7</v>
      </c>
      <c r="O43" s="24" t="s">
        <v>7</v>
      </c>
      <c r="P43" s="24" t="s">
        <v>7</v>
      </c>
      <c r="Q43" s="24" t="s">
        <v>7</v>
      </c>
      <c r="R43" s="24" t="s">
        <v>7</v>
      </c>
      <c r="S43" s="24" t="s">
        <v>7</v>
      </c>
      <c r="T43" s="24" t="s">
        <v>7</v>
      </c>
      <c r="U43" s="24" t="s">
        <v>7</v>
      </c>
      <c r="V43" s="24" t="s">
        <v>7</v>
      </c>
      <c r="W43" s="24" t="s">
        <v>7</v>
      </c>
      <c r="X43" s="24" t="s">
        <v>7</v>
      </c>
      <c r="Y43" s="24" t="s">
        <v>7</v>
      </c>
      <c r="Z43" s="24" t="s">
        <v>7</v>
      </c>
      <c r="AA43" s="24" t="s">
        <v>7</v>
      </c>
      <c r="AB43" s="24" t="s">
        <v>7</v>
      </c>
      <c r="AC43" s="24" t="s">
        <v>7</v>
      </c>
      <c r="AD43" s="24" t="s">
        <v>7</v>
      </c>
      <c r="AE43" s="24">
        <v>6.7084383289932479</v>
      </c>
      <c r="AF43" s="24">
        <v>6.7084383289932461</v>
      </c>
      <c r="AG43" s="24">
        <v>6.7084383289932479</v>
      </c>
      <c r="AH43" s="24">
        <v>6.7084383289932479</v>
      </c>
      <c r="AI43" s="24">
        <v>6.7084383289932461</v>
      </c>
      <c r="AJ43" s="24">
        <v>6.7084383289932479</v>
      </c>
      <c r="AK43" s="24">
        <v>6.7084383289932479</v>
      </c>
      <c r="AL43" s="24">
        <v>6.7084383289932479</v>
      </c>
      <c r="AM43" s="24">
        <v>6.7084383289932479</v>
      </c>
      <c r="AN43" s="24">
        <v>6.7084383289932479</v>
      </c>
      <c r="AO43" s="24">
        <v>6.7084383289932479</v>
      </c>
      <c r="AP43" s="24">
        <v>6.7084383289932479</v>
      </c>
      <c r="AQ43" s="24">
        <v>6.7084383289932461</v>
      </c>
      <c r="AR43" s="24">
        <v>6.7084383289932461</v>
      </c>
      <c r="AS43" s="24">
        <v>6.7084383289932479</v>
      </c>
      <c r="AT43" s="24">
        <v>6.7084383289932479</v>
      </c>
      <c r="AU43" s="24">
        <v>6.7084383289932461</v>
      </c>
      <c r="AV43" s="24">
        <v>6.7725341483786545</v>
      </c>
      <c r="AW43" s="24">
        <v>6.8658564693208666</v>
      </c>
      <c r="AX43" s="24">
        <v>6.9604647277564018</v>
      </c>
      <c r="AY43" s="24">
        <v>7.0563766432963515</v>
      </c>
      <c r="AZ43" s="24">
        <v>7.153610179719732</v>
      </c>
      <c r="BA43" s="24">
        <v>7.2521835483379142</v>
      </c>
      <c r="BB43" s="24">
        <v>7.3521152114055655</v>
      </c>
      <c r="BC43" s="24">
        <v>7.4534238855784656</v>
      </c>
      <c r="BD43" s="24">
        <v>7.5561285454191154</v>
      </c>
      <c r="BE43" s="24">
        <v>7.6602484269504902</v>
      </c>
      <c r="BF43" s="24">
        <v>7.7658030312588471</v>
      </c>
      <c r="BG43" s="24">
        <v>7.872812128146272</v>
      </c>
      <c r="BH43" s="24">
        <v>7.9812957598333334</v>
      </c>
      <c r="BI43" s="24">
        <v>8.0912742447129276</v>
      </c>
      <c r="BJ43" s="24">
        <v>8.2027681811558271</v>
      </c>
      <c r="BK43" s="24">
        <v>8.3157984513686003</v>
      </c>
      <c r="BL43" s="24">
        <v>8.4303862253047814</v>
      </c>
      <c r="BM43" s="24">
        <v>8.5465529646298517</v>
      </c>
      <c r="BN43" s="24">
        <v>8.6643204267408933</v>
      </c>
      <c r="BO43" s="24" t="s">
        <v>7</v>
      </c>
    </row>
    <row r="44" spans="1:67" ht="17.25" customHeight="1">
      <c r="A44" s="25">
        <v>35</v>
      </c>
      <c r="B44" s="24" t="s">
        <v>7</v>
      </c>
      <c r="C44" s="24" t="s">
        <v>7</v>
      </c>
      <c r="D44" s="24" t="s">
        <v>7</v>
      </c>
      <c r="E44" s="24" t="s">
        <v>7</v>
      </c>
      <c r="F44" s="24" t="s">
        <v>7</v>
      </c>
      <c r="G44" s="24" t="s">
        <v>7</v>
      </c>
      <c r="H44" s="24" t="s">
        <v>7</v>
      </c>
      <c r="I44" s="24" t="s">
        <v>7</v>
      </c>
      <c r="J44" s="24" t="s">
        <v>7</v>
      </c>
      <c r="K44" s="24" t="s">
        <v>7</v>
      </c>
      <c r="L44" s="24" t="s">
        <v>7</v>
      </c>
      <c r="M44" s="24" t="s">
        <v>7</v>
      </c>
      <c r="N44" s="24" t="s">
        <v>7</v>
      </c>
      <c r="O44" s="24" t="s">
        <v>7</v>
      </c>
      <c r="P44" s="24" t="s">
        <v>7</v>
      </c>
      <c r="Q44" s="24" t="s">
        <v>7</v>
      </c>
      <c r="R44" s="24" t="s">
        <v>7</v>
      </c>
      <c r="S44" s="24" t="s">
        <v>7</v>
      </c>
      <c r="T44" s="24" t="s">
        <v>7</v>
      </c>
      <c r="U44" s="24" t="s">
        <v>7</v>
      </c>
      <c r="V44" s="24" t="s">
        <v>7</v>
      </c>
      <c r="W44" s="24" t="s">
        <v>7</v>
      </c>
      <c r="X44" s="24" t="s">
        <v>7</v>
      </c>
      <c r="Y44" s="24" t="s">
        <v>7</v>
      </c>
      <c r="Z44" s="24" t="s">
        <v>7</v>
      </c>
      <c r="AA44" s="24" t="s">
        <v>7</v>
      </c>
      <c r="AB44" s="24" t="s">
        <v>7</v>
      </c>
      <c r="AC44" s="24" t="s">
        <v>7</v>
      </c>
      <c r="AD44" s="24" t="s">
        <v>7</v>
      </c>
      <c r="AE44" s="24" t="s">
        <v>7</v>
      </c>
      <c r="AF44" s="24">
        <v>6.8008774398258041</v>
      </c>
      <c r="AG44" s="24">
        <v>6.8008774398258041</v>
      </c>
      <c r="AH44" s="24">
        <v>6.8008774398258041</v>
      </c>
      <c r="AI44" s="24">
        <v>6.8008774398258041</v>
      </c>
      <c r="AJ44" s="24">
        <v>6.8008774398258041</v>
      </c>
      <c r="AK44" s="24">
        <v>6.8008774398258058</v>
      </c>
      <c r="AL44" s="24">
        <v>6.8008774398258058</v>
      </c>
      <c r="AM44" s="24">
        <v>6.8008774398258041</v>
      </c>
      <c r="AN44" s="24">
        <v>6.8008774398258041</v>
      </c>
      <c r="AO44" s="24">
        <v>6.8008774398258041</v>
      </c>
      <c r="AP44" s="24">
        <v>6.8008774398258041</v>
      </c>
      <c r="AQ44" s="24">
        <v>6.8008774398258041</v>
      </c>
      <c r="AR44" s="24">
        <v>6.8008774398258032</v>
      </c>
      <c r="AS44" s="24">
        <v>6.8008774398258041</v>
      </c>
      <c r="AT44" s="24">
        <v>6.8008774398258041</v>
      </c>
      <c r="AU44" s="24">
        <v>6.8008774398258041</v>
      </c>
      <c r="AV44" s="24">
        <v>6.8008774398258058</v>
      </c>
      <c r="AW44" s="24">
        <v>6.8658564693208666</v>
      </c>
      <c r="AX44" s="24">
        <v>6.9604647277564018</v>
      </c>
      <c r="AY44" s="24">
        <v>7.0563766432963515</v>
      </c>
      <c r="AZ44" s="24">
        <v>7.153610179719732</v>
      </c>
      <c r="BA44" s="24">
        <v>7.2521835483379142</v>
      </c>
      <c r="BB44" s="24">
        <v>7.3521152114055655</v>
      </c>
      <c r="BC44" s="24">
        <v>7.4534238855784656</v>
      </c>
      <c r="BD44" s="24">
        <v>7.5561285454191154</v>
      </c>
      <c r="BE44" s="24">
        <v>7.6602484269504902</v>
      </c>
      <c r="BF44" s="24">
        <v>7.7658030312588471</v>
      </c>
      <c r="BG44" s="24">
        <v>7.872812128146272</v>
      </c>
      <c r="BH44" s="24">
        <v>7.9812957598333334</v>
      </c>
      <c r="BI44" s="24">
        <v>8.0912742447129276</v>
      </c>
      <c r="BJ44" s="24">
        <v>8.2027681811558271</v>
      </c>
      <c r="BK44" s="24">
        <v>8.3157984513686003</v>
      </c>
      <c r="BL44" s="24">
        <v>8.4303862253047814</v>
      </c>
      <c r="BM44" s="24">
        <v>8.5465529646298517</v>
      </c>
      <c r="BN44" s="24">
        <v>8.6643204267408933</v>
      </c>
      <c r="BO44" s="24">
        <v>8.783710668841648</v>
      </c>
    </row>
    <row r="45" spans="1:67" ht="17.25" customHeight="1">
      <c r="A45" s="25">
        <v>34</v>
      </c>
      <c r="B45" s="24" t="s">
        <v>7</v>
      </c>
      <c r="C45" s="24" t="s">
        <v>7</v>
      </c>
      <c r="D45" s="24" t="s">
        <v>7</v>
      </c>
      <c r="E45" s="24" t="s">
        <v>7</v>
      </c>
      <c r="F45" s="24" t="s">
        <v>7</v>
      </c>
      <c r="G45" s="24" t="s">
        <v>7</v>
      </c>
      <c r="H45" s="24" t="s">
        <v>7</v>
      </c>
      <c r="I45" s="24" t="s">
        <v>7</v>
      </c>
      <c r="J45" s="24" t="s">
        <v>7</v>
      </c>
      <c r="K45" s="24" t="s">
        <v>7</v>
      </c>
      <c r="L45" s="24" t="s">
        <v>7</v>
      </c>
      <c r="M45" s="24" t="s">
        <v>7</v>
      </c>
      <c r="N45" s="24" t="s">
        <v>7</v>
      </c>
      <c r="O45" s="24" t="s">
        <v>7</v>
      </c>
      <c r="P45" s="24" t="s">
        <v>7</v>
      </c>
      <c r="Q45" s="24" t="s">
        <v>7</v>
      </c>
      <c r="R45" s="24" t="s">
        <v>7</v>
      </c>
      <c r="S45" s="24" t="s">
        <v>7</v>
      </c>
      <c r="T45" s="24" t="s">
        <v>7</v>
      </c>
      <c r="U45" s="24" t="s">
        <v>7</v>
      </c>
      <c r="V45" s="24" t="s">
        <v>7</v>
      </c>
      <c r="W45" s="24" t="s">
        <v>7</v>
      </c>
      <c r="X45" s="24" t="s">
        <v>7</v>
      </c>
      <c r="Y45" s="24" t="s">
        <v>7</v>
      </c>
      <c r="Z45" s="24" t="s">
        <v>7</v>
      </c>
      <c r="AA45" s="24" t="s">
        <v>7</v>
      </c>
      <c r="AB45" s="24" t="s">
        <v>7</v>
      </c>
      <c r="AC45" s="24" t="s">
        <v>7</v>
      </c>
      <c r="AD45" s="24" t="s">
        <v>7</v>
      </c>
      <c r="AE45" s="24" t="s">
        <v>7</v>
      </c>
      <c r="AF45" s="24" t="s">
        <v>7</v>
      </c>
      <c r="AG45" s="24">
        <v>6.8945903179336527</v>
      </c>
      <c r="AH45" s="24">
        <v>6.8945903179336527</v>
      </c>
      <c r="AI45" s="24">
        <v>6.8945903179336527</v>
      </c>
      <c r="AJ45" s="24">
        <v>6.8945903179336527</v>
      </c>
      <c r="AK45" s="24">
        <v>6.8945903179336527</v>
      </c>
      <c r="AL45" s="24">
        <v>6.8945903179336527</v>
      </c>
      <c r="AM45" s="24">
        <v>6.894590317933651</v>
      </c>
      <c r="AN45" s="24">
        <v>6.894590317933651</v>
      </c>
      <c r="AO45" s="24">
        <v>6.894590317933651</v>
      </c>
      <c r="AP45" s="24">
        <v>6.8945903179336501</v>
      </c>
      <c r="AQ45" s="24">
        <v>6.8945903179336501</v>
      </c>
      <c r="AR45" s="24">
        <v>6.8945903179336501</v>
      </c>
      <c r="AS45" s="24">
        <v>6.8945903179336501</v>
      </c>
      <c r="AT45" s="24">
        <v>6.8945903179336501</v>
      </c>
      <c r="AU45" s="24">
        <v>6.8945903179336501</v>
      </c>
      <c r="AV45" s="24">
        <v>6.8945903179336501</v>
      </c>
      <c r="AW45" s="24">
        <v>6.8945903179336501</v>
      </c>
      <c r="AX45" s="24">
        <v>6.9604647277564018</v>
      </c>
      <c r="AY45" s="24">
        <v>7.0563766432963515</v>
      </c>
      <c r="AZ45" s="24">
        <v>7.153610179719732</v>
      </c>
      <c r="BA45" s="24">
        <v>7.2521835483379142</v>
      </c>
      <c r="BB45" s="24">
        <v>7.3521152114055655</v>
      </c>
      <c r="BC45" s="24">
        <v>7.4534238855784656</v>
      </c>
      <c r="BD45" s="24">
        <v>7.5561285454191154</v>
      </c>
      <c r="BE45" s="24">
        <v>7.6602484269504902</v>
      </c>
      <c r="BF45" s="24">
        <v>7.7658030312588471</v>
      </c>
      <c r="BG45" s="24">
        <v>7.872812128146272</v>
      </c>
      <c r="BH45" s="24">
        <v>7.9812957598333334</v>
      </c>
      <c r="BI45" s="24">
        <v>8.0912742447129276</v>
      </c>
      <c r="BJ45" s="24">
        <v>8.2027681811558271</v>
      </c>
      <c r="BK45" s="24">
        <v>8.3157984513686003</v>
      </c>
      <c r="BL45" s="24">
        <v>8.4303862253047814</v>
      </c>
      <c r="BM45" s="24">
        <v>8.5465529646298517</v>
      </c>
      <c r="BN45" s="24">
        <v>8.6643204267408933</v>
      </c>
      <c r="BO45" s="24">
        <v>8.783710668841648</v>
      </c>
    </row>
    <row r="46" spans="1:67" ht="17.25" customHeight="1">
      <c r="A46" s="25">
        <v>33</v>
      </c>
      <c r="B46" s="24" t="s">
        <v>7</v>
      </c>
      <c r="C46" s="24" t="s">
        <v>7</v>
      </c>
      <c r="D46" s="24" t="s">
        <v>7</v>
      </c>
      <c r="E46" s="24" t="s">
        <v>7</v>
      </c>
      <c r="F46" s="24" t="s">
        <v>7</v>
      </c>
      <c r="G46" s="24" t="s">
        <v>7</v>
      </c>
      <c r="H46" s="24" t="s">
        <v>7</v>
      </c>
      <c r="I46" s="24" t="s">
        <v>7</v>
      </c>
      <c r="J46" s="24" t="s">
        <v>7</v>
      </c>
      <c r="K46" s="24" t="s">
        <v>7</v>
      </c>
      <c r="L46" s="24" t="s">
        <v>7</v>
      </c>
      <c r="M46" s="24" t="s">
        <v>7</v>
      </c>
      <c r="N46" s="24" t="s">
        <v>7</v>
      </c>
      <c r="O46" s="24" t="s">
        <v>7</v>
      </c>
      <c r="P46" s="24" t="s">
        <v>7</v>
      </c>
      <c r="Q46" s="24" t="s">
        <v>7</v>
      </c>
      <c r="R46" s="24" t="s">
        <v>7</v>
      </c>
      <c r="S46" s="24" t="s">
        <v>7</v>
      </c>
      <c r="T46" s="24" t="s">
        <v>7</v>
      </c>
      <c r="U46" s="24" t="s">
        <v>7</v>
      </c>
      <c r="V46" s="24" t="s">
        <v>7</v>
      </c>
      <c r="W46" s="24" t="s">
        <v>7</v>
      </c>
      <c r="X46" s="24" t="s">
        <v>7</v>
      </c>
      <c r="Y46" s="24" t="s">
        <v>7</v>
      </c>
      <c r="Z46" s="24" t="s">
        <v>7</v>
      </c>
      <c r="AA46" s="24" t="s">
        <v>7</v>
      </c>
      <c r="AB46" s="24" t="s">
        <v>7</v>
      </c>
      <c r="AC46" s="24" t="s">
        <v>7</v>
      </c>
      <c r="AD46" s="24" t="s">
        <v>7</v>
      </c>
      <c r="AE46" s="24" t="s">
        <v>7</v>
      </c>
      <c r="AF46" s="24" t="s">
        <v>7</v>
      </c>
      <c r="AG46" s="24" t="s">
        <v>7</v>
      </c>
      <c r="AH46" s="24">
        <v>6.9895945152280285</v>
      </c>
      <c r="AI46" s="24">
        <v>6.9895945152280285</v>
      </c>
      <c r="AJ46" s="24">
        <v>6.9895945152280285</v>
      </c>
      <c r="AK46" s="24">
        <v>6.9895945152280285</v>
      </c>
      <c r="AL46" s="24">
        <v>6.9895945152280285</v>
      </c>
      <c r="AM46" s="24">
        <v>6.9895945152280285</v>
      </c>
      <c r="AN46" s="24">
        <v>6.9895945152280285</v>
      </c>
      <c r="AO46" s="24">
        <v>6.9895945152280285</v>
      </c>
      <c r="AP46" s="24">
        <v>6.9895945152280268</v>
      </c>
      <c r="AQ46" s="24">
        <v>6.9895945152280268</v>
      </c>
      <c r="AR46" s="24">
        <v>6.9895945152280268</v>
      </c>
      <c r="AS46" s="24">
        <v>6.9895945152280268</v>
      </c>
      <c r="AT46" s="24">
        <v>6.9895945152280285</v>
      </c>
      <c r="AU46" s="24">
        <v>6.9895945152280285</v>
      </c>
      <c r="AV46" s="24">
        <v>6.9895945152280285</v>
      </c>
      <c r="AW46" s="24">
        <v>6.9895945152280285</v>
      </c>
      <c r="AX46" s="24">
        <v>6.9895945152280285</v>
      </c>
      <c r="AY46" s="24">
        <v>7.0563766432963515</v>
      </c>
      <c r="AZ46" s="24">
        <v>7.153610179719732</v>
      </c>
      <c r="BA46" s="24">
        <v>7.2521835483379142</v>
      </c>
      <c r="BB46" s="24">
        <v>7.3521152114055655</v>
      </c>
      <c r="BC46" s="24">
        <v>7.4534238855784656</v>
      </c>
      <c r="BD46" s="24">
        <v>7.5561285454191154</v>
      </c>
      <c r="BE46" s="24">
        <v>7.6602484269504902</v>
      </c>
      <c r="BF46" s="24">
        <v>7.7658030312588471</v>
      </c>
      <c r="BG46" s="24">
        <v>7.872812128146272</v>
      </c>
      <c r="BH46" s="24">
        <v>7.9812957598333334</v>
      </c>
      <c r="BI46" s="24">
        <v>8.0912742447129276</v>
      </c>
      <c r="BJ46" s="24">
        <v>8.2027681811558271</v>
      </c>
      <c r="BK46" s="24">
        <v>8.3157984513686003</v>
      </c>
      <c r="BL46" s="24">
        <v>8.4303862253047814</v>
      </c>
      <c r="BM46" s="24">
        <v>8.5465529646298517</v>
      </c>
      <c r="BN46" s="24">
        <v>8.6643204267408933</v>
      </c>
      <c r="BO46" s="24">
        <v>8.783710668841648</v>
      </c>
    </row>
    <row r="47" spans="1:67" ht="17.25" customHeight="1">
      <c r="A47" s="25">
        <v>32</v>
      </c>
      <c r="B47" s="24" t="s">
        <v>7</v>
      </c>
      <c r="C47" s="24" t="s">
        <v>7</v>
      </c>
      <c r="D47" s="24" t="s">
        <v>7</v>
      </c>
      <c r="E47" s="24" t="s">
        <v>7</v>
      </c>
      <c r="F47" s="24" t="s">
        <v>7</v>
      </c>
      <c r="G47" s="24" t="s">
        <v>7</v>
      </c>
      <c r="H47" s="24" t="s">
        <v>7</v>
      </c>
      <c r="I47" s="24" t="s">
        <v>7</v>
      </c>
      <c r="J47" s="24" t="s">
        <v>7</v>
      </c>
      <c r="K47" s="24" t="s">
        <v>7</v>
      </c>
      <c r="L47" s="24" t="s">
        <v>7</v>
      </c>
      <c r="M47" s="24" t="s">
        <v>7</v>
      </c>
      <c r="N47" s="24" t="s">
        <v>7</v>
      </c>
      <c r="O47" s="24" t="s">
        <v>7</v>
      </c>
      <c r="P47" s="24" t="s">
        <v>7</v>
      </c>
      <c r="Q47" s="24" t="s">
        <v>7</v>
      </c>
      <c r="R47" s="24" t="s">
        <v>7</v>
      </c>
      <c r="S47" s="24" t="s">
        <v>7</v>
      </c>
      <c r="T47" s="24" t="s">
        <v>7</v>
      </c>
      <c r="U47" s="24" t="s">
        <v>7</v>
      </c>
      <c r="V47" s="24" t="s">
        <v>7</v>
      </c>
      <c r="W47" s="24" t="s">
        <v>7</v>
      </c>
      <c r="X47" s="24" t="s">
        <v>7</v>
      </c>
      <c r="Y47" s="24" t="s">
        <v>7</v>
      </c>
      <c r="Z47" s="24" t="s">
        <v>7</v>
      </c>
      <c r="AA47" s="24" t="s">
        <v>7</v>
      </c>
      <c r="AB47" s="24" t="s">
        <v>7</v>
      </c>
      <c r="AC47" s="24" t="s">
        <v>7</v>
      </c>
      <c r="AD47" s="24" t="s">
        <v>7</v>
      </c>
      <c r="AE47" s="24" t="s">
        <v>7</v>
      </c>
      <c r="AF47" s="24" t="s">
        <v>7</v>
      </c>
      <c r="AG47" s="24" t="s">
        <v>7</v>
      </c>
      <c r="AH47" s="24" t="s">
        <v>7</v>
      </c>
      <c r="AI47" s="24">
        <v>7.0859078254772303</v>
      </c>
      <c r="AJ47" s="24">
        <v>7.0859078254772303</v>
      </c>
      <c r="AK47" s="24">
        <v>7.0859078254772303</v>
      </c>
      <c r="AL47" s="24">
        <v>7.0859078254772303</v>
      </c>
      <c r="AM47" s="24">
        <v>7.0859078254772303</v>
      </c>
      <c r="AN47" s="24">
        <v>7.0859078254772303</v>
      </c>
      <c r="AO47" s="24">
        <v>7.0859078254772303</v>
      </c>
      <c r="AP47" s="24">
        <v>7.0859078254772303</v>
      </c>
      <c r="AQ47" s="24">
        <v>7.0859078254772303</v>
      </c>
      <c r="AR47" s="24">
        <v>7.0859078254772303</v>
      </c>
      <c r="AS47" s="24">
        <v>7.0859078254772303</v>
      </c>
      <c r="AT47" s="24">
        <v>7.0859078254772303</v>
      </c>
      <c r="AU47" s="24">
        <v>7.0859078254772294</v>
      </c>
      <c r="AV47" s="24">
        <v>7.0859078254772294</v>
      </c>
      <c r="AW47" s="24">
        <v>7.0859078254772294</v>
      </c>
      <c r="AX47" s="24">
        <v>7.0859078254772294</v>
      </c>
      <c r="AY47" s="24">
        <v>7.0859078254772294</v>
      </c>
      <c r="AZ47" s="24">
        <v>7.153610179719732</v>
      </c>
      <c r="BA47" s="24">
        <v>7.2521835483379142</v>
      </c>
      <c r="BB47" s="24">
        <v>7.3521152114055655</v>
      </c>
      <c r="BC47" s="24">
        <v>7.4534238855784656</v>
      </c>
      <c r="BD47" s="24">
        <v>7.5561285454191154</v>
      </c>
      <c r="BE47" s="24">
        <v>7.6602484269504902</v>
      </c>
      <c r="BF47" s="24">
        <v>7.7658030312588471</v>
      </c>
      <c r="BG47" s="24">
        <v>7.872812128146272</v>
      </c>
      <c r="BH47" s="24">
        <v>7.9812957598333334</v>
      </c>
      <c r="BI47" s="24">
        <v>8.0912742447129276</v>
      </c>
      <c r="BJ47" s="24">
        <v>8.2027681811558271</v>
      </c>
      <c r="BK47" s="24">
        <v>8.3157984513686003</v>
      </c>
      <c r="BL47" s="24">
        <v>8.4303862253047814</v>
      </c>
      <c r="BM47" s="24">
        <v>8.5465529646298517</v>
      </c>
      <c r="BN47" s="24">
        <v>8.6643204267408933</v>
      </c>
      <c r="BO47" s="24">
        <v>8.783710668841648</v>
      </c>
    </row>
    <row r="48" spans="1:67" ht="17.25" customHeight="1">
      <c r="A48" s="25">
        <v>31</v>
      </c>
      <c r="B48" s="24" t="s">
        <v>7</v>
      </c>
      <c r="C48" s="24" t="s">
        <v>7</v>
      </c>
      <c r="D48" s="24" t="s">
        <v>7</v>
      </c>
      <c r="E48" s="24" t="s">
        <v>7</v>
      </c>
      <c r="F48" s="24" t="s">
        <v>7</v>
      </c>
      <c r="G48" s="24" t="s">
        <v>7</v>
      </c>
      <c r="H48" s="24" t="s">
        <v>7</v>
      </c>
      <c r="I48" s="24" t="s">
        <v>7</v>
      </c>
      <c r="J48" s="24" t="s">
        <v>7</v>
      </c>
      <c r="K48" s="24" t="s">
        <v>7</v>
      </c>
      <c r="L48" s="24" t="s">
        <v>7</v>
      </c>
      <c r="M48" s="24" t="s">
        <v>7</v>
      </c>
      <c r="N48" s="24" t="s">
        <v>7</v>
      </c>
      <c r="O48" s="24" t="s">
        <v>7</v>
      </c>
      <c r="P48" s="24" t="s">
        <v>7</v>
      </c>
      <c r="Q48" s="24" t="s">
        <v>7</v>
      </c>
      <c r="R48" s="24" t="s">
        <v>7</v>
      </c>
      <c r="S48" s="24" t="s">
        <v>7</v>
      </c>
      <c r="T48" s="24" t="s">
        <v>7</v>
      </c>
      <c r="U48" s="24" t="s">
        <v>7</v>
      </c>
      <c r="V48" s="24" t="s">
        <v>7</v>
      </c>
      <c r="W48" s="24" t="s">
        <v>7</v>
      </c>
      <c r="X48" s="24" t="s">
        <v>7</v>
      </c>
      <c r="Y48" s="24" t="s">
        <v>7</v>
      </c>
      <c r="Z48" s="24" t="s">
        <v>7</v>
      </c>
      <c r="AA48" s="24" t="s">
        <v>7</v>
      </c>
      <c r="AB48" s="24" t="s">
        <v>7</v>
      </c>
      <c r="AC48" s="24" t="s">
        <v>7</v>
      </c>
      <c r="AD48" s="24" t="s">
        <v>7</v>
      </c>
      <c r="AE48" s="24" t="s">
        <v>7</v>
      </c>
      <c r="AF48" s="24" t="s">
        <v>7</v>
      </c>
      <c r="AG48" s="24" t="s">
        <v>7</v>
      </c>
      <c r="AH48" s="24" t="s">
        <v>7</v>
      </c>
      <c r="AI48" s="24" t="s">
        <v>7</v>
      </c>
      <c r="AJ48" s="24">
        <v>7.1835482876393097</v>
      </c>
      <c r="AK48" s="24">
        <v>7.1835482876393115</v>
      </c>
      <c r="AL48" s="24">
        <v>7.1835482876393115</v>
      </c>
      <c r="AM48" s="24">
        <v>7.1835482876393115</v>
      </c>
      <c r="AN48" s="24">
        <v>7.1835482876393115</v>
      </c>
      <c r="AO48" s="24">
        <v>7.1835482876393097</v>
      </c>
      <c r="AP48" s="24">
        <v>7.1835482876393097</v>
      </c>
      <c r="AQ48" s="24">
        <v>7.1835482876393097</v>
      </c>
      <c r="AR48" s="24">
        <v>7.1835482876393097</v>
      </c>
      <c r="AS48" s="24">
        <v>7.1835482876393097</v>
      </c>
      <c r="AT48" s="24">
        <v>7.1835482876393097</v>
      </c>
      <c r="AU48" s="24">
        <v>7.1835482876393097</v>
      </c>
      <c r="AV48" s="24">
        <v>7.1835482876393097</v>
      </c>
      <c r="AW48" s="24">
        <v>7.1835482876393097</v>
      </c>
      <c r="AX48" s="24">
        <v>7.1835482876393089</v>
      </c>
      <c r="AY48" s="24">
        <v>7.1835482876393089</v>
      </c>
      <c r="AZ48" s="24">
        <v>7.1835482876393089</v>
      </c>
      <c r="BA48" s="24">
        <v>7.2521835483379142</v>
      </c>
      <c r="BB48" s="24">
        <v>7.3521152114055655</v>
      </c>
      <c r="BC48" s="24">
        <v>7.4534238855784656</v>
      </c>
      <c r="BD48" s="24">
        <v>7.5561285454191154</v>
      </c>
      <c r="BE48" s="24">
        <v>7.6602484269504902</v>
      </c>
      <c r="BF48" s="24">
        <v>7.7658030312588471</v>
      </c>
      <c r="BG48" s="24">
        <v>7.872812128146272</v>
      </c>
      <c r="BH48" s="24">
        <v>7.9812957598333334</v>
      </c>
      <c r="BI48" s="24">
        <v>8.0912742447129276</v>
      </c>
      <c r="BJ48" s="24">
        <v>8.2027681811558271</v>
      </c>
      <c r="BK48" s="24">
        <v>8.3157984513686003</v>
      </c>
      <c r="BL48" s="24">
        <v>8.4303862253047814</v>
      </c>
      <c r="BM48" s="24">
        <v>8.5465529646298517</v>
      </c>
      <c r="BN48" s="24">
        <v>8.6643204267408933</v>
      </c>
      <c r="BO48" s="24">
        <v>8.783710668841648</v>
      </c>
    </row>
    <row r="49" spans="1:76" ht="17.25" customHeight="1">
      <c r="A49" s="25">
        <v>30</v>
      </c>
      <c r="B49" s="24" t="s">
        <v>7</v>
      </c>
      <c r="C49" s="24" t="s">
        <v>7</v>
      </c>
      <c r="D49" s="24" t="s">
        <v>7</v>
      </c>
      <c r="E49" s="24" t="s">
        <v>7</v>
      </c>
      <c r="F49" s="24" t="s">
        <v>7</v>
      </c>
      <c r="G49" s="24" t="s">
        <v>7</v>
      </c>
      <c r="H49" s="24" t="s">
        <v>7</v>
      </c>
      <c r="I49" s="24" t="s">
        <v>7</v>
      </c>
      <c r="J49" s="24" t="s">
        <v>7</v>
      </c>
      <c r="K49" s="24" t="s">
        <v>7</v>
      </c>
      <c r="L49" s="24" t="s">
        <v>7</v>
      </c>
      <c r="M49" s="24" t="s">
        <v>7</v>
      </c>
      <c r="N49" s="24" t="s">
        <v>7</v>
      </c>
      <c r="O49" s="24" t="s">
        <v>7</v>
      </c>
      <c r="P49" s="24" t="s">
        <v>7</v>
      </c>
      <c r="Q49" s="24" t="s">
        <v>7</v>
      </c>
      <c r="R49" s="24" t="s">
        <v>7</v>
      </c>
      <c r="S49" s="24" t="s">
        <v>7</v>
      </c>
      <c r="T49" s="24" t="s">
        <v>7</v>
      </c>
      <c r="U49" s="24" t="s">
        <v>7</v>
      </c>
      <c r="V49" s="24" t="s">
        <v>7</v>
      </c>
      <c r="W49" s="24" t="s">
        <v>7</v>
      </c>
      <c r="X49" s="24" t="s">
        <v>7</v>
      </c>
      <c r="Y49" s="24" t="s">
        <v>7</v>
      </c>
      <c r="Z49" s="24" t="s">
        <v>7</v>
      </c>
      <c r="AA49" s="24" t="s">
        <v>7</v>
      </c>
      <c r="AB49" s="24" t="s">
        <v>7</v>
      </c>
      <c r="AC49" s="24" t="s">
        <v>7</v>
      </c>
      <c r="AD49" s="24" t="s">
        <v>7</v>
      </c>
      <c r="AE49" s="24" t="s">
        <v>7</v>
      </c>
      <c r="AF49" s="24" t="s">
        <v>7</v>
      </c>
      <c r="AG49" s="24" t="s">
        <v>7</v>
      </c>
      <c r="AH49" s="24" t="s">
        <v>7</v>
      </c>
      <c r="AI49" s="24" t="s">
        <v>7</v>
      </c>
      <c r="AJ49" s="24" t="s">
        <v>7</v>
      </c>
      <c r="AK49" s="24">
        <v>7.2825341892406517</v>
      </c>
      <c r="AL49" s="24">
        <v>7.2825341892406508</v>
      </c>
      <c r="AM49" s="24">
        <v>7.2825341892406508</v>
      </c>
      <c r="AN49" s="24">
        <v>7.2825341892406508</v>
      </c>
      <c r="AO49" s="24">
        <v>7.2825341892406508</v>
      </c>
      <c r="AP49" s="24">
        <v>7.2825341892406508</v>
      </c>
      <c r="AQ49" s="24">
        <v>7.282534189240649</v>
      </c>
      <c r="AR49" s="24">
        <v>7.2825341892406508</v>
      </c>
      <c r="AS49" s="24">
        <v>7.2825341892406508</v>
      </c>
      <c r="AT49" s="24">
        <v>7.2825341892406517</v>
      </c>
      <c r="AU49" s="24">
        <v>7.2825341892406517</v>
      </c>
      <c r="AV49" s="24">
        <v>7.2825341892406534</v>
      </c>
      <c r="AW49" s="24">
        <v>7.2825341892406517</v>
      </c>
      <c r="AX49" s="24">
        <v>7.2825341892406517</v>
      </c>
      <c r="AY49" s="24">
        <v>7.2825341892406517</v>
      </c>
      <c r="AZ49" s="24">
        <v>7.2825341892406508</v>
      </c>
      <c r="BA49" s="24">
        <v>7.2825341892406517</v>
      </c>
      <c r="BB49" s="24">
        <v>7.3521152114055655</v>
      </c>
      <c r="BC49" s="24">
        <v>7.4534238855784656</v>
      </c>
      <c r="BD49" s="24">
        <v>7.5561285454191154</v>
      </c>
      <c r="BE49" s="24">
        <v>7.6602484269504902</v>
      </c>
      <c r="BF49" s="24">
        <v>7.7658030312588471</v>
      </c>
      <c r="BG49" s="24">
        <v>7.872812128146272</v>
      </c>
      <c r="BH49" s="24">
        <v>7.9812957598333334</v>
      </c>
      <c r="BI49" s="24">
        <v>8.0912742447129276</v>
      </c>
      <c r="BJ49" s="24">
        <v>8.2027681811558271</v>
      </c>
      <c r="BK49" s="24">
        <v>8.3157984513686003</v>
      </c>
      <c r="BL49" s="24">
        <v>8.4303862253047814</v>
      </c>
      <c r="BM49" s="24">
        <v>8.5465529646298517</v>
      </c>
      <c r="BN49" s="24">
        <v>8.6643204267408933</v>
      </c>
      <c r="BO49" s="24">
        <v>8.783710668841648</v>
      </c>
    </row>
    <row r="50" spans="1:76" ht="17.25" customHeight="1">
      <c r="A50" s="25">
        <v>29</v>
      </c>
      <c r="B50" s="24" t="s">
        <v>7</v>
      </c>
      <c r="C50" s="24" t="s">
        <v>7</v>
      </c>
      <c r="D50" s="24" t="s">
        <v>7</v>
      </c>
      <c r="E50" s="24" t="s">
        <v>7</v>
      </c>
      <c r="F50" s="24" t="s">
        <v>7</v>
      </c>
      <c r="G50" s="24" t="s">
        <v>7</v>
      </c>
      <c r="H50" s="24" t="s">
        <v>7</v>
      </c>
      <c r="I50" s="24" t="s">
        <v>7</v>
      </c>
      <c r="J50" s="24" t="s">
        <v>7</v>
      </c>
      <c r="K50" s="24" t="s">
        <v>7</v>
      </c>
      <c r="L50" s="24" t="s">
        <v>7</v>
      </c>
      <c r="M50" s="24" t="s">
        <v>7</v>
      </c>
      <c r="N50" s="24" t="s">
        <v>7</v>
      </c>
      <c r="O50" s="24" t="s">
        <v>7</v>
      </c>
      <c r="P50" s="24" t="s">
        <v>7</v>
      </c>
      <c r="Q50" s="24" t="s">
        <v>7</v>
      </c>
      <c r="R50" s="24" t="s">
        <v>7</v>
      </c>
      <c r="S50" s="24" t="s">
        <v>7</v>
      </c>
      <c r="T50" s="24" t="s">
        <v>7</v>
      </c>
      <c r="U50" s="24" t="s">
        <v>7</v>
      </c>
      <c r="V50" s="24" t="s">
        <v>7</v>
      </c>
      <c r="W50" s="24" t="s">
        <v>7</v>
      </c>
      <c r="X50" s="24" t="s">
        <v>7</v>
      </c>
      <c r="Y50" s="24" t="s">
        <v>7</v>
      </c>
      <c r="Z50" s="24" t="s">
        <v>7</v>
      </c>
      <c r="AA50" s="24" t="s">
        <v>7</v>
      </c>
      <c r="AB50" s="24" t="s">
        <v>7</v>
      </c>
      <c r="AC50" s="24" t="s">
        <v>7</v>
      </c>
      <c r="AD50" s="24" t="s">
        <v>7</v>
      </c>
      <c r="AE50" s="24" t="s">
        <v>7</v>
      </c>
      <c r="AF50" s="24" t="s">
        <v>7</v>
      </c>
      <c r="AG50" s="24" t="s">
        <v>7</v>
      </c>
      <c r="AH50" s="24" t="s">
        <v>7</v>
      </c>
      <c r="AI50" s="24" t="s">
        <v>7</v>
      </c>
      <c r="AJ50" s="24" t="s">
        <v>7</v>
      </c>
      <c r="AK50" s="24" t="s">
        <v>7</v>
      </c>
      <c r="AL50" s="24">
        <v>7.3828840698010536</v>
      </c>
      <c r="AM50" s="24">
        <v>7.3828840698010536</v>
      </c>
      <c r="AN50" s="24">
        <v>7.3828840698010536</v>
      </c>
      <c r="AO50" s="24">
        <v>7.3828840698010518</v>
      </c>
      <c r="AP50" s="24">
        <v>7.3828840698010518</v>
      </c>
      <c r="AQ50" s="24">
        <v>7.3828840698010518</v>
      </c>
      <c r="AR50" s="24">
        <v>7.3828840698010509</v>
      </c>
      <c r="AS50" s="24">
        <v>7.3828840698010518</v>
      </c>
      <c r="AT50" s="24">
        <v>7.3828840698010518</v>
      </c>
      <c r="AU50" s="24">
        <v>7.3828840698010518</v>
      </c>
      <c r="AV50" s="24">
        <v>7.3828840698010536</v>
      </c>
      <c r="AW50" s="24">
        <v>7.3828840698010536</v>
      </c>
      <c r="AX50" s="24">
        <v>7.3828840698010536</v>
      </c>
      <c r="AY50" s="24">
        <v>7.3828840698010536</v>
      </c>
      <c r="AZ50" s="24">
        <v>7.3828840698010536</v>
      </c>
      <c r="BA50" s="24">
        <v>7.3828840698010536</v>
      </c>
      <c r="BB50" s="24">
        <v>7.3828840698010536</v>
      </c>
      <c r="BC50" s="24">
        <v>7.4534238855784656</v>
      </c>
      <c r="BD50" s="24">
        <v>7.5561285454191154</v>
      </c>
      <c r="BE50" s="24">
        <v>7.6602484269504902</v>
      </c>
      <c r="BF50" s="24">
        <v>7.7658030312588471</v>
      </c>
      <c r="BG50" s="24">
        <v>7.872812128146272</v>
      </c>
      <c r="BH50" s="24">
        <v>7.9812957598333334</v>
      </c>
      <c r="BI50" s="24">
        <v>8.0912742447129276</v>
      </c>
      <c r="BJ50" s="24">
        <v>8.2027681811558271</v>
      </c>
      <c r="BK50" s="24">
        <v>8.3157984513686003</v>
      </c>
      <c r="BL50" s="24">
        <v>8.4303862253047814</v>
      </c>
      <c r="BM50" s="24">
        <v>8.5465529646298517</v>
      </c>
      <c r="BN50" s="24">
        <v>8.6643204267408933</v>
      </c>
      <c r="BO50" s="24">
        <v>8.783710668841648</v>
      </c>
    </row>
    <row r="51" spans="1:76" ht="17.25" customHeight="1">
      <c r="A51" s="25">
        <v>28</v>
      </c>
      <c r="B51" s="24" t="s">
        <v>7</v>
      </c>
      <c r="C51" s="24" t="s">
        <v>7</v>
      </c>
      <c r="D51" s="24" t="s">
        <v>7</v>
      </c>
      <c r="E51" s="24" t="s">
        <v>7</v>
      </c>
      <c r="F51" s="24" t="s">
        <v>7</v>
      </c>
      <c r="G51" s="24" t="s">
        <v>7</v>
      </c>
      <c r="H51" s="24" t="s">
        <v>7</v>
      </c>
      <c r="I51" s="24" t="s">
        <v>7</v>
      </c>
      <c r="J51" s="24" t="s">
        <v>7</v>
      </c>
      <c r="K51" s="24" t="s">
        <v>7</v>
      </c>
      <c r="L51" s="24" t="s">
        <v>7</v>
      </c>
      <c r="M51" s="24" t="s">
        <v>7</v>
      </c>
      <c r="N51" s="24" t="s">
        <v>7</v>
      </c>
      <c r="O51" s="24" t="s">
        <v>7</v>
      </c>
      <c r="P51" s="24" t="s">
        <v>7</v>
      </c>
      <c r="Q51" s="24" t="s">
        <v>7</v>
      </c>
      <c r="R51" s="24" t="s">
        <v>7</v>
      </c>
      <c r="S51" s="24" t="s">
        <v>7</v>
      </c>
      <c r="T51" s="24" t="s">
        <v>7</v>
      </c>
      <c r="U51" s="24" t="s">
        <v>7</v>
      </c>
      <c r="V51" s="24" t="s">
        <v>7</v>
      </c>
      <c r="W51" s="24" t="s">
        <v>7</v>
      </c>
      <c r="X51" s="24" t="s">
        <v>7</v>
      </c>
      <c r="Y51" s="24" t="s">
        <v>7</v>
      </c>
      <c r="Z51" s="24" t="s">
        <v>7</v>
      </c>
      <c r="AA51" s="24" t="s">
        <v>7</v>
      </c>
      <c r="AB51" s="24" t="s">
        <v>7</v>
      </c>
      <c r="AC51" s="24" t="s">
        <v>7</v>
      </c>
      <c r="AD51" s="24" t="s">
        <v>7</v>
      </c>
      <c r="AE51" s="24" t="s">
        <v>7</v>
      </c>
      <c r="AF51" s="24" t="s">
        <v>7</v>
      </c>
      <c r="AG51" s="24" t="s">
        <v>7</v>
      </c>
      <c r="AH51" s="24" t="s">
        <v>7</v>
      </c>
      <c r="AI51" s="24" t="s">
        <v>7</v>
      </c>
      <c r="AJ51" s="24" t="s">
        <v>7</v>
      </c>
      <c r="AK51" s="24" t="s">
        <v>7</v>
      </c>
      <c r="AL51" s="24" t="s">
        <v>7</v>
      </c>
      <c r="AM51" s="24">
        <v>7.4846167243061803</v>
      </c>
      <c r="AN51" s="24">
        <v>7.4846167243061803</v>
      </c>
      <c r="AO51" s="24">
        <v>7.4846167243061803</v>
      </c>
      <c r="AP51" s="24">
        <v>7.4846167243061794</v>
      </c>
      <c r="AQ51" s="24">
        <v>7.4846167243061794</v>
      </c>
      <c r="AR51" s="24">
        <v>7.4846167243061794</v>
      </c>
      <c r="AS51" s="24">
        <v>7.4846167243061794</v>
      </c>
      <c r="AT51" s="24">
        <v>7.4846167243061794</v>
      </c>
      <c r="AU51" s="24">
        <v>7.4846167243061776</v>
      </c>
      <c r="AV51" s="24">
        <v>7.4846167243061776</v>
      </c>
      <c r="AW51" s="24">
        <v>7.4846167243061776</v>
      </c>
      <c r="AX51" s="24">
        <v>7.4846167243061759</v>
      </c>
      <c r="AY51" s="24">
        <v>7.4846167243061776</v>
      </c>
      <c r="AZ51" s="24">
        <v>7.4846167243061776</v>
      </c>
      <c r="BA51" s="24">
        <v>7.4846167243061776</v>
      </c>
      <c r="BB51" s="24">
        <v>7.4846167243061776</v>
      </c>
      <c r="BC51" s="24">
        <v>7.4846167243061776</v>
      </c>
      <c r="BD51" s="24">
        <v>7.5561285454191154</v>
      </c>
      <c r="BE51" s="24">
        <v>7.6602484269504902</v>
      </c>
      <c r="BF51" s="24">
        <v>7.7658030312588471</v>
      </c>
      <c r="BG51" s="24">
        <v>7.872812128146272</v>
      </c>
      <c r="BH51" s="24">
        <v>7.9812957598333334</v>
      </c>
      <c r="BI51" s="24">
        <v>8.0912742447129276</v>
      </c>
      <c r="BJ51" s="24">
        <v>8.2027681811558271</v>
      </c>
      <c r="BK51" s="24">
        <v>8.3157984513686003</v>
      </c>
      <c r="BL51" s="24">
        <v>8.4303862253047814</v>
      </c>
      <c r="BM51" s="24">
        <v>8.5465529646298517</v>
      </c>
      <c r="BN51" s="24">
        <v>8.6643204267408933</v>
      </c>
      <c r="BO51" s="24">
        <v>8.783710668841648</v>
      </c>
    </row>
    <row r="52" spans="1:76" ht="17.25" customHeight="1">
      <c r="A52" s="25">
        <v>27</v>
      </c>
      <c r="B52" s="24" t="s">
        <v>7</v>
      </c>
      <c r="C52" s="24" t="s">
        <v>7</v>
      </c>
      <c r="D52" s="24" t="s">
        <v>7</v>
      </c>
      <c r="E52" s="24" t="s">
        <v>7</v>
      </c>
      <c r="F52" s="24" t="s">
        <v>7</v>
      </c>
      <c r="G52" s="24" t="s">
        <v>7</v>
      </c>
      <c r="H52" s="24" t="s">
        <v>7</v>
      </c>
      <c r="I52" s="24" t="s">
        <v>7</v>
      </c>
      <c r="J52" s="24" t="s">
        <v>7</v>
      </c>
      <c r="K52" s="24" t="s">
        <v>7</v>
      </c>
      <c r="L52" s="24" t="s">
        <v>7</v>
      </c>
      <c r="M52" s="24" t="s">
        <v>7</v>
      </c>
      <c r="N52" s="24" t="s">
        <v>7</v>
      </c>
      <c r="O52" s="24" t="s">
        <v>7</v>
      </c>
      <c r="P52" s="24" t="s">
        <v>7</v>
      </c>
      <c r="Q52" s="24" t="s">
        <v>7</v>
      </c>
      <c r="R52" s="24" t="s">
        <v>7</v>
      </c>
      <c r="S52" s="24" t="s">
        <v>7</v>
      </c>
      <c r="T52" s="24" t="s">
        <v>7</v>
      </c>
      <c r="U52" s="24" t="s">
        <v>7</v>
      </c>
      <c r="V52" s="24" t="s">
        <v>7</v>
      </c>
      <c r="W52" s="24" t="s">
        <v>7</v>
      </c>
      <c r="X52" s="24" t="s">
        <v>7</v>
      </c>
      <c r="Y52" s="24" t="s">
        <v>7</v>
      </c>
      <c r="Z52" s="24" t="s">
        <v>7</v>
      </c>
      <c r="AA52" s="24" t="s">
        <v>7</v>
      </c>
      <c r="AB52" s="24" t="s">
        <v>7</v>
      </c>
      <c r="AC52" s="24" t="s">
        <v>7</v>
      </c>
      <c r="AD52" s="24" t="s">
        <v>7</v>
      </c>
      <c r="AE52" s="24" t="s">
        <v>7</v>
      </c>
      <c r="AF52" s="24" t="s">
        <v>7</v>
      </c>
      <c r="AG52" s="24" t="s">
        <v>7</v>
      </c>
      <c r="AH52" s="24" t="s">
        <v>7</v>
      </c>
      <c r="AI52" s="24" t="s">
        <v>7</v>
      </c>
      <c r="AJ52" s="24" t="s">
        <v>7</v>
      </c>
      <c r="AK52" s="24" t="s">
        <v>7</v>
      </c>
      <c r="AL52" s="24" t="s">
        <v>7</v>
      </c>
      <c r="AM52" s="24" t="s">
        <v>7</v>
      </c>
      <c r="AN52" s="24">
        <v>7.5877512067277264</v>
      </c>
      <c r="AO52" s="24">
        <v>7.5877512067277246</v>
      </c>
      <c r="AP52" s="24">
        <v>7.5877512067277246</v>
      </c>
      <c r="AQ52" s="24">
        <v>7.5877512067277246</v>
      </c>
      <c r="AR52" s="24">
        <v>7.5877512067277264</v>
      </c>
      <c r="AS52" s="24">
        <v>7.5877512067277264</v>
      </c>
      <c r="AT52" s="24">
        <v>7.5877512067277273</v>
      </c>
      <c r="AU52" s="24">
        <v>7.5877512067277273</v>
      </c>
      <c r="AV52" s="24">
        <v>7.5877512067277273</v>
      </c>
      <c r="AW52" s="24">
        <v>7.5877512067277264</v>
      </c>
      <c r="AX52" s="24">
        <v>7.5877512067277264</v>
      </c>
      <c r="AY52" s="24">
        <v>7.5877512067277264</v>
      </c>
      <c r="AZ52" s="24">
        <v>7.5877512067277264</v>
      </c>
      <c r="BA52" s="24">
        <v>7.5877512067277264</v>
      </c>
      <c r="BB52" s="24">
        <v>7.5877512067277264</v>
      </c>
      <c r="BC52" s="24">
        <v>7.5877512067277264</v>
      </c>
      <c r="BD52" s="24">
        <v>7.5877512067277264</v>
      </c>
      <c r="BE52" s="24">
        <v>7.6602484269504902</v>
      </c>
      <c r="BF52" s="24">
        <v>7.7658030312588471</v>
      </c>
      <c r="BG52" s="24">
        <v>7.872812128146272</v>
      </c>
      <c r="BH52" s="24">
        <v>7.9812957598333334</v>
      </c>
      <c r="BI52" s="24">
        <v>8.0912742447129276</v>
      </c>
      <c r="BJ52" s="24">
        <v>8.2027681811558271</v>
      </c>
      <c r="BK52" s="24">
        <v>8.3157984513686003</v>
      </c>
      <c r="BL52" s="24">
        <v>8.4303862253047814</v>
      </c>
      <c r="BM52" s="24">
        <v>8.5465529646298517</v>
      </c>
      <c r="BN52" s="24">
        <v>8.6643204267408933</v>
      </c>
      <c r="BO52" s="24">
        <v>8.783710668841648</v>
      </c>
    </row>
    <row r="53" spans="1:76" ht="17.25" customHeight="1">
      <c r="A53" s="25">
        <v>26</v>
      </c>
      <c r="B53" s="24" t="s">
        <v>7</v>
      </c>
      <c r="C53" s="24" t="s">
        <v>7</v>
      </c>
      <c r="D53" s="24" t="s">
        <v>7</v>
      </c>
      <c r="E53" s="24" t="s">
        <v>7</v>
      </c>
      <c r="F53" s="24" t="s">
        <v>7</v>
      </c>
      <c r="G53" s="24" t="s">
        <v>7</v>
      </c>
      <c r="H53" s="24" t="s">
        <v>7</v>
      </c>
      <c r="I53" s="24" t="s">
        <v>7</v>
      </c>
      <c r="J53" s="24" t="s">
        <v>7</v>
      </c>
      <c r="K53" s="24" t="s">
        <v>7</v>
      </c>
      <c r="L53" s="24" t="s">
        <v>7</v>
      </c>
      <c r="M53" s="24" t="s">
        <v>7</v>
      </c>
      <c r="N53" s="24" t="s">
        <v>7</v>
      </c>
      <c r="O53" s="24" t="s">
        <v>7</v>
      </c>
      <c r="P53" s="24" t="s">
        <v>7</v>
      </c>
      <c r="Q53" s="24" t="s">
        <v>7</v>
      </c>
      <c r="R53" s="24" t="s">
        <v>7</v>
      </c>
      <c r="S53" s="24" t="s">
        <v>7</v>
      </c>
      <c r="T53" s="24" t="s">
        <v>7</v>
      </c>
      <c r="U53" s="24" t="s">
        <v>7</v>
      </c>
      <c r="V53" s="24" t="s">
        <v>7</v>
      </c>
      <c r="W53" s="24" t="s">
        <v>7</v>
      </c>
      <c r="X53" s="24" t="s">
        <v>7</v>
      </c>
      <c r="Y53" s="24" t="s">
        <v>7</v>
      </c>
      <c r="Z53" s="24" t="s">
        <v>7</v>
      </c>
      <c r="AA53" s="24" t="s">
        <v>7</v>
      </c>
      <c r="AB53" s="24" t="s">
        <v>7</v>
      </c>
      <c r="AC53" s="24" t="s">
        <v>7</v>
      </c>
      <c r="AD53" s="24" t="s">
        <v>7</v>
      </c>
      <c r="AE53" s="24" t="s">
        <v>7</v>
      </c>
      <c r="AF53" s="24" t="s">
        <v>7</v>
      </c>
      <c r="AG53" s="24" t="s">
        <v>7</v>
      </c>
      <c r="AH53" s="24" t="s">
        <v>7</v>
      </c>
      <c r="AI53" s="24" t="s">
        <v>7</v>
      </c>
      <c r="AJ53" s="24" t="s">
        <v>7</v>
      </c>
      <c r="AK53" s="24" t="s">
        <v>7</v>
      </c>
      <c r="AL53" s="24" t="s">
        <v>7</v>
      </c>
      <c r="AM53" s="24" t="s">
        <v>7</v>
      </c>
      <c r="AN53" s="24" t="s">
        <v>7</v>
      </c>
      <c r="AO53" s="24">
        <v>7.6923068335920881</v>
      </c>
      <c r="AP53" s="24">
        <v>7.6923068335920881</v>
      </c>
      <c r="AQ53" s="24">
        <v>7.6923068335920863</v>
      </c>
      <c r="AR53" s="24">
        <v>7.6923068335920863</v>
      </c>
      <c r="AS53" s="24">
        <v>7.6923068335920881</v>
      </c>
      <c r="AT53" s="24">
        <v>7.6923068335920881</v>
      </c>
      <c r="AU53" s="24">
        <v>7.6923068335920863</v>
      </c>
      <c r="AV53" s="24">
        <v>7.6923068335920863</v>
      </c>
      <c r="AW53" s="24">
        <v>7.6923068335920863</v>
      </c>
      <c r="AX53" s="24">
        <v>7.6923068335920863</v>
      </c>
      <c r="AY53" s="24">
        <v>7.6923068335920863</v>
      </c>
      <c r="AZ53" s="24">
        <v>7.6923068335920863</v>
      </c>
      <c r="BA53" s="24">
        <v>7.6923068335920863</v>
      </c>
      <c r="BB53" s="24">
        <v>7.6923068335920863</v>
      </c>
      <c r="BC53" s="24">
        <v>7.6923068335920863</v>
      </c>
      <c r="BD53" s="24">
        <v>7.6923068335920863</v>
      </c>
      <c r="BE53" s="24">
        <v>7.6923068335920846</v>
      </c>
      <c r="BF53" s="24">
        <v>7.7658030312588471</v>
      </c>
      <c r="BG53" s="24">
        <v>7.872812128146272</v>
      </c>
      <c r="BH53" s="24">
        <v>7.9812957598333334</v>
      </c>
      <c r="BI53" s="24">
        <v>8.0912742447129276</v>
      </c>
      <c r="BJ53" s="24">
        <v>8.2027681811558271</v>
      </c>
      <c r="BK53" s="24">
        <v>8.3157984513686003</v>
      </c>
      <c r="BL53" s="24">
        <v>8.4303862253047814</v>
      </c>
      <c r="BM53" s="24">
        <v>8.5465529646298517</v>
      </c>
      <c r="BN53" s="24">
        <v>8.6643204267408933</v>
      </c>
      <c r="BO53" s="24">
        <v>8.783710668841648</v>
      </c>
    </row>
    <row r="54" spans="1:76" ht="17.25" customHeight="1">
      <c r="A54" s="25">
        <v>25</v>
      </c>
      <c r="B54" s="24" t="s">
        <v>7</v>
      </c>
      <c r="C54" s="24" t="s">
        <v>7</v>
      </c>
      <c r="D54" s="24" t="s">
        <v>7</v>
      </c>
      <c r="E54" s="24" t="s">
        <v>7</v>
      </c>
      <c r="F54" s="24" t="s">
        <v>7</v>
      </c>
      <c r="G54" s="24" t="s">
        <v>7</v>
      </c>
      <c r="H54" s="24" t="s">
        <v>7</v>
      </c>
      <c r="I54" s="24" t="s">
        <v>7</v>
      </c>
      <c r="J54" s="24" t="s">
        <v>7</v>
      </c>
      <c r="K54" s="24" t="s">
        <v>7</v>
      </c>
      <c r="L54" s="24" t="s">
        <v>7</v>
      </c>
      <c r="M54" s="24" t="s">
        <v>7</v>
      </c>
      <c r="N54" s="24" t="s">
        <v>7</v>
      </c>
      <c r="O54" s="24" t="s">
        <v>7</v>
      </c>
      <c r="P54" s="24" t="s">
        <v>7</v>
      </c>
      <c r="Q54" s="24" t="s">
        <v>7</v>
      </c>
      <c r="R54" s="24" t="s">
        <v>7</v>
      </c>
      <c r="S54" s="24" t="s">
        <v>7</v>
      </c>
      <c r="T54" s="24" t="s">
        <v>7</v>
      </c>
      <c r="U54" s="24" t="s">
        <v>7</v>
      </c>
      <c r="V54" s="24" t="s">
        <v>7</v>
      </c>
      <c r="W54" s="24" t="s">
        <v>7</v>
      </c>
      <c r="X54" s="24" t="s">
        <v>7</v>
      </c>
      <c r="Y54" s="24" t="s">
        <v>7</v>
      </c>
      <c r="Z54" s="24" t="s">
        <v>7</v>
      </c>
      <c r="AA54" s="24" t="s">
        <v>7</v>
      </c>
      <c r="AB54" s="24" t="s">
        <v>7</v>
      </c>
      <c r="AC54" s="24" t="s">
        <v>7</v>
      </c>
      <c r="AD54" s="24" t="s">
        <v>7</v>
      </c>
      <c r="AE54" s="24" t="s">
        <v>7</v>
      </c>
      <c r="AF54" s="24" t="s">
        <v>7</v>
      </c>
      <c r="AG54" s="24" t="s">
        <v>7</v>
      </c>
      <c r="AH54" s="24" t="s">
        <v>7</v>
      </c>
      <c r="AI54" s="24" t="s">
        <v>7</v>
      </c>
      <c r="AJ54" s="24" t="s">
        <v>7</v>
      </c>
      <c r="AK54" s="24" t="s">
        <v>7</v>
      </c>
      <c r="AL54" s="24" t="s">
        <v>7</v>
      </c>
      <c r="AM54" s="24" t="s">
        <v>7</v>
      </c>
      <c r="AN54" s="24" t="s">
        <v>7</v>
      </c>
      <c r="AO54" s="24" t="s">
        <v>7</v>
      </c>
      <c r="AP54" s="24">
        <v>7.7983031875982531</v>
      </c>
      <c r="AQ54" s="24">
        <v>7.7983031875982531</v>
      </c>
      <c r="AR54" s="24">
        <v>7.7983031875982531</v>
      </c>
      <c r="AS54" s="24">
        <v>7.7983031875982531</v>
      </c>
      <c r="AT54" s="24">
        <v>7.7983031875982549</v>
      </c>
      <c r="AU54" s="24">
        <v>7.7983031875982549</v>
      </c>
      <c r="AV54" s="24">
        <v>7.7983031875982549</v>
      </c>
      <c r="AW54" s="24">
        <v>7.7983031875982531</v>
      </c>
      <c r="AX54" s="24">
        <v>7.7983031875982531</v>
      </c>
      <c r="AY54" s="24">
        <v>7.7983031875982531</v>
      </c>
      <c r="AZ54" s="24">
        <v>7.7983031875982531</v>
      </c>
      <c r="BA54" s="24">
        <v>7.7983031875982531</v>
      </c>
      <c r="BB54" s="24">
        <v>7.7983031875982531</v>
      </c>
      <c r="BC54" s="24">
        <v>7.7983031875982531</v>
      </c>
      <c r="BD54" s="24">
        <v>7.7983031875982531</v>
      </c>
      <c r="BE54" s="24">
        <v>7.7983031875982531</v>
      </c>
      <c r="BF54" s="24">
        <v>7.7983031875982531</v>
      </c>
      <c r="BG54" s="24">
        <v>7.872812128146272</v>
      </c>
      <c r="BH54" s="24">
        <v>7.9812957598333334</v>
      </c>
      <c r="BI54" s="24">
        <v>8.0912742447129276</v>
      </c>
      <c r="BJ54" s="24">
        <v>8.2027681811558271</v>
      </c>
      <c r="BK54" s="24">
        <v>8.3157984513686003</v>
      </c>
      <c r="BL54" s="24">
        <v>8.4303862253047814</v>
      </c>
      <c r="BM54" s="24">
        <v>8.5465529646298517</v>
      </c>
      <c r="BN54" s="24">
        <v>8.6643204267408933</v>
      </c>
      <c r="BO54" s="24">
        <v>8.783710668841648</v>
      </c>
    </row>
    <row r="55" spans="1:76" ht="17.25" customHeight="1">
      <c r="A55" s="25">
        <v>24</v>
      </c>
      <c r="B55" s="24" t="s">
        <v>7</v>
      </c>
      <c r="C55" s="24" t="s">
        <v>7</v>
      </c>
      <c r="D55" s="24" t="s">
        <v>7</v>
      </c>
      <c r="E55" s="24" t="s">
        <v>7</v>
      </c>
      <c r="F55" s="24" t="s">
        <v>7</v>
      </c>
      <c r="G55" s="24" t="s">
        <v>7</v>
      </c>
      <c r="H55" s="24" t="s">
        <v>7</v>
      </c>
      <c r="I55" s="24" t="s">
        <v>7</v>
      </c>
      <c r="J55" s="24" t="s">
        <v>7</v>
      </c>
      <c r="K55" s="24" t="s">
        <v>7</v>
      </c>
      <c r="L55" s="24" t="s">
        <v>7</v>
      </c>
      <c r="M55" s="24" t="s">
        <v>7</v>
      </c>
      <c r="N55" s="24" t="s">
        <v>7</v>
      </c>
      <c r="O55" s="24" t="s">
        <v>7</v>
      </c>
      <c r="P55" s="24" t="s">
        <v>7</v>
      </c>
      <c r="Q55" s="24" t="s">
        <v>7</v>
      </c>
      <c r="R55" s="24" t="s">
        <v>7</v>
      </c>
      <c r="S55" s="24" t="s">
        <v>7</v>
      </c>
      <c r="T55" s="24" t="s">
        <v>7</v>
      </c>
      <c r="U55" s="24" t="s">
        <v>7</v>
      </c>
      <c r="V55" s="24" t="s">
        <v>7</v>
      </c>
      <c r="W55" s="24" t="s">
        <v>7</v>
      </c>
      <c r="X55" s="24" t="s">
        <v>7</v>
      </c>
      <c r="Y55" s="24" t="s">
        <v>7</v>
      </c>
      <c r="Z55" s="24" t="s">
        <v>7</v>
      </c>
      <c r="AA55" s="24" t="s">
        <v>7</v>
      </c>
      <c r="AB55" s="24" t="s">
        <v>7</v>
      </c>
      <c r="AC55" s="24" t="s">
        <v>7</v>
      </c>
      <c r="AD55" s="24" t="s">
        <v>7</v>
      </c>
      <c r="AE55" s="24" t="s">
        <v>7</v>
      </c>
      <c r="AF55" s="24" t="s">
        <v>7</v>
      </c>
      <c r="AG55" s="24" t="s">
        <v>7</v>
      </c>
      <c r="AH55" s="24" t="s">
        <v>7</v>
      </c>
      <c r="AI55" s="24" t="s">
        <v>7</v>
      </c>
      <c r="AJ55" s="24" t="s">
        <v>7</v>
      </c>
      <c r="AK55" s="24" t="s">
        <v>7</v>
      </c>
      <c r="AL55" s="24" t="s">
        <v>7</v>
      </c>
      <c r="AM55" s="24" t="s">
        <v>7</v>
      </c>
      <c r="AN55" s="24" t="s">
        <v>7</v>
      </c>
      <c r="AO55" s="24" t="s">
        <v>7</v>
      </c>
      <c r="AP55" s="24" t="s">
        <v>7</v>
      </c>
      <c r="AQ55" s="24">
        <v>7.9057601212856312</v>
      </c>
      <c r="AR55" s="24">
        <v>7.9057601212856312</v>
      </c>
      <c r="AS55" s="24">
        <v>7.9057601212856312</v>
      </c>
      <c r="AT55" s="24">
        <v>7.905760121285633</v>
      </c>
      <c r="AU55" s="24">
        <v>7.9057601212856312</v>
      </c>
      <c r="AV55" s="24">
        <v>7.9057601212856312</v>
      </c>
      <c r="AW55" s="24">
        <v>7.9057601212856312</v>
      </c>
      <c r="AX55" s="24">
        <v>7.9057601212856312</v>
      </c>
      <c r="AY55" s="24">
        <v>7.9057601212856312</v>
      </c>
      <c r="AZ55" s="24">
        <v>7.9057601212856303</v>
      </c>
      <c r="BA55" s="24">
        <v>7.9057601212856303</v>
      </c>
      <c r="BB55" s="24">
        <v>7.9057601212856303</v>
      </c>
      <c r="BC55" s="24">
        <v>7.9057601212856303</v>
      </c>
      <c r="BD55" s="24">
        <v>7.9057601212856303</v>
      </c>
      <c r="BE55" s="24">
        <v>7.9057601212856285</v>
      </c>
      <c r="BF55" s="24">
        <v>7.9057601212856285</v>
      </c>
      <c r="BG55" s="24">
        <v>7.9057601212856285</v>
      </c>
      <c r="BH55" s="24">
        <v>7.9812957598333334</v>
      </c>
      <c r="BI55" s="24">
        <v>8.0912742447129276</v>
      </c>
      <c r="BJ55" s="24">
        <v>8.2027681811558271</v>
      </c>
      <c r="BK55" s="24">
        <v>8.3157984513686003</v>
      </c>
      <c r="BL55" s="24">
        <v>8.4303862253047814</v>
      </c>
      <c r="BM55" s="24">
        <v>8.5465529646298517</v>
      </c>
      <c r="BN55" s="24">
        <v>8.6643204267408933</v>
      </c>
      <c r="BO55" s="24">
        <v>8.783710668841648</v>
      </c>
    </row>
    <row r="56" spans="1:76" ht="17.25" customHeight="1">
      <c r="A56" s="25">
        <v>23</v>
      </c>
      <c r="B56" s="24" t="s">
        <v>7</v>
      </c>
      <c r="C56" s="24" t="s">
        <v>7</v>
      </c>
      <c r="D56" s="24" t="s">
        <v>7</v>
      </c>
      <c r="E56" s="24" t="s">
        <v>7</v>
      </c>
      <c r="F56" s="24" t="s">
        <v>7</v>
      </c>
      <c r="G56" s="24" t="s">
        <v>7</v>
      </c>
      <c r="H56" s="24" t="s">
        <v>7</v>
      </c>
      <c r="I56" s="24" t="s">
        <v>7</v>
      </c>
      <c r="J56" s="24" t="s">
        <v>7</v>
      </c>
      <c r="K56" s="24" t="s">
        <v>7</v>
      </c>
      <c r="L56" s="24" t="s">
        <v>7</v>
      </c>
      <c r="M56" s="24" t="s">
        <v>7</v>
      </c>
      <c r="N56" s="24" t="s">
        <v>7</v>
      </c>
      <c r="O56" s="24" t="s">
        <v>7</v>
      </c>
      <c r="P56" s="24" t="s">
        <v>7</v>
      </c>
      <c r="Q56" s="24" t="s">
        <v>7</v>
      </c>
      <c r="R56" s="24" t="s">
        <v>7</v>
      </c>
      <c r="S56" s="24" t="s">
        <v>7</v>
      </c>
      <c r="T56" s="24" t="s">
        <v>7</v>
      </c>
      <c r="U56" s="24" t="s">
        <v>7</v>
      </c>
      <c r="V56" s="24" t="s">
        <v>7</v>
      </c>
      <c r="W56" s="24" t="s">
        <v>7</v>
      </c>
      <c r="X56" s="24" t="s">
        <v>7</v>
      </c>
      <c r="Y56" s="24" t="s">
        <v>7</v>
      </c>
      <c r="Z56" s="24" t="s">
        <v>7</v>
      </c>
      <c r="AA56" s="24" t="s">
        <v>7</v>
      </c>
      <c r="AB56" s="24" t="s">
        <v>7</v>
      </c>
      <c r="AC56" s="24" t="s">
        <v>7</v>
      </c>
      <c r="AD56" s="24" t="s">
        <v>7</v>
      </c>
      <c r="AE56" s="24" t="s">
        <v>7</v>
      </c>
      <c r="AF56" s="24" t="s">
        <v>7</v>
      </c>
      <c r="AG56" s="24" t="s">
        <v>7</v>
      </c>
      <c r="AH56" s="24" t="s">
        <v>7</v>
      </c>
      <c r="AI56" s="24" t="s">
        <v>7</v>
      </c>
      <c r="AJ56" s="24" t="s">
        <v>7</v>
      </c>
      <c r="AK56" s="24" t="s">
        <v>7</v>
      </c>
      <c r="AL56" s="24" t="s">
        <v>7</v>
      </c>
      <c r="AM56" s="24" t="s">
        <v>7</v>
      </c>
      <c r="AN56" s="24" t="s">
        <v>7</v>
      </c>
      <c r="AO56" s="24" t="s">
        <v>7</v>
      </c>
      <c r="AP56" s="24" t="s">
        <v>7</v>
      </c>
      <c r="AQ56" s="24" t="s">
        <v>7</v>
      </c>
      <c r="AR56" s="24">
        <v>8.0146977607521688</v>
      </c>
      <c r="AS56" s="24">
        <v>8.0146977607521706</v>
      </c>
      <c r="AT56" s="24">
        <v>8.0146977607521706</v>
      </c>
      <c r="AU56" s="24">
        <v>8.0146977607521688</v>
      </c>
      <c r="AV56" s="24">
        <v>8.0146977607521706</v>
      </c>
      <c r="AW56" s="24">
        <v>8.0146977607521706</v>
      </c>
      <c r="AX56" s="24">
        <v>8.0146977607521706</v>
      </c>
      <c r="AY56" s="24">
        <v>8.0146977607521706</v>
      </c>
      <c r="AZ56" s="24">
        <v>8.0146977607521706</v>
      </c>
      <c r="BA56" s="24">
        <v>8.0146977607521706</v>
      </c>
      <c r="BB56" s="24">
        <v>8.0146977607521706</v>
      </c>
      <c r="BC56" s="24">
        <v>8.0146977607521706</v>
      </c>
      <c r="BD56" s="24">
        <v>8.0146977607521706</v>
      </c>
      <c r="BE56" s="24">
        <v>8.0146977607521706</v>
      </c>
      <c r="BF56" s="24">
        <v>8.0146977607521706</v>
      </c>
      <c r="BG56" s="24">
        <v>8.0146977607521706</v>
      </c>
      <c r="BH56" s="24">
        <v>8.0146977607521688</v>
      </c>
      <c r="BI56" s="24">
        <v>8.0912742447129276</v>
      </c>
      <c r="BJ56" s="24">
        <v>8.2027681811558271</v>
      </c>
      <c r="BK56" s="24">
        <v>8.3157984513686003</v>
      </c>
      <c r="BL56" s="24">
        <v>8.4303862253047814</v>
      </c>
      <c r="BM56" s="24">
        <v>8.5465529646298517</v>
      </c>
      <c r="BN56" s="24">
        <v>8.6643204267408933</v>
      </c>
      <c r="BO56" s="24">
        <v>8.783710668841648</v>
      </c>
      <c r="BP56" s="26"/>
    </row>
    <row r="57" spans="1:76" ht="17.25" customHeight="1">
      <c r="A57" s="25">
        <v>22</v>
      </c>
      <c r="B57" s="24" t="s">
        <v>7</v>
      </c>
      <c r="C57" s="24" t="s">
        <v>7</v>
      </c>
      <c r="D57" s="24" t="s">
        <v>7</v>
      </c>
      <c r="E57" s="24" t="s">
        <v>7</v>
      </c>
      <c r="F57" s="24" t="s">
        <v>7</v>
      </c>
      <c r="G57" s="24" t="s">
        <v>7</v>
      </c>
      <c r="H57" s="24" t="s">
        <v>7</v>
      </c>
      <c r="I57" s="24" t="s">
        <v>7</v>
      </c>
      <c r="J57" s="24" t="s">
        <v>7</v>
      </c>
      <c r="K57" s="24" t="s">
        <v>7</v>
      </c>
      <c r="L57" s="24" t="s">
        <v>7</v>
      </c>
      <c r="M57" s="24" t="s">
        <v>7</v>
      </c>
      <c r="N57" s="24" t="s">
        <v>7</v>
      </c>
      <c r="O57" s="24" t="s">
        <v>7</v>
      </c>
      <c r="P57" s="24" t="s">
        <v>7</v>
      </c>
      <c r="Q57" s="24" t="s">
        <v>7</v>
      </c>
      <c r="R57" s="24" t="s">
        <v>7</v>
      </c>
      <c r="S57" s="24" t="s">
        <v>7</v>
      </c>
      <c r="T57" s="24" t="s">
        <v>7</v>
      </c>
      <c r="U57" s="24" t="s">
        <v>7</v>
      </c>
      <c r="V57" s="24" t="s">
        <v>7</v>
      </c>
      <c r="W57" s="24" t="s">
        <v>7</v>
      </c>
      <c r="X57" s="24" t="s">
        <v>7</v>
      </c>
      <c r="Y57" s="24" t="s">
        <v>7</v>
      </c>
      <c r="Z57" s="24" t="s">
        <v>7</v>
      </c>
      <c r="AA57" s="24" t="s">
        <v>7</v>
      </c>
      <c r="AB57" s="24" t="s">
        <v>7</v>
      </c>
      <c r="AC57" s="24" t="s">
        <v>7</v>
      </c>
      <c r="AD57" s="24" t="s">
        <v>7</v>
      </c>
      <c r="AE57" s="24" t="s">
        <v>7</v>
      </c>
      <c r="AF57" s="24" t="s">
        <v>7</v>
      </c>
      <c r="AG57" s="24" t="s">
        <v>7</v>
      </c>
      <c r="AH57" s="24" t="s">
        <v>7</v>
      </c>
      <c r="AI57" s="24" t="s">
        <v>7</v>
      </c>
      <c r="AJ57" s="24" t="s">
        <v>7</v>
      </c>
      <c r="AK57" s="24" t="s">
        <v>7</v>
      </c>
      <c r="AL57" s="24" t="s">
        <v>7</v>
      </c>
      <c r="AM57" s="24" t="s">
        <v>7</v>
      </c>
      <c r="AN57" s="24" t="s">
        <v>7</v>
      </c>
      <c r="AO57" s="24" t="s">
        <v>7</v>
      </c>
      <c r="AP57" s="24" t="s">
        <v>7</v>
      </c>
      <c r="AQ57" s="24" t="s">
        <v>7</v>
      </c>
      <c r="AR57" s="24" t="s">
        <v>7</v>
      </c>
      <c r="AS57" s="24">
        <v>8.1251365094239656</v>
      </c>
      <c r="AT57" s="24">
        <v>8.1251365094239656</v>
      </c>
      <c r="AU57" s="24">
        <v>8.1251365094239656</v>
      </c>
      <c r="AV57" s="24">
        <v>8.1251365094239656</v>
      </c>
      <c r="AW57" s="24">
        <v>8.1251365094239656</v>
      </c>
      <c r="AX57" s="24">
        <v>8.1251365094239656</v>
      </c>
      <c r="AY57" s="24">
        <v>8.1251365094239656</v>
      </c>
      <c r="AZ57" s="24">
        <v>8.1251365094239656</v>
      </c>
      <c r="BA57" s="24">
        <v>8.1251365094239638</v>
      </c>
      <c r="BB57" s="24">
        <v>8.1251365094239656</v>
      </c>
      <c r="BC57" s="24">
        <v>8.1251365094239638</v>
      </c>
      <c r="BD57" s="24">
        <v>8.1251365094239638</v>
      </c>
      <c r="BE57" s="24">
        <v>8.1251365094239638</v>
      </c>
      <c r="BF57" s="24">
        <v>8.1251365094239638</v>
      </c>
      <c r="BG57" s="24">
        <v>8.1251365094239638</v>
      </c>
      <c r="BH57" s="24">
        <v>8.1251365094239638</v>
      </c>
      <c r="BI57" s="24">
        <v>8.1251365094239638</v>
      </c>
      <c r="BJ57" s="24">
        <v>8.2027681811558271</v>
      </c>
      <c r="BK57" s="24">
        <v>8.3157984513686003</v>
      </c>
      <c r="BL57" s="24">
        <v>8.4303862253047814</v>
      </c>
      <c r="BM57" s="24">
        <v>8.5465529646298517</v>
      </c>
      <c r="BN57" s="24">
        <v>8.6643204267408933</v>
      </c>
      <c r="BO57" s="24">
        <v>8.783710668841648</v>
      </c>
      <c r="BP57" s="26"/>
      <c r="BQ57" s="26"/>
    </row>
    <row r="58" spans="1:76" ht="17.25" customHeight="1">
      <c r="A58" s="25">
        <v>21</v>
      </c>
      <c r="B58" s="24" t="s">
        <v>7</v>
      </c>
      <c r="C58" s="24" t="s">
        <v>7</v>
      </c>
      <c r="D58" s="24" t="s">
        <v>7</v>
      </c>
      <c r="E58" s="24" t="s">
        <v>7</v>
      </c>
      <c r="F58" s="24" t="s">
        <v>7</v>
      </c>
      <c r="G58" s="24" t="s">
        <v>7</v>
      </c>
      <c r="H58" s="24" t="s">
        <v>7</v>
      </c>
      <c r="I58" s="24" t="s">
        <v>7</v>
      </c>
      <c r="J58" s="24" t="s">
        <v>7</v>
      </c>
      <c r="K58" s="24" t="s">
        <v>7</v>
      </c>
      <c r="L58" s="24" t="s">
        <v>7</v>
      </c>
      <c r="M58" s="24" t="s">
        <v>7</v>
      </c>
      <c r="N58" s="24" t="s">
        <v>7</v>
      </c>
      <c r="O58" s="24" t="s">
        <v>7</v>
      </c>
      <c r="P58" s="24" t="s">
        <v>7</v>
      </c>
      <c r="Q58" s="24" t="s">
        <v>7</v>
      </c>
      <c r="R58" s="24" t="s">
        <v>7</v>
      </c>
      <c r="S58" s="24" t="s">
        <v>7</v>
      </c>
      <c r="T58" s="24" t="s">
        <v>7</v>
      </c>
      <c r="U58" s="24" t="s">
        <v>7</v>
      </c>
      <c r="V58" s="24" t="s">
        <v>7</v>
      </c>
      <c r="W58" s="24" t="s">
        <v>7</v>
      </c>
      <c r="X58" s="24" t="s">
        <v>7</v>
      </c>
      <c r="Y58" s="24" t="s">
        <v>7</v>
      </c>
      <c r="Z58" s="24" t="s">
        <v>7</v>
      </c>
      <c r="AA58" s="24" t="s">
        <v>7</v>
      </c>
      <c r="AB58" s="24" t="s">
        <v>7</v>
      </c>
      <c r="AC58" s="24" t="s">
        <v>7</v>
      </c>
      <c r="AD58" s="24" t="s">
        <v>7</v>
      </c>
      <c r="AE58" s="24" t="s">
        <v>7</v>
      </c>
      <c r="AF58" s="24" t="s">
        <v>7</v>
      </c>
      <c r="AG58" s="24" t="s">
        <v>7</v>
      </c>
      <c r="AH58" s="24" t="s">
        <v>7</v>
      </c>
      <c r="AI58" s="24" t="s">
        <v>7</v>
      </c>
      <c r="AJ58" s="24" t="s">
        <v>7</v>
      </c>
      <c r="AK58" s="24" t="s">
        <v>7</v>
      </c>
      <c r="AL58" s="24" t="s">
        <v>7</v>
      </c>
      <c r="AM58" s="24" t="s">
        <v>7</v>
      </c>
      <c r="AN58" s="24" t="s">
        <v>7</v>
      </c>
      <c r="AO58" s="24" t="s">
        <v>7</v>
      </c>
      <c r="AP58" s="24" t="s">
        <v>7</v>
      </c>
      <c r="AQ58" s="24" t="s">
        <v>7</v>
      </c>
      <c r="AR58" s="24" t="s">
        <v>7</v>
      </c>
      <c r="AS58" s="24" t="s">
        <v>7</v>
      </c>
      <c r="AT58" s="24">
        <v>8.2370970518766562</v>
      </c>
      <c r="AU58" s="24">
        <v>8.2370970518766562</v>
      </c>
      <c r="AV58" s="24">
        <v>8.2370970518766562</v>
      </c>
      <c r="AW58" s="24">
        <v>8.2370970518766562</v>
      </c>
      <c r="AX58" s="24">
        <v>8.2370970518766562</v>
      </c>
      <c r="AY58" s="24">
        <v>8.2370970518766562</v>
      </c>
      <c r="AZ58" s="24">
        <v>8.2370970518766562</v>
      </c>
      <c r="BA58" s="24">
        <v>8.2370970518766562</v>
      </c>
      <c r="BB58" s="24">
        <v>8.2370970518766562</v>
      </c>
      <c r="BC58" s="24">
        <v>8.2370970518766562</v>
      </c>
      <c r="BD58" s="24">
        <v>8.2370970518766562</v>
      </c>
      <c r="BE58" s="24">
        <v>8.2370970518766562</v>
      </c>
      <c r="BF58" s="24">
        <v>8.2370970518766562</v>
      </c>
      <c r="BG58" s="24">
        <v>8.2370970518766544</v>
      </c>
      <c r="BH58" s="24">
        <v>8.2370970518766544</v>
      </c>
      <c r="BI58" s="24">
        <v>8.2370970518766544</v>
      </c>
      <c r="BJ58" s="24">
        <v>8.2370970518766544</v>
      </c>
      <c r="BK58" s="24">
        <v>8.3157984513686003</v>
      </c>
      <c r="BL58" s="24">
        <v>8.4303862253047814</v>
      </c>
      <c r="BM58" s="24">
        <v>8.5465529646298517</v>
      </c>
      <c r="BN58" s="24">
        <v>8.6643204267408933</v>
      </c>
      <c r="BO58" s="24">
        <v>8.783710668841648</v>
      </c>
      <c r="BP58" s="26"/>
      <c r="BQ58" s="26"/>
      <c r="BR58" s="26"/>
    </row>
    <row r="59" spans="1:76" ht="17.25" customHeight="1">
      <c r="A59" s="25">
        <v>20</v>
      </c>
      <c r="B59" s="24" t="s">
        <v>7</v>
      </c>
      <c r="C59" s="24" t="s">
        <v>7</v>
      </c>
      <c r="D59" s="24" t="s">
        <v>7</v>
      </c>
      <c r="E59" s="24" t="s">
        <v>7</v>
      </c>
      <c r="F59" s="24" t="s">
        <v>7</v>
      </c>
      <c r="G59" s="24" t="s">
        <v>7</v>
      </c>
      <c r="H59" s="24" t="s">
        <v>7</v>
      </c>
      <c r="I59" s="24" t="s">
        <v>7</v>
      </c>
      <c r="J59" s="24" t="s">
        <v>7</v>
      </c>
      <c r="K59" s="24" t="s">
        <v>7</v>
      </c>
      <c r="L59" s="24" t="s">
        <v>7</v>
      </c>
      <c r="M59" s="24" t="s">
        <v>7</v>
      </c>
      <c r="N59" s="24" t="s">
        <v>7</v>
      </c>
      <c r="O59" s="24" t="s">
        <v>7</v>
      </c>
      <c r="P59" s="24" t="s">
        <v>7</v>
      </c>
      <c r="Q59" s="24" t="s">
        <v>7</v>
      </c>
      <c r="R59" s="24" t="s">
        <v>7</v>
      </c>
      <c r="S59" s="24" t="s">
        <v>7</v>
      </c>
      <c r="T59" s="24" t="s">
        <v>7</v>
      </c>
      <c r="U59" s="24" t="s">
        <v>7</v>
      </c>
      <c r="V59" s="24" t="s">
        <v>7</v>
      </c>
      <c r="W59" s="24" t="s">
        <v>7</v>
      </c>
      <c r="X59" s="24" t="s">
        <v>7</v>
      </c>
      <c r="Y59" s="24" t="s">
        <v>7</v>
      </c>
      <c r="Z59" s="24" t="s">
        <v>7</v>
      </c>
      <c r="AA59" s="24" t="s">
        <v>7</v>
      </c>
      <c r="AB59" s="24" t="s">
        <v>7</v>
      </c>
      <c r="AC59" s="24" t="s">
        <v>7</v>
      </c>
      <c r="AD59" s="24" t="s">
        <v>7</v>
      </c>
      <c r="AE59" s="24" t="s">
        <v>7</v>
      </c>
      <c r="AF59" s="24" t="s">
        <v>7</v>
      </c>
      <c r="AG59" s="24" t="s">
        <v>7</v>
      </c>
      <c r="AH59" s="24" t="s">
        <v>7</v>
      </c>
      <c r="AI59" s="24" t="s">
        <v>7</v>
      </c>
      <c r="AJ59" s="24" t="s">
        <v>7</v>
      </c>
      <c r="AK59" s="24" t="s">
        <v>7</v>
      </c>
      <c r="AL59" s="24" t="s">
        <v>7</v>
      </c>
      <c r="AM59" s="24" t="s">
        <v>7</v>
      </c>
      <c r="AN59" s="24" t="s">
        <v>7</v>
      </c>
      <c r="AO59" s="24" t="s">
        <v>7</v>
      </c>
      <c r="AP59" s="24" t="s">
        <v>7</v>
      </c>
      <c r="AQ59" s="24" t="s">
        <v>7</v>
      </c>
      <c r="AR59" s="24" t="s">
        <v>7</v>
      </c>
      <c r="AS59" s="24" t="s">
        <v>7</v>
      </c>
      <c r="AT59" s="24" t="s">
        <v>7</v>
      </c>
      <c r="AU59" s="24">
        <v>8.3506003577095917</v>
      </c>
      <c r="AV59" s="24">
        <v>8.3506003577095935</v>
      </c>
      <c r="AW59" s="24">
        <v>8.3506003577095917</v>
      </c>
      <c r="AX59" s="24">
        <v>8.3506003577095917</v>
      </c>
      <c r="AY59" s="24">
        <v>8.3506003577095917</v>
      </c>
      <c r="AZ59" s="24">
        <v>8.35060035770959</v>
      </c>
      <c r="BA59" s="24">
        <v>8.3506003577095917</v>
      </c>
      <c r="BB59" s="24">
        <v>8.3506003577095917</v>
      </c>
      <c r="BC59" s="24">
        <v>8.3506003577095917</v>
      </c>
      <c r="BD59" s="24">
        <v>8.3506003577095917</v>
      </c>
      <c r="BE59" s="24">
        <v>8.35060035770959</v>
      </c>
      <c r="BF59" s="24">
        <v>8.35060035770959</v>
      </c>
      <c r="BG59" s="24">
        <v>8.35060035770959</v>
      </c>
      <c r="BH59" s="24">
        <v>8.35060035770959</v>
      </c>
      <c r="BI59" s="24">
        <v>8.35060035770959</v>
      </c>
      <c r="BJ59" s="24">
        <v>8.35060035770959</v>
      </c>
      <c r="BK59" s="24">
        <v>8.35060035770959</v>
      </c>
      <c r="BL59" s="24">
        <v>8.4303862253047814</v>
      </c>
      <c r="BM59" s="24">
        <v>8.5465529646298517</v>
      </c>
      <c r="BN59" s="24">
        <v>8.6643204267408933</v>
      </c>
      <c r="BO59" s="24">
        <v>8.783710668841648</v>
      </c>
      <c r="BP59" s="26"/>
      <c r="BQ59" s="26"/>
      <c r="BR59" s="26"/>
      <c r="BS59" s="26"/>
    </row>
    <row r="60" spans="1:76" ht="17.25" customHeight="1">
      <c r="A60" s="25">
        <v>19</v>
      </c>
      <c r="B60" s="24" t="s">
        <v>7</v>
      </c>
      <c r="C60" s="24" t="s">
        <v>7</v>
      </c>
      <c r="D60" s="24" t="s">
        <v>7</v>
      </c>
      <c r="E60" s="24" t="s">
        <v>7</v>
      </c>
      <c r="F60" s="24" t="s">
        <v>7</v>
      </c>
      <c r="G60" s="24" t="s">
        <v>7</v>
      </c>
      <c r="H60" s="24" t="s">
        <v>7</v>
      </c>
      <c r="I60" s="24" t="s">
        <v>7</v>
      </c>
      <c r="J60" s="24" t="s">
        <v>7</v>
      </c>
      <c r="K60" s="24" t="s">
        <v>7</v>
      </c>
      <c r="L60" s="24" t="s">
        <v>7</v>
      </c>
      <c r="M60" s="24" t="s">
        <v>7</v>
      </c>
      <c r="N60" s="24" t="s">
        <v>7</v>
      </c>
      <c r="O60" s="24" t="s">
        <v>7</v>
      </c>
      <c r="P60" s="24" t="s">
        <v>7</v>
      </c>
      <c r="Q60" s="24" t="s">
        <v>7</v>
      </c>
      <c r="R60" s="24" t="s">
        <v>7</v>
      </c>
      <c r="S60" s="24" t="s">
        <v>7</v>
      </c>
      <c r="T60" s="24" t="s">
        <v>7</v>
      </c>
      <c r="U60" s="24" t="s">
        <v>7</v>
      </c>
      <c r="V60" s="24" t="s">
        <v>7</v>
      </c>
      <c r="W60" s="24" t="s">
        <v>7</v>
      </c>
      <c r="X60" s="24" t="s">
        <v>7</v>
      </c>
      <c r="Y60" s="24" t="s">
        <v>7</v>
      </c>
      <c r="Z60" s="24" t="s">
        <v>7</v>
      </c>
      <c r="AA60" s="24" t="s">
        <v>7</v>
      </c>
      <c r="AB60" s="24" t="s">
        <v>7</v>
      </c>
      <c r="AC60" s="24" t="s">
        <v>7</v>
      </c>
      <c r="AD60" s="24" t="s">
        <v>7</v>
      </c>
      <c r="AE60" s="24" t="s">
        <v>7</v>
      </c>
      <c r="AF60" s="24" t="s">
        <v>7</v>
      </c>
      <c r="AG60" s="24" t="s">
        <v>7</v>
      </c>
      <c r="AH60" s="24" t="s">
        <v>7</v>
      </c>
      <c r="AI60" s="24" t="s">
        <v>7</v>
      </c>
      <c r="AJ60" s="24" t="s">
        <v>7</v>
      </c>
      <c r="AK60" s="24" t="s">
        <v>7</v>
      </c>
      <c r="AL60" s="24" t="s">
        <v>7</v>
      </c>
      <c r="AM60" s="24" t="s">
        <v>7</v>
      </c>
      <c r="AN60" s="24" t="s">
        <v>7</v>
      </c>
      <c r="AO60" s="24" t="s">
        <v>7</v>
      </c>
      <c r="AP60" s="24" t="s">
        <v>7</v>
      </c>
      <c r="AQ60" s="24" t="s">
        <v>7</v>
      </c>
      <c r="AR60" s="24" t="s">
        <v>7</v>
      </c>
      <c r="AS60" s="24" t="s">
        <v>7</v>
      </c>
      <c r="AT60" s="24" t="s">
        <v>7</v>
      </c>
      <c r="AU60" s="24" t="s">
        <v>7</v>
      </c>
      <c r="AV60" s="24">
        <v>8.4656676854733171</v>
      </c>
      <c r="AW60" s="24">
        <v>8.4656676854733171</v>
      </c>
      <c r="AX60" s="24">
        <v>8.4656676854733171</v>
      </c>
      <c r="AY60" s="24">
        <v>8.4656676854733171</v>
      </c>
      <c r="AZ60" s="24">
        <v>8.4656676854733171</v>
      </c>
      <c r="BA60" s="24">
        <v>8.4656676854733171</v>
      </c>
      <c r="BB60" s="24">
        <v>8.4656676854733171</v>
      </c>
      <c r="BC60" s="24">
        <v>8.4656676854733171</v>
      </c>
      <c r="BD60" s="24">
        <v>8.4656676854733153</v>
      </c>
      <c r="BE60" s="24">
        <v>8.4656676854733153</v>
      </c>
      <c r="BF60" s="24">
        <v>8.4656676854733153</v>
      </c>
      <c r="BG60" s="24">
        <v>8.4656676854733153</v>
      </c>
      <c r="BH60" s="24">
        <v>8.4656676854733153</v>
      </c>
      <c r="BI60" s="24">
        <v>8.4656676854733153</v>
      </c>
      <c r="BJ60" s="24">
        <v>8.4656676854733153</v>
      </c>
      <c r="BK60" s="24">
        <v>8.4656676854733153</v>
      </c>
      <c r="BL60" s="24">
        <v>8.4656676854733153</v>
      </c>
      <c r="BM60" s="24">
        <v>8.5465529646298517</v>
      </c>
      <c r="BN60" s="24">
        <v>8.6643204267408933</v>
      </c>
      <c r="BO60" s="24">
        <v>8.783710668841648</v>
      </c>
      <c r="BP60" s="26"/>
      <c r="BQ60" s="26"/>
      <c r="BR60" s="26"/>
      <c r="BS60" s="26"/>
      <c r="BT60" s="26"/>
    </row>
    <row r="61" spans="1:76" ht="17.25" customHeight="1">
      <c r="A61" s="25">
        <v>18</v>
      </c>
      <c r="B61" s="24" t="s">
        <v>7</v>
      </c>
      <c r="C61" s="24" t="s">
        <v>7</v>
      </c>
      <c r="D61" s="24" t="s">
        <v>7</v>
      </c>
      <c r="E61" s="24" t="s">
        <v>7</v>
      </c>
      <c r="F61" s="24" t="s">
        <v>7</v>
      </c>
      <c r="G61" s="24" t="s">
        <v>7</v>
      </c>
      <c r="H61" s="24" t="s">
        <v>7</v>
      </c>
      <c r="I61" s="24" t="s">
        <v>7</v>
      </c>
      <c r="J61" s="24" t="s">
        <v>7</v>
      </c>
      <c r="K61" s="24" t="s">
        <v>7</v>
      </c>
      <c r="L61" s="24" t="s">
        <v>7</v>
      </c>
      <c r="M61" s="24" t="s">
        <v>7</v>
      </c>
      <c r="N61" s="24" t="s">
        <v>7</v>
      </c>
      <c r="O61" s="24" t="s">
        <v>7</v>
      </c>
      <c r="P61" s="24" t="s">
        <v>7</v>
      </c>
      <c r="Q61" s="24" t="s">
        <v>7</v>
      </c>
      <c r="R61" s="24" t="s">
        <v>7</v>
      </c>
      <c r="S61" s="24" t="s">
        <v>7</v>
      </c>
      <c r="T61" s="24" t="s">
        <v>7</v>
      </c>
      <c r="U61" s="24" t="s">
        <v>7</v>
      </c>
      <c r="V61" s="24" t="s">
        <v>7</v>
      </c>
      <c r="W61" s="24" t="s">
        <v>7</v>
      </c>
      <c r="X61" s="24" t="s">
        <v>7</v>
      </c>
      <c r="Y61" s="24" t="s">
        <v>7</v>
      </c>
      <c r="Z61" s="24" t="s">
        <v>7</v>
      </c>
      <c r="AA61" s="24" t="s">
        <v>7</v>
      </c>
      <c r="AB61" s="24" t="s">
        <v>7</v>
      </c>
      <c r="AC61" s="24" t="s">
        <v>7</v>
      </c>
      <c r="AD61" s="24" t="s">
        <v>7</v>
      </c>
      <c r="AE61" s="24" t="s">
        <v>7</v>
      </c>
      <c r="AF61" s="24" t="s">
        <v>7</v>
      </c>
      <c r="AG61" s="24" t="s">
        <v>7</v>
      </c>
      <c r="AH61" s="24" t="s">
        <v>7</v>
      </c>
      <c r="AI61" s="24" t="s">
        <v>7</v>
      </c>
      <c r="AJ61" s="24" t="s">
        <v>7</v>
      </c>
      <c r="AK61" s="24" t="s">
        <v>7</v>
      </c>
      <c r="AL61" s="24" t="s">
        <v>7</v>
      </c>
      <c r="AM61" s="24" t="s">
        <v>7</v>
      </c>
      <c r="AN61" s="24" t="s">
        <v>7</v>
      </c>
      <c r="AO61" s="24" t="s">
        <v>7</v>
      </c>
      <c r="AP61" s="24" t="s">
        <v>7</v>
      </c>
      <c r="AQ61" s="24" t="s">
        <v>7</v>
      </c>
      <c r="AR61" s="24" t="s">
        <v>7</v>
      </c>
      <c r="AS61" s="24" t="s">
        <v>7</v>
      </c>
      <c r="AT61" s="24" t="s">
        <v>7</v>
      </c>
      <c r="AU61" s="24" t="s">
        <v>7</v>
      </c>
      <c r="AV61" s="24" t="s">
        <v>7</v>
      </c>
      <c r="AW61" s="24">
        <v>8.5823205866510826</v>
      </c>
      <c r="AX61" s="24">
        <v>8.5823205866510826</v>
      </c>
      <c r="AY61" s="24">
        <v>8.5823205866510826</v>
      </c>
      <c r="AZ61" s="24">
        <v>8.5823205866510826</v>
      </c>
      <c r="BA61" s="24">
        <v>8.5823205866510826</v>
      </c>
      <c r="BB61" s="24">
        <v>8.5823205866510843</v>
      </c>
      <c r="BC61" s="24">
        <v>8.5823205866510826</v>
      </c>
      <c r="BD61" s="24">
        <v>8.5823205866510826</v>
      </c>
      <c r="BE61" s="24">
        <v>8.5823205866510826</v>
      </c>
      <c r="BF61" s="24">
        <v>8.5823205866510826</v>
      </c>
      <c r="BG61" s="24">
        <v>8.5823205866510826</v>
      </c>
      <c r="BH61" s="24">
        <v>8.5823205866510826</v>
      </c>
      <c r="BI61" s="24">
        <v>8.5823205866510826</v>
      </c>
      <c r="BJ61" s="24">
        <v>8.5823205866510826</v>
      </c>
      <c r="BK61" s="24">
        <v>8.5823205866510808</v>
      </c>
      <c r="BL61" s="24">
        <v>8.5823205866510808</v>
      </c>
      <c r="BM61" s="24">
        <v>8.582320586651079</v>
      </c>
      <c r="BN61" s="24">
        <v>8.6643204267408933</v>
      </c>
      <c r="BO61" s="24">
        <v>8.783710668841648</v>
      </c>
      <c r="BP61" s="26"/>
      <c r="BQ61" s="26"/>
      <c r="BR61" s="26"/>
      <c r="BS61" s="26"/>
      <c r="BT61" s="26"/>
      <c r="BU61" s="26"/>
    </row>
    <row r="62" spans="1:76" ht="17.25" customHeight="1">
      <c r="A62" s="25">
        <v>17</v>
      </c>
      <c r="B62" s="24" t="s">
        <v>7</v>
      </c>
      <c r="C62" s="24" t="s">
        <v>7</v>
      </c>
      <c r="D62" s="24" t="s">
        <v>7</v>
      </c>
      <c r="E62" s="24" t="s">
        <v>7</v>
      </c>
      <c r="F62" s="24" t="s">
        <v>7</v>
      </c>
      <c r="G62" s="24" t="s">
        <v>7</v>
      </c>
      <c r="H62" s="24" t="s">
        <v>7</v>
      </c>
      <c r="I62" s="24" t="s">
        <v>7</v>
      </c>
      <c r="J62" s="24" t="s">
        <v>7</v>
      </c>
      <c r="K62" s="24" t="s">
        <v>7</v>
      </c>
      <c r="L62" s="24" t="s">
        <v>7</v>
      </c>
      <c r="M62" s="24" t="s">
        <v>7</v>
      </c>
      <c r="N62" s="24" t="s">
        <v>7</v>
      </c>
      <c r="O62" s="24" t="s">
        <v>7</v>
      </c>
      <c r="P62" s="24" t="s">
        <v>7</v>
      </c>
      <c r="Q62" s="24" t="s">
        <v>7</v>
      </c>
      <c r="R62" s="24" t="s">
        <v>7</v>
      </c>
      <c r="S62" s="24" t="s">
        <v>7</v>
      </c>
      <c r="T62" s="24" t="s">
        <v>7</v>
      </c>
      <c r="U62" s="24" t="s">
        <v>7</v>
      </c>
      <c r="V62" s="24" t="s">
        <v>7</v>
      </c>
      <c r="W62" s="24" t="s">
        <v>7</v>
      </c>
      <c r="X62" s="24" t="s">
        <v>7</v>
      </c>
      <c r="Y62" s="24" t="s">
        <v>7</v>
      </c>
      <c r="Z62" s="24" t="s">
        <v>7</v>
      </c>
      <c r="AA62" s="24" t="s">
        <v>7</v>
      </c>
      <c r="AB62" s="24" t="s">
        <v>7</v>
      </c>
      <c r="AC62" s="24" t="s">
        <v>7</v>
      </c>
      <c r="AD62" s="24" t="s">
        <v>7</v>
      </c>
      <c r="AE62" s="24" t="s">
        <v>7</v>
      </c>
      <c r="AF62" s="24" t="s">
        <v>7</v>
      </c>
      <c r="AG62" s="24" t="s">
        <v>7</v>
      </c>
      <c r="AH62" s="24" t="s">
        <v>7</v>
      </c>
      <c r="AI62" s="24" t="s">
        <v>7</v>
      </c>
      <c r="AJ62" s="24" t="s">
        <v>7</v>
      </c>
      <c r="AK62" s="24" t="s">
        <v>7</v>
      </c>
      <c r="AL62" s="24" t="s">
        <v>7</v>
      </c>
      <c r="AM62" s="24" t="s">
        <v>7</v>
      </c>
      <c r="AN62" s="24" t="s">
        <v>7</v>
      </c>
      <c r="AO62" s="24" t="s">
        <v>7</v>
      </c>
      <c r="AP62" s="24" t="s">
        <v>7</v>
      </c>
      <c r="AQ62" s="24" t="s">
        <v>7</v>
      </c>
      <c r="AR62" s="24" t="s">
        <v>7</v>
      </c>
      <c r="AS62" s="24" t="s">
        <v>7</v>
      </c>
      <c r="AT62" s="24" t="s">
        <v>7</v>
      </c>
      <c r="AU62" s="24" t="s">
        <v>7</v>
      </c>
      <c r="AV62" s="24" t="s">
        <v>7</v>
      </c>
      <c r="AW62" s="24" t="s">
        <v>7</v>
      </c>
      <c r="AX62" s="24">
        <v>8.7005809096955034</v>
      </c>
      <c r="AY62" s="24">
        <v>8.7005809096955016</v>
      </c>
      <c r="AZ62" s="24">
        <v>8.7005809096955016</v>
      </c>
      <c r="BA62" s="24">
        <v>8.7005809096955016</v>
      </c>
      <c r="BB62" s="24">
        <v>8.7005809096955016</v>
      </c>
      <c r="BC62" s="24">
        <v>8.7005809096955034</v>
      </c>
      <c r="BD62" s="24">
        <v>8.7005809096955016</v>
      </c>
      <c r="BE62" s="24">
        <v>8.7005809096955016</v>
      </c>
      <c r="BF62" s="24">
        <v>8.7005809096954998</v>
      </c>
      <c r="BG62" s="24">
        <v>8.7005809096954998</v>
      </c>
      <c r="BH62" s="24">
        <v>8.7005809096954998</v>
      </c>
      <c r="BI62" s="24">
        <v>8.7005809096954998</v>
      </c>
      <c r="BJ62" s="24">
        <v>8.700580909695498</v>
      </c>
      <c r="BK62" s="24">
        <v>8.700580909695498</v>
      </c>
      <c r="BL62" s="24">
        <v>8.700580909695498</v>
      </c>
      <c r="BM62" s="24">
        <v>8.700580909695498</v>
      </c>
      <c r="BN62" s="24">
        <v>8.700580909695498</v>
      </c>
      <c r="BO62" s="24">
        <v>8.783710668841648</v>
      </c>
      <c r="BP62" s="26"/>
      <c r="BQ62" s="26"/>
      <c r="BR62" s="26"/>
      <c r="BS62" s="26"/>
      <c r="BT62" s="26"/>
      <c r="BU62" s="26"/>
      <c r="BV62" s="26"/>
    </row>
    <row r="63" spans="1:76" ht="17.25" customHeight="1">
      <c r="A63" s="25">
        <v>16</v>
      </c>
      <c r="B63" s="24" t="s">
        <v>7</v>
      </c>
      <c r="C63" s="24" t="s">
        <v>7</v>
      </c>
      <c r="D63" s="24" t="s">
        <v>7</v>
      </c>
      <c r="E63" s="24" t="s">
        <v>7</v>
      </c>
      <c r="F63" s="24" t="s">
        <v>7</v>
      </c>
      <c r="G63" s="24" t="s">
        <v>7</v>
      </c>
      <c r="H63" s="24" t="s">
        <v>7</v>
      </c>
      <c r="I63" s="24" t="s">
        <v>7</v>
      </c>
      <c r="J63" s="24" t="s">
        <v>7</v>
      </c>
      <c r="K63" s="24" t="s">
        <v>7</v>
      </c>
      <c r="L63" s="24" t="s">
        <v>7</v>
      </c>
      <c r="M63" s="24" t="s">
        <v>7</v>
      </c>
      <c r="N63" s="24" t="s">
        <v>7</v>
      </c>
      <c r="O63" s="24" t="s">
        <v>7</v>
      </c>
      <c r="P63" s="24" t="s">
        <v>7</v>
      </c>
      <c r="Q63" s="24" t="s">
        <v>7</v>
      </c>
      <c r="R63" s="24" t="s">
        <v>7</v>
      </c>
      <c r="S63" s="24" t="s">
        <v>7</v>
      </c>
      <c r="T63" s="24" t="s">
        <v>7</v>
      </c>
      <c r="U63" s="24" t="s">
        <v>7</v>
      </c>
      <c r="V63" s="24" t="s">
        <v>7</v>
      </c>
      <c r="W63" s="24" t="s">
        <v>7</v>
      </c>
      <c r="X63" s="24" t="s">
        <v>7</v>
      </c>
      <c r="Y63" s="24" t="s">
        <v>7</v>
      </c>
      <c r="Z63" s="24" t="s">
        <v>7</v>
      </c>
      <c r="AA63" s="24" t="s">
        <v>7</v>
      </c>
      <c r="AB63" s="24" t="s">
        <v>7</v>
      </c>
      <c r="AC63" s="24" t="s">
        <v>7</v>
      </c>
      <c r="AD63" s="24" t="s">
        <v>7</v>
      </c>
      <c r="AE63" s="24" t="s">
        <v>7</v>
      </c>
      <c r="AF63" s="24" t="s">
        <v>7</v>
      </c>
      <c r="AG63" s="24" t="s">
        <v>7</v>
      </c>
      <c r="AH63" s="24" t="s">
        <v>7</v>
      </c>
      <c r="AI63" s="24" t="s">
        <v>7</v>
      </c>
      <c r="AJ63" s="24" t="s">
        <v>7</v>
      </c>
      <c r="AK63" s="24" t="s">
        <v>7</v>
      </c>
      <c r="AL63" s="24" t="s">
        <v>7</v>
      </c>
      <c r="AM63" s="24" t="s">
        <v>7</v>
      </c>
      <c r="AN63" s="24" t="s">
        <v>7</v>
      </c>
      <c r="AO63" s="24" t="s">
        <v>7</v>
      </c>
      <c r="AP63" s="24" t="s">
        <v>7</v>
      </c>
      <c r="AQ63" s="24" t="s">
        <v>7</v>
      </c>
      <c r="AR63" s="24" t="s">
        <v>7</v>
      </c>
      <c r="AS63" s="24" t="s">
        <v>7</v>
      </c>
      <c r="AT63" s="24" t="s">
        <v>7</v>
      </c>
      <c r="AU63" s="24" t="s">
        <v>7</v>
      </c>
      <c r="AV63" s="24" t="s">
        <v>7</v>
      </c>
      <c r="AW63" s="24" t="s">
        <v>7</v>
      </c>
      <c r="AX63" s="24" t="s">
        <v>7</v>
      </c>
      <c r="AY63" s="24">
        <v>8.8204708041204398</v>
      </c>
      <c r="AZ63" s="24">
        <v>8.8204708041204398</v>
      </c>
      <c r="BA63" s="24">
        <v>8.8204708041204398</v>
      </c>
      <c r="BB63" s="24">
        <v>8.8204708041204398</v>
      </c>
      <c r="BC63" s="24">
        <v>8.8204708041204398</v>
      </c>
      <c r="BD63" s="24">
        <v>8.8204708041204398</v>
      </c>
      <c r="BE63" s="24">
        <v>8.8204708041204398</v>
      </c>
      <c r="BF63" s="24">
        <v>8.8204708041204398</v>
      </c>
      <c r="BG63" s="24">
        <v>8.8204708041204398</v>
      </c>
      <c r="BH63" s="24">
        <v>8.8204708041204398</v>
      </c>
      <c r="BI63" s="24">
        <v>8.8204708041204398</v>
      </c>
      <c r="BJ63" s="24">
        <v>8.820470804120438</v>
      </c>
      <c r="BK63" s="24">
        <v>8.820470804120438</v>
      </c>
      <c r="BL63" s="24">
        <v>8.820470804120438</v>
      </c>
      <c r="BM63" s="24">
        <v>8.820470804120438</v>
      </c>
      <c r="BN63" s="24">
        <v>8.820470804120438</v>
      </c>
      <c r="BO63" s="24">
        <v>8.820470804120438</v>
      </c>
      <c r="BP63" s="26"/>
      <c r="BQ63" s="26"/>
      <c r="BR63" s="26"/>
      <c r="BS63" s="26"/>
      <c r="BT63" s="26"/>
      <c r="BU63" s="26"/>
      <c r="BV63" s="26"/>
      <c r="BW63" s="26"/>
    </row>
    <row r="64" spans="1:76" ht="17.25" customHeight="1">
      <c r="A64" s="25">
        <v>15</v>
      </c>
      <c r="B64" s="24" t="s">
        <v>7</v>
      </c>
      <c r="C64" s="24" t="s">
        <v>7</v>
      </c>
      <c r="D64" s="24" t="s">
        <v>7</v>
      </c>
      <c r="E64" s="24" t="s">
        <v>7</v>
      </c>
      <c r="F64" s="24" t="s">
        <v>7</v>
      </c>
      <c r="G64" s="24" t="s">
        <v>7</v>
      </c>
      <c r="H64" s="24" t="s">
        <v>7</v>
      </c>
      <c r="I64" s="24" t="s">
        <v>7</v>
      </c>
      <c r="J64" s="24" t="s">
        <v>7</v>
      </c>
      <c r="K64" s="24" t="s">
        <v>7</v>
      </c>
      <c r="L64" s="24" t="s">
        <v>7</v>
      </c>
      <c r="M64" s="24" t="s">
        <v>7</v>
      </c>
      <c r="N64" s="24" t="s">
        <v>7</v>
      </c>
      <c r="O64" s="24" t="s">
        <v>7</v>
      </c>
      <c r="P64" s="24" t="s">
        <v>7</v>
      </c>
      <c r="Q64" s="24" t="s">
        <v>7</v>
      </c>
      <c r="R64" s="24" t="s">
        <v>7</v>
      </c>
      <c r="S64" s="24" t="s">
        <v>7</v>
      </c>
      <c r="T64" s="24" t="s">
        <v>7</v>
      </c>
      <c r="U64" s="24" t="s">
        <v>7</v>
      </c>
      <c r="V64" s="24" t="s">
        <v>7</v>
      </c>
      <c r="W64" s="24" t="s">
        <v>7</v>
      </c>
      <c r="X64" s="24" t="s">
        <v>7</v>
      </c>
      <c r="Y64" s="24" t="s">
        <v>7</v>
      </c>
      <c r="Z64" s="24" t="s">
        <v>7</v>
      </c>
      <c r="AA64" s="24" t="s">
        <v>7</v>
      </c>
      <c r="AB64" s="24" t="s">
        <v>7</v>
      </c>
      <c r="AC64" s="24" t="s">
        <v>7</v>
      </c>
      <c r="AD64" s="24" t="s">
        <v>7</v>
      </c>
      <c r="AE64" s="24" t="s">
        <v>7</v>
      </c>
      <c r="AF64" s="24" t="s">
        <v>7</v>
      </c>
      <c r="AG64" s="24" t="s">
        <v>7</v>
      </c>
      <c r="AH64" s="24" t="s">
        <v>7</v>
      </c>
      <c r="AI64" s="24" t="s">
        <v>7</v>
      </c>
      <c r="AJ64" s="24" t="s">
        <v>7</v>
      </c>
      <c r="AK64" s="24" t="s">
        <v>7</v>
      </c>
      <c r="AL64" s="24" t="s">
        <v>7</v>
      </c>
      <c r="AM64" s="24" t="s">
        <v>7</v>
      </c>
      <c r="AN64" s="24" t="s">
        <v>7</v>
      </c>
      <c r="AO64" s="24" t="s">
        <v>7</v>
      </c>
      <c r="AP64" s="24" t="s">
        <v>7</v>
      </c>
      <c r="AQ64" s="24" t="s">
        <v>7</v>
      </c>
      <c r="AR64" s="24" t="s">
        <v>7</v>
      </c>
      <c r="AS64" s="24" t="s">
        <v>7</v>
      </c>
      <c r="AT64" s="24" t="s">
        <v>7</v>
      </c>
      <c r="AU64" s="24" t="s">
        <v>7</v>
      </c>
      <c r="AV64" s="24" t="s">
        <v>7</v>
      </c>
      <c r="AW64" s="24" t="s">
        <v>7</v>
      </c>
      <c r="AX64" s="24" t="s">
        <v>7</v>
      </c>
      <c r="AY64" s="24" t="s">
        <v>7</v>
      </c>
      <c r="AZ64" s="24">
        <v>8.942012724649663</v>
      </c>
      <c r="BA64" s="24">
        <v>8.9420127246496648</v>
      </c>
      <c r="BB64" s="24">
        <v>8.9420127246496648</v>
      </c>
      <c r="BC64" s="24">
        <v>8.9420127246496648</v>
      </c>
      <c r="BD64" s="24">
        <v>8.942012724649663</v>
      </c>
      <c r="BE64" s="24">
        <v>8.942012724649663</v>
      </c>
      <c r="BF64" s="24">
        <v>8.942012724649663</v>
      </c>
      <c r="BG64" s="24">
        <v>8.942012724649663</v>
      </c>
      <c r="BH64" s="24">
        <v>8.9420127246496612</v>
      </c>
      <c r="BI64" s="24">
        <v>8.9420127246496612</v>
      </c>
      <c r="BJ64" s="24">
        <v>8.9420127246496612</v>
      </c>
      <c r="BK64" s="24">
        <v>8.9420127246496612</v>
      </c>
      <c r="BL64" s="24">
        <v>8.9420127246496595</v>
      </c>
      <c r="BM64" s="24">
        <v>8.9420127246496595</v>
      </c>
      <c r="BN64" s="24">
        <v>8.9420127246496595</v>
      </c>
      <c r="BO64" s="24">
        <v>8.9420127246496595</v>
      </c>
      <c r="BP64" s="26"/>
      <c r="BQ64" s="26"/>
      <c r="BR64" s="26"/>
      <c r="BS64" s="26"/>
      <c r="BT64" s="26"/>
      <c r="BU64" s="26"/>
      <c r="BV64" s="26"/>
      <c r="BW64" s="26"/>
      <c r="BX64" s="26"/>
    </row>
    <row r="65" spans="1:91" ht="17.25" customHeight="1">
      <c r="A65" s="25">
        <v>14</v>
      </c>
      <c r="B65" s="24" t="s">
        <v>7</v>
      </c>
      <c r="C65" s="24" t="s">
        <v>7</v>
      </c>
      <c r="D65" s="24" t="s">
        <v>7</v>
      </c>
      <c r="E65" s="24" t="s">
        <v>7</v>
      </c>
      <c r="F65" s="24" t="s">
        <v>7</v>
      </c>
      <c r="G65" s="24" t="s">
        <v>7</v>
      </c>
      <c r="H65" s="24" t="s">
        <v>7</v>
      </c>
      <c r="I65" s="24" t="s">
        <v>7</v>
      </c>
      <c r="J65" s="24" t="s">
        <v>7</v>
      </c>
      <c r="K65" s="24" t="s">
        <v>7</v>
      </c>
      <c r="L65" s="24" t="s">
        <v>7</v>
      </c>
      <c r="M65" s="24" t="s">
        <v>7</v>
      </c>
      <c r="N65" s="24" t="s">
        <v>7</v>
      </c>
      <c r="O65" s="24" t="s">
        <v>7</v>
      </c>
      <c r="P65" s="24" t="s">
        <v>7</v>
      </c>
      <c r="Q65" s="24" t="s">
        <v>7</v>
      </c>
      <c r="R65" s="24" t="s">
        <v>7</v>
      </c>
      <c r="S65" s="24" t="s">
        <v>7</v>
      </c>
      <c r="T65" s="24" t="s">
        <v>7</v>
      </c>
      <c r="U65" s="24" t="s">
        <v>7</v>
      </c>
      <c r="V65" s="24" t="s">
        <v>7</v>
      </c>
      <c r="W65" s="24" t="s">
        <v>7</v>
      </c>
      <c r="X65" s="24" t="s">
        <v>7</v>
      </c>
      <c r="Y65" s="24" t="s">
        <v>7</v>
      </c>
      <c r="Z65" s="24" t="s">
        <v>7</v>
      </c>
      <c r="AA65" s="24" t="s">
        <v>7</v>
      </c>
      <c r="AB65" s="24" t="s">
        <v>7</v>
      </c>
      <c r="AC65" s="24" t="s">
        <v>7</v>
      </c>
      <c r="AD65" s="24" t="s">
        <v>7</v>
      </c>
      <c r="AE65" s="24" t="s">
        <v>7</v>
      </c>
      <c r="AF65" s="24" t="s">
        <v>7</v>
      </c>
      <c r="AG65" s="24" t="s">
        <v>7</v>
      </c>
      <c r="AH65" s="24" t="s">
        <v>7</v>
      </c>
      <c r="AI65" s="24" t="s">
        <v>7</v>
      </c>
      <c r="AJ65" s="24" t="s">
        <v>7</v>
      </c>
      <c r="AK65" s="24" t="s">
        <v>7</v>
      </c>
      <c r="AL65" s="24" t="s">
        <v>7</v>
      </c>
      <c r="AM65" s="24" t="s">
        <v>7</v>
      </c>
      <c r="AN65" s="24" t="s">
        <v>7</v>
      </c>
      <c r="AO65" s="24" t="s">
        <v>7</v>
      </c>
      <c r="AP65" s="24" t="s">
        <v>7</v>
      </c>
      <c r="AQ65" s="24" t="s">
        <v>7</v>
      </c>
      <c r="AR65" s="24" t="s">
        <v>7</v>
      </c>
      <c r="AS65" s="24" t="s">
        <v>7</v>
      </c>
      <c r="AT65" s="24" t="s">
        <v>7</v>
      </c>
      <c r="AU65" s="24" t="s">
        <v>7</v>
      </c>
      <c r="AV65" s="24" t="s">
        <v>7</v>
      </c>
      <c r="AW65" s="24" t="s">
        <v>7</v>
      </c>
      <c r="AX65" s="24" t="s">
        <v>7</v>
      </c>
      <c r="AY65" s="24" t="s">
        <v>7</v>
      </c>
      <c r="AZ65" s="24" t="s">
        <v>7</v>
      </c>
      <c r="BA65" s="24">
        <v>9.0652294354223901</v>
      </c>
      <c r="BB65" s="24">
        <v>9.0652294354223901</v>
      </c>
      <c r="BC65" s="24">
        <v>9.0652294354223901</v>
      </c>
      <c r="BD65" s="24">
        <v>9.0652294354223901</v>
      </c>
      <c r="BE65" s="24">
        <v>9.0652294354223901</v>
      </c>
      <c r="BF65" s="24">
        <v>9.0652294354223883</v>
      </c>
      <c r="BG65" s="24">
        <v>9.0652294354223883</v>
      </c>
      <c r="BH65" s="24">
        <v>9.0652294354223883</v>
      </c>
      <c r="BI65" s="24">
        <v>9.0652294354223883</v>
      </c>
      <c r="BJ65" s="24">
        <v>9.0652294354223883</v>
      </c>
      <c r="BK65" s="24">
        <v>9.0652294354223883</v>
      </c>
      <c r="BL65" s="24">
        <v>9.0652294354223866</v>
      </c>
      <c r="BM65" s="24">
        <v>9.0652294354223866</v>
      </c>
      <c r="BN65" s="24">
        <v>9.0652294354223848</v>
      </c>
      <c r="BO65" s="24">
        <v>9.0652294354223866</v>
      </c>
      <c r="BP65" s="26"/>
      <c r="BQ65" s="26"/>
      <c r="BR65" s="26"/>
      <c r="BS65" s="26"/>
      <c r="BT65" s="26"/>
      <c r="BU65" s="26"/>
      <c r="BV65" s="26"/>
      <c r="BW65" s="26"/>
      <c r="BX65" s="26"/>
      <c r="BY65" s="26"/>
    </row>
    <row r="66" spans="1:91" ht="17.25" customHeight="1">
      <c r="A66" s="25">
        <v>13</v>
      </c>
      <c r="B66" s="24" t="s">
        <v>7</v>
      </c>
      <c r="C66" s="24" t="s">
        <v>7</v>
      </c>
      <c r="D66" s="24" t="s">
        <v>7</v>
      </c>
      <c r="E66" s="24" t="s">
        <v>7</v>
      </c>
      <c r="F66" s="24" t="s">
        <v>7</v>
      </c>
      <c r="G66" s="24" t="s">
        <v>7</v>
      </c>
      <c r="H66" s="24" t="s">
        <v>7</v>
      </c>
      <c r="I66" s="24" t="s">
        <v>7</v>
      </c>
      <c r="J66" s="24" t="s">
        <v>7</v>
      </c>
      <c r="K66" s="24" t="s">
        <v>7</v>
      </c>
      <c r="L66" s="24" t="s">
        <v>7</v>
      </c>
      <c r="M66" s="24" t="s">
        <v>7</v>
      </c>
      <c r="N66" s="24" t="s">
        <v>7</v>
      </c>
      <c r="O66" s="24" t="s">
        <v>7</v>
      </c>
      <c r="P66" s="24" t="s">
        <v>7</v>
      </c>
      <c r="Q66" s="24" t="s">
        <v>7</v>
      </c>
      <c r="R66" s="24" t="s">
        <v>7</v>
      </c>
      <c r="S66" s="24" t="s">
        <v>7</v>
      </c>
      <c r="T66" s="24" t="s">
        <v>7</v>
      </c>
      <c r="U66" s="24" t="s">
        <v>7</v>
      </c>
      <c r="V66" s="24" t="s">
        <v>7</v>
      </c>
      <c r="W66" s="24" t="s">
        <v>7</v>
      </c>
      <c r="X66" s="24" t="s">
        <v>7</v>
      </c>
      <c r="Y66" s="24" t="s">
        <v>7</v>
      </c>
      <c r="Z66" s="24" t="s">
        <v>7</v>
      </c>
      <c r="AA66" s="24" t="s">
        <v>7</v>
      </c>
      <c r="AB66" s="24" t="s">
        <v>7</v>
      </c>
      <c r="AC66" s="24" t="s">
        <v>7</v>
      </c>
      <c r="AD66" s="24" t="s">
        <v>7</v>
      </c>
      <c r="AE66" s="24" t="s">
        <v>7</v>
      </c>
      <c r="AF66" s="24" t="s">
        <v>7</v>
      </c>
      <c r="AG66" s="24" t="s">
        <v>7</v>
      </c>
      <c r="AH66" s="24" t="s">
        <v>7</v>
      </c>
      <c r="AI66" s="24" t="s">
        <v>7</v>
      </c>
      <c r="AJ66" s="24" t="s">
        <v>7</v>
      </c>
      <c r="AK66" s="24" t="s">
        <v>7</v>
      </c>
      <c r="AL66" s="24" t="s">
        <v>7</v>
      </c>
      <c r="AM66" s="24" t="s">
        <v>7</v>
      </c>
      <c r="AN66" s="24" t="s">
        <v>7</v>
      </c>
      <c r="AO66" s="24" t="s">
        <v>7</v>
      </c>
      <c r="AP66" s="24" t="s">
        <v>7</v>
      </c>
      <c r="AQ66" s="24" t="s">
        <v>7</v>
      </c>
      <c r="AR66" s="24" t="s">
        <v>7</v>
      </c>
      <c r="AS66" s="24" t="s">
        <v>7</v>
      </c>
      <c r="AT66" s="24" t="s">
        <v>7</v>
      </c>
      <c r="AU66" s="24" t="s">
        <v>7</v>
      </c>
      <c r="AV66" s="24" t="s">
        <v>7</v>
      </c>
      <c r="AW66" s="24" t="s">
        <v>7</v>
      </c>
      <c r="AX66" s="24" t="s">
        <v>7</v>
      </c>
      <c r="AY66" s="24" t="s">
        <v>7</v>
      </c>
      <c r="AZ66" s="24" t="s">
        <v>7</v>
      </c>
      <c r="BA66" s="24" t="s">
        <v>7</v>
      </c>
      <c r="BB66" s="24">
        <v>9.1901440142569566</v>
      </c>
      <c r="BC66" s="24">
        <v>9.1901440142569566</v>
      </c>
      <c r="BD66" s="24">
        <v>9.1901440142569548</v>
      </c>
      <c r="BE66" s="24">
        <v>9.1901440142569548</v>
      </c>
      <c r="BF66" s="24">
        <v>9.1901440142569548</v>
      </c>
      <c r="BG66" s="24">
        <v>9.1901440142569548</v>
      </c>
      <c r="BH66" s="24">
        <v>9.1901440142569548</v>
      </c>
      <c r="BI66" s="24">
        <v>9.1901440142569548</v>
      </c>
      <c r="BJ66" s="24">
        <v>9.1901440142569548</v>
      </c>
      <c r="BK66" s="24">
        <v>9.1901440142569548</v>
      </c>
      <c r="BL66" s="24">
        <v>9.1901440142569548</v>
      </c>
      <c r="BM66" s="24">
        <v>9.190144014256953</v>
      </c>
      <c r="BN66" s="24">
        <v>9.190144014256953</v>
      </c>
      <c r="BO66" s="24">
        <v>9.190144014256953</v>
      </c>
      <c r="BP66" s="26"/>
      <c r="BQ66" s="26"/>
      <c r="BR66" s="26"/>
      <c r="BS66" s="26"/>
      <c r="BT66" s="26"/>
      <c r="BU66" s="26"/>
      <c r="BV66" s="26"/>
      <c r="BW66" s="26"/>
      <c r="BX66" s="26"/>
      <c r="BY66" s="26"/>
      <c r="BZ66" s="26"/>
    </row>
    <row r="67" spans="1:91" ht="17.25" customHeight="1">
      <c r="A67" s="25">
        <v>12</v>
      </c>
      <c r="B67" s="24" t="s">
        <v>7</v>
      </c>
      <c r="C67" s="24" t="s">
        <v>7</v>
      </c>
      <c r="D67" s="24" t="s">
        <v>7</v>
      </c>
      <c r="E67" s="24" t="s">
        <v>7</v>
      </c>
      <c r="F67" s="24" t="s">
        <v>7</v>
      </c>
      <c r="G67" s="24" t="s">
        <v>7</v>
      </c>
      <c r="H67" s="24" t="s">
        <v>7</v>
      </c>
      <c r="I67" s="24" t="s">
        <v>7</v>
      </c>
      <c r="J67" s="24" t="s">
        <v>7</v>
      </c>
      <c r="K67" s="24" t="s">
        <v>7</v>
      </c>
      <c r="L67" s="24" t="s">
        <v>7</v>
      </c>
      <c r="M67" s="24" t="s">
        <v>7</v>
      </c>
      <c r="N67" s="24" t="s">
        <v>7</v>
      </c>
      <c r="O67" s="24" t="s">
        <v>7</v>
      </c>
      <c r="P67" s="24" t="s">
        <v>7</v>
      </c>
      <c r="Q67" s="24" t="s">
        <v>7</v>
      </c>
      <c r="R67" s="24" t="s">
        <v>7</v>
      </c>
      <c r="S67" s="24" t="s">
        <v>7</v>
      </c>
      <c r="T67" s="24" t="s">
        <v>7</v>
      </c>
      <c r="U67" s="24" t="s">
        <v>7</v>
      </c>
      <c r="V67" s="24" t="s">
        <v>7</v>
      </c>
      <c r="W67" s="24" t="s">
        <v>7</v>
      </c>
      <c r="X67" s="24" t="s">
        <v>7</v>
      </c>
      <c r="Y67" s="24" t="s">
        <v>7</v>
      </c>
      <c r="Z67" s="24" t="s">
        <v>7</v>
      </c>
      <c r="AA67" s="24" t="s">
        <v>7</v>
      </c>
      <c r="AB67" s="24" t="s">
        <v>7</v>
      </c>
      <c r="AC67" s="24" t="s">
        <v>7</v>
      </c>
      <c r="AD67" s="24" t="s">
        <v>7</v>
      </c>
      <c r="AE67" s="24" t="s">
        <v>7</v>
      </c>
      <c r="AF67" s="24" t="s">
        <v>7</v>
      </c>
      <c r="AG67" s="24" t="s">
        <v>7</v>
      </c>
      <c r="AH67" s="24" t="s">
        <v>7</v>
      </c>
      <c r="AI67" s="24" t="s">
        <v>7</v>
      </c>
      <c r="AJ67" s="24" t="s">
        <v>7</v>
      </c>
      <c r="AK67" s="24" t="s">
        <v>7</v>
      </c>
      <c r="AL67" s="24" t="s">
        <v>7</v>
      </c>
      <c r="AM67" s="24" t="s">
        <v>7</v>
      </c>
      <c r="AN67" s="24" t="s">
        <v>7</v>
      </c>
      <c r="AO67" s="24" t="s">
        <v>7</v>
      </c>
      <c r="AP67" s="24" t="s">
        <v>7</v>
      </c>
      <c r="AQ67" s="24" t="s">
        <v>7</v>
      </c>
      <c r="AR67" s="24" t="s">
        <v>7</v>
      </c>
      <c r="AS67" s="24" t="s">
        <v>7</v>
      </c>
      <c r="AT67" s="24" t="s">
        <v>7</v>
      </c>
      <c r="AU67" s="24" t="s">
        <v>7</v>
      </c>
      <c r="AV67" s="24" t="s">
        <v>7</v>
      </c>
      <c r="AW67" s="24" t="s">
        <v>7</v>
      </c>
      <c r="AX67" s="24" t="s">
        <v>7</v>
      </c>
      <c r="AY67" s="24" t="s">
        <v>7</v>
      </c>
      <c r="AZ67" s="24" t="s">
        <v>7</v>
      </c>
      <c r="BA67" s="24" t="s">
        <v>7</v>
      </c>
      <c r="BB67" s="24" t="s">
        <v>7</v>
      </c>
      <c r="BC67" s="24">
        <v>9.3167798569730795</v>
      </c>
      <c r="BD67" s="24">
        <v>9.3167798569730795</v>
      </c>
      <c r="BE67" s="24">
        <v>9.3167798569730795</v>
      </c>
      <c r="BF67" s="24">
        <v>9.3167798569730795</v>
      </c>
      <c r="BG67" s="24">
        <v>9.3167798569730795</v>
      </c>
      <c r="BH67" s="24">
        <v>9.3167798569730795</v>
      </c>
      <c r="BI67" s="24">
        <v>9.3167798569730795</v>
      </c>
      <c r="BJ67" s="24">
        <v>9.3167798569730795</v>
      </c>
      <c r="BK67" s="24">
        <v>9.3167798569730778</v>
      </c>
      <c r="BL67" s="24">
        <v>9.3167798569730778</v>
      </c>
      <c r="BM67" s="24">
        <v>9.3167798569730778</v>
      </c>
      <c r="BN67" s="24">
        <v>9.316779856973076</v>
      </c>
      <c r="BO67" s="24">
        <v>9.316779856973076</v>
      </c>
      <c r="BP67" s="26"/>
      <c r="BQ67" s="26"/>
      <c r="BR67" s="26"/>
      <c r="BS67" s="26"/>
      <c r="BT67" s="26"/>
      <c r="BU67" s="26"/>
      <c r="BV67" s="26"/>
      <c r="BW67" s="26"/>
      <c r="BX67" s="26"/>
      <c r="BY67" s="26"/>
      <c r="BZ67" s="26"/>
      <c r="CA67" s="26"/>
    </row>
    <row r="68" spans="1:91" ht="17.25" customHeight="1">
      <c r="A68" s="25">
        <v>11</v>
      </c>
      <c r="B68" s="24" t="s">
        <v>7</v>
      </c>
      <c r="C68" s="24" t="s">
        <v>7</v>
      </c>
      <c r="D68" s="24" t="s">
        <v>7</v>
      </c>
      <c r="E68" s="24" t="s">
        <v>7</v>
      </c>
      <c r="F68" s="24" t="s">
        <v>7</v>
      </c>
      <c r="G68" s="24" t="s">
        <v>7</v>
      </c>
      <c r="H68" s="24" t="s">
        <v>7</v>
      </c>
      <c r="I68" s="24" t="s">
        <v>7</v>
      </c>
      <c r="J68" s="24" t="s">
        <v>7</v>
      </c>
      <c r="K68" s="24" t="s">
        <v>7</v>
      </c>
      <c r="L68" s="24" t="s">
        <v>7</v>
      </c>
      <c r="M68" s="24" t="s">
        <v>7</v>
      </c>
      <c r="N68" s="24" t="s">
        <v>7</v>
      </c>
      <c r="O68" s="24" t="s">
        <v>7</v>
      </c>
      <c r="P68" s="24" t="s">
        <v>7</v>
      </c>
      <c r="Q68" s="24" t="s">
        <v>7</v>
      </c>
      <c r="R68" s="24" t="s">
        <v>7</v>
      </c>
      <c r="S68" s="24" t="s">
        <v>7</v>
      </c>
      <c r="T68" s="24" t="s">
        <v>7</v>
      </c>
      <c r="U68" s="24" t="s">
        <v>7</v>
      </c>
      <c r="V68" s="24" t="s">
        <v>7</v>
      </c>
      <c r="W68" s="24" t="s">
        <v>7</v>
      </c>
      <c r="X68" s="24" t="s">
        <v>7</v>
      </c>
      <c r="Y68" s="24" t="s">
        <v>7</v>
      </c>
      <c r="Z68" s="24" t="s">
        <v>7</v>
      </c>
      <c r="AA68" s="24" t="s">
        <v>7</v>
      </c>
      <c r="AB68" s="24" t="s">
        <v>7</v>
      </c>
      <c r="AC68" s="24" t="s">
        <v>7</v>
      </c>
      <c r="AD68" s="24" t="s">
        <v>7</v>
      </c>
      <c r="AE68" s="24" t="s">
        <v>7</v>
      </c>
      <c r="AF68" s="24" t="s">
        <v>7</v>
      </c>
      <c r="AG68" s="24" t="s">
        <v>7</v>
      </c>
      <c r="AH68" s="24" t="s">
        <v>7</v>
      </c>
      <c r="AI68" s="24" t="s">
        <v>7</v>
      </c>
      <c r="AJ68" s="24" t="s">
        <v>7</v>
      </c>
      <c r="AK68" s="24" t="s">
        <v>7</v>
      </c>
      <c r="AL68" s="24" t="s">
        <v>7</v>
      </c>
      <c r="AM68" s="24" t="s">
        <v>7</v>
      </c>
      <c r="AN68" s="24" t="s">
        <v>7</v>
      </c>
      <c r="AO68" s="24" t="s">
        <v>7</v>
      </c>
      <c r="AP68" s="24" t="s">
        <v>7</v>
      </c>
      <c r="AQ68" s="24" t="s">
        <v>7</v>
      </c>
      <c r="AR68" s="24" t="s">
        <v>7</v>
      </c>
      <c r="AS68" s="24" t="s">
        <v>7</v>
      </c>
      <c r="AT68" s="24" t="s">
        <v>7</v>
      </c>
      <c r="AU68" s="24" t="s">
        <v>7</v>
      </c>
      <c r="AV68" s="24" t="s">
        <v>7</v>
      </c>
      <c r="AW68" s="24" t="s">
        <v>7</v>
      </c>
      <c r="AX68" s="24" t="s">
        <v>7</v>
      </c>
      <c r="AY68" s="24" t="s">
        <v>7</v>
      </c>
      <c r="AZ68" s="24" t="s">
        <v>7</v>
      </c>
      <c r="BA68" s="24" t="s">
        <v>7</v>
      </c>
      <c r="BB68" s="24" t="s">
        <v>7</v>
      </c>
      <c r="BC68" s="24" t="s">
        <v>7</v>
      </c>
      <c r="BD68" s="24">
        <v>9.4451606817738938</v>
      </c>
      <c r="BE68" s="24">
        <v>9.445160681773892</v>
      </c>
      <c r="BF68" s="24">
        <v>9.445160681773892</v>
      </c>
      <c r="BG68" s="24">
        <v>9.445160681773892</v>
      </c>
      <c r="BH68" s="24">
        <v>9.445160681773892</v>
      </c>
      <c r="BI68" s="24">
        <v>9.445160681773892</v>
      </c>
      <c r="BJ68" s="24">
        <v>9.445160681773892</v>
      </c>
      <c r="BK68" s="24">
        <v>9.445160681773892</v>
      </c>
      <c r="BL68" s="24">
        <v>9.4451606817738902</v>
      </c>
      <c r="BM68" s="24">
        <v>9.4451606817738902</v>
      </c>
      <c r="BN68" s="24">
        <v>9.4451606817738902</v>
      </c>
      <c r="BO68" s="24">
        <v>9.4451606817738902</v>
      </c>
      <c r="BP68" s="26"/>
      <c r="BQ68" s="26"/>
      <c r="BR68" s="26"/>
      <c r="BS68" s="26"/>
      <c r="BT68" s="26"/>
      <c r="BU68" s="26"/>
      <c r="BV68" s="26"/>
      <c r="BW68" s="26"/>
      <c r="BX68" s="26"/>
      <c r="BY68" s="26"/>
      <c r="BZ68" s="26"/>
      <c r="CA68" s="26"/>
      <c r="CB68" s="26"/>
    </row>
    <row r="69" spans="1:91" ht="17.25" customHeight="1">
      <c r="A69" s="25">
        <v>10</v>
      </c>
      <c r="B69" s="24" t="s">
        <v>7</v>
      </c>
      <c r="C69" s="24" t="s">
        <v>7</v>
      </c>
      <c r="D69" s="24" t="s">
        <v>7</v>
      </c>
      <c r="E69" s="24" t="s">
        <v>7</v>
      </c>
      <c r="F69" s="24" t="s">
        <v>7</v>
      </c>
      <c r="G69" s="24" t="s">
        <v>7</v>
      </c>
      <c r="H69" s="24" t="s">
        <v>7</v>
      </c>
      <c r="I69" s="24" t="s">
        <v>7</v>
      </c>
      <c r="J69" s="24" t="s">
        <v>7</v>
      </c>
      <c r="K69" s="24" t="s">
        <v>7</v>
      </c>
      <c r="L69" s="24" t="s">
        <v>7</v>
      </c>
      <c r="M69" s="24" t="s">
        <v>7</v>
      </c>
      <c r="N69" s="24" t="s">
        <v>7</v>
      </c>
      <c r="O69" s="24" t="s">
        <v>7</v>
      </c>
      <c r="P69" s="24" t="s">
        <v>7</v>
      </c>
      <c r="Q69" s="24" t="s">
        <v>7</v>
      </c>
      <c r="R69" s="24" t="s">
        <v>7</v>
      </c>
      <c r="S69" s="24" t="s">
        <v>7</v>
      </c>
      <c r="T69" s="24" t="s">
        <v>7</v>
      </c>
      <c r="U69" s="24" t="s">
        <v>7</v>
      </c>
      <c r="V69" s="24" t="s">
        <v>7</v>
      </c>
      <c r="W69" s="24" t="s">
        <v>7</v>
      </c>
      <c r="X69" s="24" t="s">
        <v>7</v>
      </c>
      <c r="Y69" s="24" t="s">
        <v>7</v>
      </c>
      <c r="Z69" s="24" t="s">
        <v>7</v>
      </c>
      <c r="AA69" s="24" t="s">
        <v>7</v>
      </c>
      <c r="AB69" s="24" t="s">
        <v>7</v>
      </c>
      <c r="AC69" s="24" t="s">
        <v>7</v>
      </c>
      <c r="AD69" s="24" t="s">
        <v>7</v>
      </c>
      <c r="AE69" s="24" t="s">
        <v>7</v>
      </c>
      <c r="AF69" s="24" t="s">
        <v>7</v>
      </c>
      <c r="AG69" s="24" t="s">
        <v>7</v>
      </c>
      <c r="AH69" s="24" t="s">
        <v>7</v>
      </c>
      <c r="AI69" s="24" t="s">
        <v>7</v>
      </c>
      <c r="AJ69" s="24" t="s">
        <v>7</v>
      </c>
      <c r="AK69" s="24" t="s">
        <v>7</v>
      </c>
      <c r="AL69" s="24" t="s">
        <v>7</v>
      </c>
      <c r="AM69" s="24" t="s">
        <v>7</v>
      </c>
      <c r="AN69" s="24" t="s">
        <v>7</v>
      </c>
      <c r="AO69" s="24" t="s">
        <v>7</v>
      </c>
      <c r="AP69" s="24" t="s">
        <v>7</v>
      </c>
      <c r="AQ69" s="24" t="s">
        <v>7</v>
      </c>
      <c r="AR69" s="24" t="s">
        <v>7</v>
      </c>
      <c r="AS69" s="24" t="s">
        <v>7</v>
      </c>
      <c r="AT69" s="24" t="s">
        <v>7</v>
      </c>
      <c r="AU69" s="24" t="s">
        <v>7</v>
      </c>
      <c r="AV69" s="24" t="s">
        <v>7</v>
      </c>
      <c r="AW69" s="24" t="s">
        <v>7</v>
      </c>
      <c r="AX69" s="24" t="s">
        <v>7</v>
      </c>
      <c r="AY69" s="24" t="s">
        <v>7</v>
      </c>
      <c r="AZ69" s="24" t="s">
        <v>7</v>
      </c>
      <c r="BA69" s="24" t="s">
        <v>7</v>
      </c>
      <c r="BB69" s="24" t="s">
        <v>7</v>
      </c>
      <c r="BC69" s="24" t="s">
        <v>7</v>
      </c>
      <c r="BD69" s="24" t="s">
        <v>7</v>
      </c>
      <c r="BE69" s="24">
        <v>9.5753105336881106</v>
      </c>
      <c r="BF69" s="24">
        <v>9.5753105336881106</v>
      </c>
      <c r="BG69" s="24">
        <v>9.5753105336881106</v>
      </c>
      <c r="BH69" s="24">
        <v>9.5753105336881106</v>
      </c>
      <c r="BI69" s="24">
        <v>9.5753105336881106</v>
      </c>
      <c r="BJ69" s="24">
        <v>9.5753105336881106</v>
      </c>
      <c r="BK69" s="24">
        <v>9.5753105336881106</v>
      </c>
      <c r="BL69" s="24">
        <v>9.5753105336881088</v>
      </c>
      <c r="BM69" s="24">
        <v>9.5753105336881106</v>
      </c>
      <c r="BN69" s="24">
        <v>9.5753105336881088</v>
      </c>
      <c r="BO69" s="24">
        <v>9.5753105336881088</v>
      </c>
      <c r="BP69" s="26"/>
      <c r="BQ69" s="26"/>
      <c r="BR69" s="26"/>
      <c r="BS69" s="26"/>
      <c r="BT69" s="26"/>
      <c r="BU69" s="26"/>
      <c r="BV69" s="26"/>
      <c r="BW69" s="26"/>
      <c r="BX69" s="26"/>
      <c r="BY69" s="26"/>
      <c r="BZ69" s="26"/>
      <c r="CA69" s="26"/>
      <c r="CB69" s="26"/>
      <c r="CC69" s="26"/>
    </row>
    <row r="70" spans="1:91" ht="17.25" customHeight="1">
      <c r="A70" s="25">
        <v>9</v>
      </c>
      <c r="B70" s="24" t="s">
        <v>7</v>
      </c>
      <c r="C70" s="24" t="s">
        <v>7</v>
      </c>
      <c r="D70" s="24" t="s">
        <v>7</v>
      </c>
      <c r="E70" s="24" t="s">
        <v>7</v>
      </c>
      <c r="F70" s="24" t="s">
        <v>7</v>
      </c>
      <c r="G70" s="24" t="s">
        <v>7</v>
      </c>
      <c r="H70" s="24" t="s">
        <v>7</v>
      </c>
      <c r="I70" s="24" t="s">
        <v>7</v>
      </c>
      <c r="J70" s="24" t="s">
        <v>7</v>
      </c>
      <c r="K70" s="24" t="s">
        <v>7</v>
      </c>
      <c r="L70" s="24" t="s">
        <v>7</v>
      </c>
      <c r="M70" s="24" t="s">
        <v>7</v>
      </c>
      <c r="N70" s="24" t="s">
        <v>7</v>
      </c>
      <c r="O70" s="24" t="s">
        <v>7</v>
      </c>
      <c r="P70" s="24" t="s">
        <v>7</v>
      </c>
      <c r="Q70" s="24" t="s">
        <v>7</v>
      </c>
      <c r="R70" s="24" t="s">
        <v>7</v>
      </c>
      <c r="S70" s="24" t="s">
        <v>7</v>
      </c>
      <c r="T70" s="24" t="s">
        <v>7</v>
      </c>
      <c r="U70" s="24" t="s">
        <v>7</v>
      </c>
      <c r="V70" s="24" t="s">
        <v>7</v>
      </c>
      <c r="W70" s="24" t="s">
        <v>7</v>
      </c>
      <c r="X70" s="24" t="s">
        <v>7</v>
      </c>
      <c r="Y70" s="24" t="s">
        <v>7</v>
      </c>
      <c r="Z70" s="24" t="s">
        <v>7</v>
      </c>
      <c r="AA70" s="24" t="s">
        <v>7</v>
      </c>
      <c r="AB70" s="24" t="s">
        <v>7</v>
      </c>
      <c r="AC70" s="24" t="s">
        <v>7</v>
      </c>
      <c r="AD70" s="24" t="s">
        <v>7</v>
      </c>
      <c r="AE70" s="24" t="s">
        <v>7</v>
      </c>
      <c r="AF70" s="24" t="s">
        <v>7</v>
      </c>
      <c r="AG70" s="24" t="s">
        <v>7</v>
      </c>
      <c r="AH70" s="24" t="s">
        <v>7</v>
      </c>
      <c r="AI70" s="24" t="s">
        <v>7</v>
      </c>
      <c r="AJ70" s="24" t="s">
        <v>7</v>
      </c>
      <c r="AK70" s="24" t="s">
        <v>7</v>
      </c>
      <c r="AL70" s="24" t="s">
        <v>7</v>
      </c>
      <c r="AM70" s="24" t="s">
        <v>7</v>
      </c>
      <c r="AN70" s="24" t="s">
        <v>7</v>
      </c>
      <c r="AO70" s="24" t="s">
        <v>7</v>
      </c>
      <c r="AP70" s="24" t="s">
        <v>7</v>
      </c>
      <c r="AQ70" s="24" t="s">
        <v>7</v>
      </c>
      <c r="AR70" s="24" t="s">
        <v>7</v>
      </c>
      <c r="AS70" s="24" t="s">
        <v>7</v>
      </c>
      <c r="AT70" s="24" t="s">
        <v>7</v>
      </c>
      <c r="AU70" s="24" t="s">
        <v>7</v>
      </c>
      <c r="AV70" s="24" t="s">
        <v>7</v>
      </c>
      <c r="AW70" s="24" t="s">
        <v>7</v>
      </c>
      <c r="AX70" s="24" t="s">
        <v>7</v>
      </c>
      <c r="AY70" s="24" t="s">
        <v>7</v>
      </c>
      <c r="AZ70" s="24" t="s">
        <v>7</v>
      </c>
      <c r="BA70" s="24" t="s">
        <v>7</v>
      </c>
      <c r="BB70" s="24" t="s">
        <v>7</v>
      </c>
      <c r="BC70" s="24" t="s">
        <v>7</v>
      </c>
      <c r="BD70" s="24" t="s">
        <v>7</v>
      </c>
      <c r="BE70" s="24" t="s">
        <v>7</v>
      </c>
      <c r="BF70" s="24">
        <v>9.7072537890735582</v>
      </c>
      <c r="BG70" s="24">
        <v>9.70725378907356</v>
      </c>
      <c r="BH70" s="24">
        <v>9.7072537890735582</v>
      </c>
      <c r="BI70" s="24">
        <v>9.7072537890735582</v>
      </c>
      <c r="BJ70" s="24">
        <v>9.7072537890735582</v>
      </c>
      <c r="BK70" s="24">
        <v>9.7072537890735582</v>
      </c>
      <c r="BL70" s="24">
        <v>9.7072537890735564</v>
      </c>
      <c r="BM70" s="24">
        <v>9.7072537890735564</v>
      </c>
      <c r="BN70" s="24">
        <v>9.7072537890735564</v>
      </c>
      <c r="BO70" s="24">
        <v>9.7072537890735582</v>
      </c>
      <c r="BP70" s="26"/>
      <c r="BQ70" s="26"/>
      <c r="BR70" s="26"/>
      <c r="BS70" s="26"/>
      <c r="BT70" s="26"/>
      <c r="BU70" s="26"/>
      <c r="BV70" s="26"/>
      <c r="BW70" s="26"/>
      <c r="BX70" s="26"/>
      <c r="BY70" s="26"/>
      <c r="BZ70" s="26"/>
      <c r="CA70" s="26"/>
      <c r="CB70" s="26"/>
      <c r="CC70" s="26"/>
      <c r="CD70" s="26"/>
    </row>
    <row r="71" spans="1:91" ht="17.25" customHeight="1">
      <c r="A71" s="25">
        <v>8</v>
      </c>
      <c r="B71" s="24" t="s">
        <v>7</v>
      </c>
      <c r="C71" s="24" t="s">
        <v>7</v>
      </c>
      <c r="D71" s="24" t="s">
        <v>7</v>
      </c>
      <c r="E71" s="24" t="s">
        <v>7</v>
      </c>
      <c r="F71" s="24" t="s">
        <v>7</v>
      </c>
      <c r="G71" s="24" t="s">
        <v>7</v>
      </c>
      <c r="H71" s="24" t="s">
        <v>7</v>
      </c>
      <c r="I71" s="24" t="s">
        <v>7</v>
      </c>
      <c r="J71" s="24" t="s">
        <v>7</v>
      </c>
      <c r="K71" s="24" t="s">
        <v>7</v>
      </c>
      <c r="L71" s="24" t="s">
        <v>7</v>
      </c>
      <c r="M71" s="24" t="s">
        <v>7</v>
      </c>
      <c r="N71" s="24" t="s">
        <v>7</v>
      </c>
      <c r="O71" s="24" t="s">
        <v>7</v>
      </c>
      <c r="P71" s="24" t="s">
        <v>7</v>
      </c>
      <c r="Q71" s="24" t="s">
        <v>7</v>
      </c>
      <c r="R71" s="24" t="s">
        <v>7</v>
      </c>
      <c r="S71" s="24" t="s">
        <v>7</v>
      </c>
      <c r="T71" s="24" t="s">
        <v>7</v>
      </c>
      <c r="U71" s="24" t="s">
        <v>7</v>
      </c>
      <c r="V71" s="24" t="s">
        <v>7</v>
      </c>
      <c r="W71" s="24" t="s">
        <v>7</v>
      </c>
      <c r="X71" s="24" t="s">
        <v>7</v>
      </c>
      <c r="Y71" s="24" t="s">
        <v>7</v>
      </c>
      <c r="Z71" s="24" t="s">
        <v>7</v>
      </c>
      <c r="AA71" s="24" t="s">
        <v>7</v>
      </c>
      <c r="AB71" s="24" t="s">
        <v>7</v>
      </c>
      <c r="AC71" s="24" t="s">
        <v>7</v>
      </c>
      <c r="AD71" s="24" t="s">
        <v>7</v>
      </c>
      <c r="AE71" s="24" t="s">
        <v>7</v>
      </c>
      <c r="AF71" s="24" t="s">
        <v>7</v>
      </c>
      <c r="AG71" s="24" t="s">
        <v>7</v>
      </c>
      <c r="AH71" s="24" t="s">
        <v>7</v>
      </c>
      <c r="AI71" s="24" t="s">
        <v>7</v>
      </c>
      <c r="AJ71" s="24" t="s">
        <v>7</v>
      </c>
      <c r="AK71" s="24" t="s">
        <v>7</v>
      </c>
      <c r="AL71" s="24" t="s">
        <v>7</v>
      </c>
      <c r="AM71" s="24" t="s">
        <v>7</v>
      </c>
      <c r="AN71" s="24" t="s">
        <v>7</v>
      </c>
      <c r="AO71" s="24" t="s">
        <v>7</v>
      </c>
      <c r="AP71" s="24" t="s">
        <v>7</v>
      </c>
      <c r="AQ71" s="24" t="s">
        <v>7</v>
      </c>
      <c r="AR71" s="24" t="s">
        <v>7</v>
      </c>
      <c r="AS71" s="24" t="s">
        <v>7</v>
      </c>
      <c r="AT71" s="24" t="s">
        <v>7</v>
      </c>
      <c r="AU71" s="24" t="s">
        <v>7</v>
      </c>
      <c r="AV71" s="24" t="s">
        <v>7</v>
      </c>
      <c r="AW71" s="24" t="s">
        <v>7</v>
      </c>
      <c r="AX71" s="24" t="s">
        <v>7</v>
      </c>
      <c r="AY71" s="24" t="s">
        <v>7</v>
      </c>
      <c r="AZ71" s="24" t="s">
        <v>7</v>
      </c>
      <c r="BA71" s="24" t="s">
        <v>7</v>
      </c>
      <c r="BB71" s="24" t="s">
        <v>7</v>
      </c>
      <c r="BC71" s="24" t="s">
        <v>7</v>
      </c>
      <c r="BD71" s="24" t="s">
        <v>7</v>
      </c>
      <c r="BE71" s="24" t="s">
        <v>7</v>
      </c>
      <c r="BF71" s="24" t="s">
        <v>7</v>
      </c>
      <c r="BG71" s="24">
        <v>9.8410151601828399</v>
      </c>
      <c r="BH71" s="24">
        <v>9.8410151601828382</v>
      </c>
      <c r="BI71" s="24">
        <v>9.8410151601828382</v>
      </c>
      <c r="BJ71" s="24">
        <v>9.8410151601828382</v>
      </c>
      <c r="BK71" s="24">
        <v>9.8410151601828382</v>
      </c>
      <c r="BL71" s="24">
        <v>9.8410151601828364</v>
      </c>
      <c r="BM71" s="24">
        <v>9.8410151601828364</v>
      </c>
      <c r="BN71" s="24">
        <v>9.8410151601828364</v>
      </c>
      <c r="BO71" s="24">
        <v>9.8410151601828364</v>
      </c>
      <c r="BP71" s="26"/>
      <c r="BQ71" s="26"/>
      <c r="BR71" s="26"/>
      <c r="BS71" s="26"/>
      <c r="BT71" s="26"/>
      <c r="BU71" s="26"/>
      <c r="BV71" s="26"/>
      <c r="BW71" s="26"/>
      <c r="BX71" s="26"/>
      <c r="BY71" s="26"/>
      <c r="BZ71" s="26"/>
      <c r="CA71" s="26"/>
      <c r="CB71" s="26"/>
      <c r="CC71" s="26"/>
      <c r="CD71" s="26"/>
      <c r="CE71" s="26"/>
    </row>
    <row r="72" spans="1:91" ht="17.25" customHeight="1">
      <c r="A72" s="25">
        <v>7</v>
      </c>
      <c r="B72" s="24" t="s">
        <v>7</v>
      </c>
      <c r="C72" s="24" t="s">
        <v>7</v>
      </c>
      <c r="D72" s="24" t="s">
        <v>7</v>
      </c>
      <c r="E72" s="24" t="s">
        <v>7</v>
      </c>
      <c r="F72" s="24" t="s">
        <v>7</v>
      </c>
      <c r="G72" s="24" t="s">
        <v>7</v>
      </c>
      <c r="H72" s="24" t="s">
        <v>7</v>
      </c>
      <c r="I72" s="24" t="s">
        <v>7</v>
      </c>
      <c r="J72" s="24" t="s">
        <v>7</v>
      </c>
      <c r="K72" s="24" t="s">
        <v>7</v>
      </c>
      <c r="L72" s="24" t="s">
        <v>7</v>
      </c>
      <c r="M72" s="24" t="s">
        <v>7</v>
      </c>
      <c r="N72" s="24" t="s">
        <v>7</v>
      </c>
      <c r="O72" s="24" t="s">
        <v>7</v>
      </c>
      <c r="P72" s="24" t="s">
        <v>7</v>
      </c>
      <c r="Q72" s="24" t="s">
        <v>7</v>
      </c>
      <c r="R72" s="24" t="s">
        <v>7</v>
      </c>
      <c r="S72" s="24" t="s">
        <v>7</v>
      </c>
      <c r="T72" s="24" t="s">
        <v>7</v>
      </c>
      <c r="U72" s="24" t="s">
        <v>7</v>
      </c>
      <c r="V72" s="24" t="s">
        <v>7</v>
      </c>
      <c r="W72" s="24" t="s">
        <v>7</v>
      </c>
      <c r="X72" s="24" t="s">
        <v>7</v>
      </c>
      <c r="Y72" s="24" t="s">
        <v>7</v>
      </c>
      <c r="Z72" s="24" t="s">
        <v>7</v>
      </c>
      <c r="AA72" s="24" t="s">
        <v>7</v>
      </c>
      <c r="AB72" s="24" t="s">
        <v>7</v>
      </c>
      <c r="AC72" s="24" t="s">
        <v>7</v>
      </c>
      <c r="AD72" s="24" t="s">
        <v>7</v>
      </c>
      <c r="AE72" s="24" t="s">
        <v>7</v>
      </c>
      <c r="AF72" s="24" t="s">
        <v>7</v>
      </c>
      <c r="AG72" s="24" t="s">
        <v>7</v>
      </c>
      <c r="AH72" s="24" t="s">
        <v>7</v>
      </c>
      <c r="AI72" s="24" t="s">
        <v>7</v>
      </c>
      <c r="AJ72" s="24" t="s">
        <v>7</v>
      </c>
      <c r="AK72" s="24" t="s">
        <v>7</v>
      </c>
      <c r="AL72" s="24" t="s">
        <v>7</v>
      </c>
      <c r="AM72" s="24" t="s">
        <v>7</v>
      </c>
      <c r="AN72" s="24" t="s">
        <v>7</v>
      </c>
      <c r="AO72" s="24" t="s">
        <v>7</v>
      </c>
      <c r="AP72" s="24" t="s">
        <v>7</v>
      </c>
      <c r="AQ72" s="24" t="s">
        <v>7</v>
      </c>
      <c r="AR72" s="24" t="s">
        <v>7</v>
      </c>
      <c r="AS72" s="24" t="s">
        <v>7</v>
      </c>
      <c r="AT72" s="24" t="s">
        <v>7</v>
      </c>
      <c r="AU72" s="24" t="s">
        <v>7</v>
      </c>
      <c r="AV72" s="24" t="s">
        <v>7</v>
      </c>
      <c r="AW72" s="24" t="s">
        <v>7</v>
      </c>
      <c r="AX72" s="24" t="s">
        <v>7</v>
      </c>
      <c r="AY72" s="24" t="s">
        <v>7</v>
      </c>
      <c r="AZ72" s="24" t="s">
        <v>7</v>
      </c>
      <c r="BA72" s="24" t="s">
        <v>7</v>
      </c>
      <c r="BB72" s="24" t="s">
        <v>7</v>
      </c>
      <c r="BC72" s="24" t="s">
        <v>7</v>
      </c>
      <c r="BD72" s="24" t="s">
        <v>7</v>
      </c>
      <c r="BE72" s="24" t="s">
        <v>7</v>
      </c>
      <c r="BF72" s="24" t="s">
        <v>7</v>
      </c>
      <c r="BG72" s="24" t="s">
        <v>7</v>
      </c>
      <c r="BH72" s="24">
        <v>9.9766196997916676</v>
      </c>
      <c r="BI72" s="24">
        <v>9.9766196997916676</v>
      </c>
      <c r="BJ72" s="24">
        <v>9.9766196997916659</v>
      </c>
      <c r="BK72" s="24">
        <v>9.9766196997916659</v>
      </c>
      <c r="BL72" s="24">
        <v>9.9766196997916641</v>
      </c>
      <c r="BM72" s="24">
        <v>9.9766196997916641</v>
      </c>
      <c r="BN72" s="24">
        <v>9.9766196997916641</v>
      </c>
      <c r="BO72" s="24">
        <v>9.9766196997916641</v>
      </c>
      <c r="BP72" s="26"/>
      <c r="BQ72" s="26"/>
      <c r="BR72" s="26"/>
      <c r="BS72" s="26"/>
      <c r="BT72" s="26"/>
      <c r="BU72" s="26"/>
      <c r="BV72" s="26"/>
      <c r="BW72" s="26"/>
      <c r="BX72" s="26"/>
      <c r="BY72" s="26"/>
      <c r="BZ72" s="26"/>
      <c r="CA72" s="26"/>
      <c r="CB72" s="26"/>
      <c r="CC72" s="26"/>
      <c r="CD72" s="26"/>
      <c r="CE72" s="26"/>
      <c r="CF72" s="26"/>
    </row>
    <row r="73" spans="1:91" ht="17.25" customHeight="1">
      <c r="A73" s="25">
        <v>6</v>
      </c>
      <c r="B73" s="24" t="s">
        <v>7</v>
      </c>
      <c r="C73" s="24" t="s">
        <v>7</v>
      </c>
      <c r="D73" s="24" t="s">
        <v>7</v>
      </c>
      <c r="E73" s="24" t="s">
        <v>7</v>
      </c>
      <c r="F73" s="24" t="s">
        <v>7</v>
      </c>
      <c r="G73" s="24" t="s">
        <v>7</v>
      </c>
      <c r="H73" s="24" t="s">
        <v>7</v>
      </c>
      <c r="I73" s="24" t="s">
        <v>7</v>
      </c>
      <c r="J73" s="24" t="s">
        <v>7</v>
      </c>
      <c r="K73" s="24" t="s">
        <v>7</v>
      </c>
      <c r="L73" s="24" t="s">
        <v>7</v>
      </c>
      <c r="M73" s="24" t="s">
        <v>7</v>
      </c>
      <c r="N73" s="24" t="s">
        <v>7</v>
      </c>
      <c r="O73" s="24" t="s">
        <v>7</v>
      </c>
      <c r="P73" s="24" t="s">
        <v>7</v>
      </c>
      <c r="Q73" s="24" t="s">
        <v>7</v>
      </c>
      <c r="R73" s="24" t="s">
        <v>7</v>
      </c>
      <c r="S73" s="24" t="s">
        <v>7</v>
      </c>
      <c r="T73" s="24" t="s">
        <v>7</v>
      </c>
      <c r="U73" s="24" t="s">
        <v>7</v>
      </c>
      <c r="V73" s="24" t="s">
        <v>7</v>
      </c>
      <c r="W73" s="24" t="s">
        <v>7</v>
      </c>
      <c r="X73" s="24" t="s">
        <v>7</v>
      </c>
      <c r="Y73" s="24" t="s">
        <v>7</v>
      </c>
      <c r="Z73" s="24" t="s">
        <v>7</v>
      </c>
      <c r="AA73" s="24" t="s">
        <v>7</v>
      </c>
      <c r="AB73" s="24" t="s">
        <v>7</v>
      </c>
      <c r="AC73" s="24" t="s">
        <v>7</v>
      </c>
      <c r="AD73" s="24" t="s">
        <v>7</v>
      </c>
      <c r="AE73" s="24" t="s">
        <v>7</v>
      </c>
      <c r="AF73" s="24" t="s">
        <v>7</v>
      </c>
      <c r="AG73" s="24" t="s">
        <v>7</v>
      </c>
      <c r="AH73" s="24" t="s">
        <v>7</v>
      </c>
      <c r="AI73" s="24" t="s">
        <v>7</v>
      </c>
      <c r="AJ73" s="24" t="s">
        <v>7</v>
      </c>
      <c r="AK73" s="24" t="s">
        <v>7</v>
      </c>
      <c r="AL73" s="24" t="s">
        <v>7</v>
      </c>
      <c r="AM73" s="24" t="s">
        <v>7</v>
      </c>
      <c r="AN73" s="24" t="s">
        <v>7</v>
      </c>
      <c r="AO73" s="24" t="s">
        <v>7</v>
      </c>
      <c r="AP73" s="24" t="s">
        <v>7</v>
      </c>
      <c r="AQ73" s="24" t="s">
        <v>7</v>
      </c>
      <c r="AR73" s="24" t="s">
        <v>7</v>
      </c>
      <c r="AS73" s="24" t="s">
        <v>7</v>
      </c>
      <c r="AT73" s="24" t="s">
        <v>7</v>
      </c>
      <c r="AU73" s="24" t="s">
        <v>7</v>
      </c>
      <c r="AV73" s="24" t="s">
        <v>7</v>
      </c>
      <c r="AW73" s="24" t="s">
        <v>7</v>
      </c>
      <c r="AX73" s="24" t="s">
        <v>7</v>
      </c>
      <c r="AY73" s="24" t="s">
        <v>7</v>
      </c>
      <c r="AZ73" s="24" t="s">
        <v>7</v>
      </c>
      <c r="BA73" s="24" t="s">
        <v>7</v>
      </c>
      <c r="BB73" s="24" t="s">
        <v>7</v>
      </c>
      <c r="BC73" s="24" t="s">
        <v>7</v>
      </c>
      <c r="BD73" s="24" t="s">
        <v>7</v>
      </c>
      <c r="BE73" s="24" t="s">
        <v>7</v>
      </c>
      <c r="BF73" s="24" t="s">
        <v>7</v>
      </c>
      <c r="BG73" s="24" t="s">
        <v>7</v>
      </c>
      <c r="BH73" s="24" t="s">
        <v>7</v>
      </c>
      <c r="BI73" s="24">
        <v>10.114092805891159</v>
      </c>
      <c r="BJ73" s="24">
        <v>10.114092805891158</v>
      </c>
      <c r="BK73" s="24">
        <v>10.114092805891158</v>
      </c>
      <c r="BL73" s="24">
        <v>10.114092805891156</v>
      </c>
      <c r="BM73" s="24">
        <v>10.114092805891156</v>
      </c>
      <c r="BN73" s="24">
        <v>10.114092805891156</v>
      </c>
      <c r="BO73" s="24">
        <v>10.114092805891156</v>
      </c>
      <c r="BP73" s="26"/>
      <c r="BQ73" s="26"/>
      <c r="BR73" s="26"/>
      <c r="BS73" s="26"/>
      <c r="BT73" s="26"/>
      <c r="BU73" s="26"/>
      <c r="BV73" s="26"/>
      <c r="BW73" s="26"/>
      <c r="BX73" s="26"/>
      <c r="BY73" s="26"/>
      <c r="BZ73" s="26"/>
      <c r="CA73" s="26"/>
      <c r="CB73" s="26"/>
      <c r="CC73" s="26"/>
      <c r="CD73" s="26"/>
      <c r="CE73" s="26"/>
      <c r="CF73" s="26"/>
      <c r="CG73" s="26"/>
    </row>
    <row r="74" spans="1:91" ht="17.25" customHeight="1">
      <c r="A74" s="25">
        <v>5</v>
      </c>
      <c r="B74" s="24" t="s">
        <v>7</v>
      </c>
      <c r="C74" s="24" t="s">
        <v>7</v>
      </c>
      <c r="D74" s="24" t="s">
        <v>7</v>
      </c>
      <c r="E74" s="24" t="s">
        <v>7</v>
      </c>
      <c r="F74" s="24" t="s">
        <v>7</v>
      </c>
      <c r="G74" s="24" t="s">
        <v>7</v>
      </c>
      <c r="H74" s="24" t="s">
        <v>7</v>
      </c>
      <c r="I74" s="24" t="s">
        <v>7</v>
      </c>
      <c r="J74" s="24" t="s">
        <v>7</v>
      </c>
      <c r="K74" s="24" t="s">
        <v>7</v>
      </c>
      <c r="L74" s="24" t="s">
        <v>7</v>
      </c>
      <c r="M74" s="24" t="s">
        <v>7</v>
      </c>
      <c r="N74" s="24" t="s">
        <v>7</v>
      </c>
      <c r="O74" s="24" t="s">
        <v>7</v>
      </c>
      <c r="P74" s="24" t="s">
        <v>7</v>
      </c>
      <c r="Q74" s="24" t="s">
        <v>7</v>
      </c>
      <c r="R74" s="24" t="s">
        <v>7</v>
      </c>
      <c r="S74" s="24" t="s">
        <v>7</v>
      </c>
      <c r="T74" s="24" t="s">
        <v>7</v>
      </c>
      <c r="U74" s="24" t="s">
        <v>7</v>
      </c>
      <c r="V74" s="24" t="s">
        <v>7</v>
      </c>
      <c r="W74" s="24" t="s">
        <v>7</v>
      </c>
      <c r="X74" s="24" t="s">
        <v>7</v>
      </c>
      <c r="Y74" s="24" t="s">
        <v>7</v>
      </c>
      <c r="Z74" s="24" t="s">
        <v>7</v>
      </c>
      <c r="AA74" s="24" t="s">
        <v>7</v>
      </c>
      <c r="AB74" s="24" t="s">
        <v>7</v>
      </c>
      <c r="AC74" s="24" t="s">
        <v>7</v>
      </c>
      <c r="AD74" s="24" t="s">
        <v>7</v>
      </c>
      <c r="AE74" s="24" t="s">
        <v>7</v>
      </c>
      <c r="AF74" s="24" t="s">
        <v>7</v>
      </c>
      <c r="AG74" s="24" t="s">
        <v>7</v>
      </c>
      <c r="AH74" s="24" t="s">
        <v>7</v>
      </c>
      <c r="AI74" s="24" t="s">
        <v>7</v>
      </c>
      <c r="AJ74" s="24" t="s">
        <v>7</v>
      </c>
      <c r="AK74" s="24" t="s">
        <v>7</v>
      </c>
      <c r="AL74" s="24" t="s">
        <v>7</v>
      </c>
      <c r="AM74" s="24" t="s">
        <v>7</v>
      </c>
      <c r="AN74" s="24" t="s">
        <v>7</v>
      </c>
      <c r="AO74" s="24" t="s">
        <v>7</v>
      </c>
      <c r="AP74" s="24" t="s">
        <v>7</v>
      </c>
      <c r="AQ74" s="24" t="s">
        <v>7</v>
      </c>
      <c r="AR74" s="24" t="s">
        <v>7</v>
      </c>
      <c r="AS74" s="24" t="s">
        <v>7</v>
      </c>
      <c r="AT74" s="24" t="s">
        <v>7</v>
      </c>
      <c r="AU74" s="24" t="s">
        <v>7</v>
      </c>
      <c r="AV74" s="24" t="s">
        <v>7</v>
      </c>
      <c r="AW74" s="24" t="s">
        <v>7</v>
      </c>
      <c r="AX74" s="24" t="s">
        <v>7</v>
      </c>
      <c r="AY74" s="24" t="s">
        <v>7</v>
      </c>
      <c r="AZ74" s="24" t="s">
        <v>7</v>
      </c>
      <c r="BA74" s="24" t="s">
        <v>7</v>
      </c>
      <c r="BB74" s="24" t="s">
        <v>7</v>
      </c>
      <c r="BC74" s="24" t="s">
        <v>7</v>
      </c>
      <c r="BD74" s="24" t="s">
        <v>7</v>
      </c>
      <c r="BE74" s="24" t="s">
        <v>7</v>
      </c>
      <c r="BF74" s="24" t="s">
        <v>7</v>
      </c>
      <c r="BG74" s="24" t="s">
        <v>7</v>
      </c>
      <c r="BH74" s="24" t="s">
        <v>7</v>
      </c>
      <c r="BI74" s="24" t="s">
        <v>7</v>
      </c>
      <c r="BJ74" s="24">
        <v>10.253460226444783</v>
      </c>
      <c r="BK74" s="24">
        <v>10.253460226444785</v>
      </c>
      <c r="BL74" s="24">
        <v>10.253460226444782</v>
      </c>
      <c r="BM74" s="24">
        <v>10.253460226444783</v>
      </c>
      <c r="BN74" s="24">
        <v>10.253460226444782</v>
      </c>
      <c r="BO74" s="24">
        <v>10.25346022644478</v>
      </c>
      <c r="BP74" s="26"/>
      <c r="BQ74" s="26"/>
      <c r="BR74" s="26"/>
      <c r="BS74" s="26"/>
      <c r="BT74" s="26"/>
      <c r="BU74" s="26"/>
      <c r="BV74" s="26"/>
      <c r="BW74" s="26"/>
      <c r="BX74" s="26"/>
      <c r="BY74" s="26"/>
      <c r="BZ74" s="26"/>
      <c r="CA74" s="26"/>
      <c r="CB74" s="26"/>
      <c r="CC74" s="26"/>
      <c r="CD74" s="26"/>
      <c r="CE74" s="26"/>
      <c r="CF74" s="26"/>
      <c r="CG74" s="26"/>
      <c r="CH74" s="26"/>
    </row>
    <row r="75" spans="1:91" ht="17.25" customHeight="1">
      <c r="A75" s="25">
        <v>4</v>
      </c>
      <c r="B75" s="24" t="s">
        <v>7</v>
      </c>
      <c r="C75" s="24" t="s">
        <v>7</v>
      </c>
      <c r="D75" s="24" t="s">
        <v>7</v>
      </c>
      <c r="E75" s="24" t="s">
        <v>7</v>
      </c>
      <c r="F75" s="24" t="s">
        <v>7</v>
      </c>
      <c r="G75" s="24" t="s">
        <v>7</v>
      </c>
      <c r="H75" s="24" t="s">
        <v>7</v>
      </c>
      <c r="I75" s="24" t="s">
        <v>7</v>
      </c>
      <c r="J75" s="24" t="s">
        <v>7</v>
      </c>
      <c r="K75" s="24" t="s">
        <v>7</v>
      </c>
      <c r="L75" s="24" t="s">
        <v>7</v>
      </c>
      <c r="M75" s="24" t="s">
        <v>7</v>
      </c>
      <c r="N75" s="24" t="s">
        <v>7</v>
      </c>
      <c r="O75" s="24" t="s">
        <v>7</v>
      </c>
      <c r="P75" s="24" t="s">
        <v>7</v>
      </c>
      <c r="Q75" s="24" t="s">
        <v>7</v>
      </c>
      <c r="R75" s="24" t="s">
        <v>7</v>
      </c>
      <c r="S75" s="24" t="s">
        <v>7</v>
      </c>
      <c r="T75" s="24" t="s">
        <v>7</v>
      </c>
      <c r="U75" s="24" t="s">
        <v>7</v>
      </c>
      <c r="V75" s="24" t="s">
        <v>7</v>
      </c>
      <c r="W75" s="24" t="s">
        <v>7</v>
      </c>
      <c r="X75" s="24" t="s">
        <v>7</v>
      </c>
      <c r="Y75" s="24" t="s">
        <v>7</v>
      </c>
      <c r="Z75" s="24" t="s">
        <v>7</v>
      </c>
      <c r="AA75" s="24" t="s">
        <v>7</v>
      </c>
      <c r="AB75" s="24" t="s">
        <v>7</v>
      </c>
      <c r="AC75" s="24" t="s">
        <v>7</v>
      </c>
      <c r="AD75" s="24" t="s">
        <v>7</v>
      </c>
      <c r="AE75" s="24" t="s">
        <v>7</v>
      </c>
      <c r="AF75" s="24" t="s">
        <v>7</v>
      </c>
      <c r="AG75" s="24" t="s">
        <v>7</v>
      </c>
      <c r="AH75" s="24" t="s">
        <v>7</v>
      </c>
      <c r="AI75" s="24" t="s">
        <v>7</v>
      </c>
      <c r="AJ75" s="24" t="s">
        <v>7</v>
      </c>
      <c r="AK75" s="24" t="s">
        <v>7</v>
      </c>
      <c r="AL75" s="24" t="s">
        <v>7</v>
      </c>
      <c r="AM75" s="24" t="s">
        <v>7</v>
      </c>
      <c r="AN75" s="24" t="s">
        <v>7</v>
      </c>
      <c r="AO75" s="24" t="s">
        <v>7</v>
      </c>
      <c r="AP75" s="24" t="s">
        <v>7</v>
      </c>
      <c r="AQ75" s="24" t="s">
        <v>7</v>
      </c>
      <c r="AR75" s="24" t="s">
        <v>7</v>
      </c>
      <c r="AS75" s="24" t="s">
        <v>7</v>
      </c>
      <c r="AT75" s="24" t="s">
        <v>7</v>
      </c>
      <c r="AU75" s="24" t="s">
        <v>7</v>
      </c>
      <c r="AV75" s="24" t="s">
        <v>7</v>
      </c>
      <c r="AW75" s="24" t="s">
        <v>7</v>
      </c>
      <c r="AX75" s="24" t="s">
        <v>7</v>
      </c>
      <c r="AY75" s="24" t="s">
        <v>7</v>
      </c>
      <c r="AZ75" s="24" t="s">
        <v>7</v>
      </c>
      <c r="BA75" s="24" t="s">
        <v>7</v>
      </c>
      <c r="BB75" s="24" t="s">
        <v>7</v>
      </c>
      <c r="BC75" s="24" t="s">
        <v>7</v>
      </c>
      <c r="BD75" s="24" t="s">
        <v>7</v>
      </c>
      <c r="BE75" s="24" t="s">
        <v>7</v>
      </c>
      <c r="BF75" s="24" t="s">
        <v>7</v>
      </c>
      <c r="BG75" s="24" t="s">
        <v>7</v>
      </c>
      <c r="BH75" s="24" t="s">
        <v>7</v>
      </c>
      <c r="BI75" s="24" t="s">
        <v>7</v>
      </c>
      <c r="BJ75" s="24" t="s">
        <v>7</v>
      </c>
      <c r="BK75" s="24">
        <v>10.39474806421075</v>
      </c>
      <c r="BL75" s="24">
        <v>10.39474806421075</v>
      </c>
      <c r="BM75" s="24">
        <v>10.39474806421075</v>
      </c>
      <c r="BN75" s="24">
        <v>10.39474806421075</v>
      </c>
      <c r="BO75" s="24">
        <v>10.39474806421075</v>
      </c>
      <c r="BP75" s="26"/>
      <c r="BQ75" s="26"/>
      <c r="BR75" s="26"/>
      <c r="BS75" s="26"/>
      <c r="BT75" s="26"/>
      <c r="BU75" s="26"/>
      <c r="BV75" s="26"/>
      <c r="BW75" s="26"/>
      <c r="BX75" s="26"/>
      <c r="BY75" s="26"/>
      <c r="BZ75" s="26"/>
      <c r="CA75" s="26"/>
      <c r="CB75" s="26"/>
      <c r="CC75" s="26"/>
      <c r="CD75" s="26"/>
      <c r="CE75" s="26"/>
      <c r="CF75" s="26"/>
      <c r="CG75" s="26"/>
      <c r="CH75" s="26"/>
      <c r="CI75" s="26"/>
    </row>
    <row r="76" spans="1:91" ht="17.25" customHeight="1">
      <c r="A76" s="25">
        <v>3</v>
      </c>
      <c r="B76" s="24" t="s">
        <v>7</v>
      </c>
      <c r="C76" s="24" t="s">
        <v>7</v>
      </c>
      <c r="D76" s="24" t="s">
        <v>7</v>
      </c>
      <c r="E76" s="24" t="s">
        <v>7</v>
      </c>
      <c r="F76" s="24" t="s">
        <v>7</v>
      </c>
      <c r="G76" s="24" t="s">
        <v>7</v>
      </c>
      <c r="H76" s="24" t="s">
        <v>7</v>
      </c>
      <c r="I76" s="24" t="s">
        <v>7</v>
      </c>
      <c r="J76" s="24" t="s">
        <v>7</v>
      </c>
      <c r="K76" s="24" t="s">
        <v>7</v>
      </c>
      <c r="L76" s="24" t="s">
        <v>7</v>
      </c>
      <c r="M76" s="24" t="s">
        <v>7</v>
      </c>
      <c r="N76" s="24" t="s">
        <v>7</v>
      </c>
      <c r="O76" s="24" t="s">
        <v>7</v>
      </c>
      <c r="P76" s="24" t="s">
        <v>7</v>
      </c>
      <c r="Q76" s="24" t="s">
        <v>7</v>
      </c>
      <c r="R76" s="24" t="s">
        <v>7</v>
      </c>
      <c r="S76" s="24" t="s">
        <v>7</v>
      </c>
      <c r="T76" s="24" t="s">
        <v>7</v>
      </c>
      <c r="U76" s="24" t="s">
        <v>7</v>
      </c>
      <c r="V76" s="24" t="s">
        <v>7</v>
      </c>
      <c r="W76" s="24" t="s">
        <v>7</v>
      </c>
      <c r="X76" s="24" t="s">
        <v>7</v>
      </c>
      <c r="Y76" s="24" t="s">
        <v>7</v>
      </c>
      <c r="Z76" s="24" t="s">
        <v>7</v>
      </c>
      <c r="AA76" s="24" t="s">
        <v>7</v>
      </c>
      <c r="AB76" s="24" t="s">
        <v>7</v>
      </c>
      <c r="AC76" s="24" t="s">
        <v>7</v>
      </c>
      <c r="AD76" s="24" t="s">
        <v>7</v>
      </c>
      <c r="AE76" s="24" t="s">
        <v>7</v>
      </c>
      <c r="AF76" s="24" t="s">
        <v>7</v>
      </c>
      <c r="AG76" s="24" t="s">
        <v>7</v>
      </c>
      <c r="AH76" s="24" t="s">
        <v>7</v>
      </c>
      <c r="AI76" s="24" t="s">
        <v>7</v>
      </c>
      <c r="AJ76" s="24" t="s">
        <v>7</v>
      </c>
      <c r="AK76" s="24" t="s">
        <v>7</v>
      </c>
      <c r="AL76" s="24" t="s">
        <v>7</v>
      </c>
      <c r="AM76" s="24" t="s">
        <v>7</v>
      </c>
      <c r="AN76" s="24" t="s">
        <v>7</v>
      </c>
      <c r="AO76" s="24" t="s">
        <v>7</v>
      </c>
      <c r="AP76" s="24" t="s">
        <v>7</v>
      </c>
      <c r="AQ76" s="24" t="s">
        <v>7</v>
      </c>
      <c r="AR76" s="24" t="s">
        <v>7</v>
      </c>
      <c r="AS76" s="24" t="s">
        <v>7</v>
      </c>
      <c r="AT76" s="24" t="s">
        <v>7</v>
      </c>
      <c r="AU76" s="24" t="s">
        <v>7</v>
      </c>
      <c r="AV76" s="24" t="s">
        <v>7</v>
      </c>
      <c r="AW76" s="24" t="s">
        <v>7</v>
      </c>
      <c r="AX76" s="24" t="s">
        <v>7</v>
      </c>
      <c r="AY76" s="24" t="s">
        <v>7</v>
      </c>
      <c r="AZ76" s="24" t="s">
        <v>7</v>
      </c>
      <c r="BA76" s="24" t="s">
        <v>7</v>
      </c>
      <c r="BB76" s="24" t="s">
        <v>7</v>
      </c>
      <c r="BC76" s="24" t="s">
        <v>7</v>
      </c>
      <c r="BD76" s="24" t="s">
        <v>7</v>
      </c>
      <c r="BE76" s="24" t="s">
        <v>7</v>
      </c>
      <c r="BF76" s="24" t="s">
        <v>7</v>
      </c>
      <c r="BG76" s="24" t="s">
        <v>7</v>
      </c>
      <c r="BH76" s="24" t="s">
        <v>7</v>
      </c>
      <c r="BI76" s="24" t="s">
        <v>7</v>
      </c>
      <c r="BJ76" s="24" t="s">
        <v>7</v>
      </c>
      <c r="BK76" s="24" t="s">
        <v>7</v>
      </c>
      <c r="BL76" s="24">
        <v>10.537982781630976</v>
      </c>
      <c r="BM76" s="24">
        <v>10.537982781630976</v>
      </c>
      <c r="BN76" s="24">
        <v>10.537982781630976</v>
      </c>
      <c r="BO76" s="24">
        <v>10.537982781630976</v>
      </c>
      <c r="BP76" s="26"/>
      <c r="BQ76" s="26"/>
      <c r="BR76" s="26"/>
      <c r="BS76" s="26"/>
      <c r="BT76" s="26"/>
      <c r="BU76" s="26"/>
      <c r="BV76" s="26"/>
      <c r="BW76" s="26"/>
      <c r="BX76" s="26"/>
      <c r="BY76" s="26"/>
      <c r="BZ76" s="26"/>
      <c r="CA76" s="26"/>
      <c r="CB76" s="26"/>
      <c r="CC76" s="26"/>
      <c r="CD76" s="26"/>
      <c r="CE76" s="26"/>
      <c r="CF76" s="26"/>
      <c r="CG76" s="26"/>
      <c r="CH76" s="26"/>
      <c r="CI76" s="26"/>
      <c r="CJ76" s="26"/>
    </row>
    <row r="77" spans="1:91" ht="17.25" customHeight="1">
      <c r="A77" s="25">
        <v>2</v>
      </c>
      <c r="B77" s="24" t="s">
        <v>7</v>
      </c>
      <c r="C77" s="24" t="s">
        <v>7</v>
      </c>
      <c r="D77" s="24" t="s">
        <v>7</v>
      </c>
      <c r="E77" s="24" t="s">
        <v>7</v>
      </c>
      <c r="F77" s="24" t="s">
        <v>7</v>
      </c>
      <c r="G77" s="24" t="s">
        <v>7</v>
      </c>
      <c r="H77" s="24" t="s">
        <v>7</v>
      </c>
      <c r="I77" s="24" t="s">
        <v>7</v>
      </c>
      <c r="J77" s="24" t="s">
        <v>7</v>
      </c>
      <c r="K77" s="24" t="s">
        <v>7</v>
      </c>
      <c r="L77" s="24" t="s">
        <v>7</v>
      </c>
      <c r="M77" s="24" t="s">
        <v>7</v>
      </c>
      <c r="N77" s="24" t="s">
        <v>7</v>
      </c>
      <c r="O77" s="24" t="s">
        <v>7</v>
      </c>
      <c r="P77" s="24" t="s">
        <v>7</v>
      </c>
      <c r="Q77" s="24" t="s">
        <v>7</v>
      </c>
      <c r="R77" s="24" t="s">
        <v>7</v>
      </c>
      <c r="S77" s="24" t="s">
        <v>7</v>
      </c>
      <c r="T77" s="24" t="s">
        <v>7</v>
      </c>
      <c r="U77" s="24" t="s">
        <v>7</v>
      </c>
      <c r="V77" s="24" t="s">
        <v>7</v>
      </c>
      <c r="W77" s="24" t="s">
        <v>7</v>
      </c>
      <c r="X77" s="24" t="s">
        <v>7</v>
      </c>
      <c r="Y77" s="24" t="s">
        <v>7</v>
      </c>
      <c r="Z77" s="24" t="s">
        <v>7</v>
      </c>
      <c r="AA77" s="24" t="s">
        <v>7</v>
      </c>
      <c r="AB77" s="24" t="s">
        <v>7</v>
      </c>
      <c r="AC77" s="24" t="s">
        <v>7</v>
      </c>
      <c r="AD77" s="24" t="s">
        <v>7</v>
      </c>
      <c r="AE77" s="24" t="s">
        <v>7</v>
      </c>
      <c r="AF77" s="24" t="s">
        <v>7</v>
      </c>
      <c r="AG77" s="24" t="s">
        <v>7</v>
      </c>
      <c r="AH77" s="24" t="s">
        <v>7</v>
      </c>
      <c r="AI77" s="24" t="s">
        <v>7</v>
      </c>
      <c r="AJ77" s="24" t="s">
        <v>7</v>
      </c>
      <c r="AK77" s="24" t="s">
        <v>7</v>
      </c>
      <c r="AL77" s="24" t="s">
        <v>7</v>
      </c>
      <c r="AM77" s="24" t="s">
        <v>7</v>
      </c>
      <c r="AN77" s="24" t="s">
        <v>7</v>
      </c>
      <c r="AO77" s="24" t="s">
        <v>7</v>
      </c>
      <c r="AP77" s="24" t="s">
        <v>7</v>
      </c>
      <c r="AQ77" s="24" t="s">
        <v>7</v>
      </c>
      <c r="AR77" s="24" t="s">
        <v>7</v>
      </c>
      <c r="AS77" s="24" t="s">
        <v>7</v>
      </c>
      <c r="AT77" s="24" t="s">
        <v>7</v>
      </c>
      <c r="AU77" s="24" t="s">
        <v>7</v>
      </c>
      <c r="AV77" s="24" t="s">
        <v>7</v>
      </c>
      <c r="AW77" s="24" t="s">
        <v>7</v>
      </c>
      <c r="AX77" s="24" t="s">
        <v>7</v>
      </c>
      <c r="AY77" s="24" t="s">
        <v>7</v>
      </c>
      <c r="AZ77" s="24" t="s">
        <v>7</v>
      </c>
      <c r="BA77" s="24" t="s">
        <v>7</v>
      </c>
      <c r="BB77" s="24" t="s">
        <v>7</v>
      </c>
      <c r="BC77" s="24" t="s">
        <v>7</v>
      </c>
      <c r="BD77" s="24" t="s">
        <v>7</v>
      </c>
      <c r="BE77" s="24" t="s">
        <v>7</v>
      </c>
      <c r="BF77" s="24" t="s">
        <v>7</v>
      </c>
      <c r="BG77" s="24" t="s">
        <v>7</v>
      </c>
      <c r="BH77" s="24" t="s">
        <v>7</v>
      </c>
      <c r="BI77" s="24" t="s">
        <v>7</v>
      </c>
      <c r="BJ77" s="24" t="s">
        <v>7</v>
      </c>
      <c r="BK77" s="24" t="s">
        <v>7</v>
      </c>
      <c r="BL77" s="24" t="s">
        <v>7</v>
      </c>
      <c r="BM77" s="24">
        <v>10.683191205787313</v>
      </c>
      <c r="BN77" s="24">
        <v>10.683191205787312</v>
      </c>
      <c r="BO77" s="24">
        <v>10.683191205787312</v>
      </c>
      <c r="BP77" s="26"/>
      <c r="BQ77" s="26"/>
      <c r="BR77" s="26"/>
      <c r="BS77" s="26"/>
      <c r="BT77" s="26"/>
      <c r="BU77" s="26"/>
      <c r="BV77" s="26"/>
      <c r="BW77" s="26"/>
      <c r="BX77" s="26"/>
      <c r="BY77" s="26"/>
      <c r="BZ77" s="26"/>
      <c r="CA77" s="26"/>
      <c r="CB77" s="26"/>
      <c r="CC77" s="26"/>
      <c r="CD77" s="26"/>
      <c r="CE77" s="26"/>
      <c r="CF77" s="26"/>
      <c r="CG77" s="26"/>
      <c r="CH77" s="26"/>
      <c r="CI77" s="26"/>
      <c r="CJ77" s="26"/>
      <c r="CK77" s="26"/>
    </row>
    <row r="78" spans="1:91" ht="17.25" customHeight="1">
      <c r="A78" s="25">
        <v>1</v>
      </c>
      <c r="B78" s="24" t="s">
        <v>7</v>
      </c>
      <c r="C78" s="24" t="s">
        <v>7</v>
      </c>
      <c r="D78" s="24" t="s">
        <v>7</v>
      </c>
      <c r="E78" s="24" t="s">
        <v>7</v>
      </c>
      <c r="F78" s="24" t="s">
        <v>7</v>
      </c>
      <c r="G78" s="24" t="s">
        <v>7</v>
      </c>
      <c r="H78" s="24" t="s">
        <v>7</v>
      </c>
      <c r="I78" s="24" t="s">
        <v>7</v>
      </c>
      <c r="J78" s="24" t="s">
        <v>7</v>
      </c>
      <c r="K78" s="24" t="s">
        <v>7</v>
      </c>
      <c r="L78" s="24" t="s">
        <v>7</v>
      </c>
      <c r="M78" s="24" t="s">
        <v>7</v>
      </c>
      <c r="N78" s="24" t="s">
        <v>7</v>
      </c>
      <c r="O78" s="24" t="s">
        <v>7</v>
      </c>
      <c r="P78" s="24" t="s">
        <v>7</v>
      </c>
      <c r="Q78" s="24" t="s">
        <v>7</v>
      </c>
      <c r="R78" s="24" t="s">
        <v>7</v>
      </c>
      <c r="S78" s="24" t="s">
        <v>7</v>
      </c>
      <c r="T78" s="24" t="s">
        <v>7</v>
      </c>
      <c r="U78" s="24" t="s">
        <v>7</v>
      </c>
      <c r="V78" s="24" t="s">
        <v>7</v>
      </c>
      <c r="W78" s="24" t="s">
        <v>7</v>
      </c>
      <c r="X78" s="24" t="s">
        <v>7</v>
      </c>
      <c r="Y78" s="24" t="s">
        <v>7</v>
      </c>
      <c r="Z78" s="24" t="s">
        <v>7</v>
      </c>
      <c r="AA78" s="24" t="s">
        <v>7</v>
      </c>
      <c r="AB78" s="24" t="s">
        <v>7</v>
      </c>
      <c r="AC78" s="24" t="s">
        <v>7</v>
      </c>
      <c r="AD78" s="24" t="s">
        <v>7</v>
      </c>
      <c r="AE78" s="24" t="s">
        <v>7</v>
      </c>
      <c r="AF78" s="24" t="s">
        <v>7</v>
      </c>
      <c r="AG78" s="24" t="s">
        <v>7</v>
      </c>
      <c r="AH78" s="24" t="s">
        <v>7</v>
      </c>
      <c r="AI78" s="24" t="s">
        <v>7</v>
      </c>
      <c r="AJ78" s="24" t="s">
        <v>7</v>
      </c>
      <c r="AK78" s="24" t="s">
        <v>7</v>
      </c>
      <c r="AL78" s="24" t="s">
        <v>7</v>
      </c>
      <c r="AM78" s="24" t="s">
        <v>7</v>
      </c>
      <c r="AN78" s="24" t="s">
        <v>7</v>
      </c>
      <c r="AO78" s="24" t="s">
        <v>7</v>
      </c>
      <c r="AP78" s="24" t="s">
        <v>7</v>
      </c>
      <c r="AQ78" s="24" t="s">
        <v>7</v>
      </c>
      <c r="AR78" s="24" t="s">
        <v>7</v>
      </c>
      <c r="AS78" s="24" t="s">
        <v>7</v>
      </c>
      <c r="AT78" s="24" t="s">
        <v>7</v>
      </c>
      <c r="AU78" s="24" t="s">
        <v>7</v>
      </c>
      <c r="AV78" s="24" t="s">
        <v>7</v>
      </c>
      <c r="AW78" s="24" t="s">
        <v>7</v>
      </c>
      <c r="AX78" s="24" t="s">
        <v>7</v>
      </c>
      <c r="AY78" s="24" t="s">
        <v>7</v>
      </c>
      <c r="AZ78" s="24" t="s">
        <v>7</v>
      </c>
      <c r="BA78" s="24" t="s">
        <v>7</v>
      </c>
      <c r="BB78" s="24" t="s">
        <v>7</v>
      </c>
      <c r="BC78" s="24" t="s">
        <v>7</v>
      </c>
      <c r="BD78" s="24" t="s">
        <v>7</v>
      </c>
      <c r="BE78" s="24" t="s">
        <v>7</v>
      </c>
      <c r="BF78" s="24" t="s">
        <v>7</v>
      </c>
      <c r="BG78" s="24" t="s">
        <v>7</v>
      </c>
      <c r="BH78" s="24" t="s">
        <v>7</v>
      </c>
      <c r="BI78" s="24" t="s">
        <v>7</v>
      </c>
      <c r="BJ78" s="24" t="s">
        <v>7</v>
      </c>
      <c r="BK78" s="24" t="s">
        <v>7</v>
      </c>
      <c r="BL78" s="24" t="s">
        <v>7</v>
      </c>
      <c r="BM78" s="24" t="s">
        <v>7</v>
      </c>
      <c r="BN78" s="24">
        <v>10.830400533426117</v>
      </c>
      <c r="BO78" s="24">
        <v>10.830400533426117</v>
      </c>
      <c r="BP78" s="26"/>
      <c r="BQ78" s="26"/>
      <c r="BR78" s="26"/>
      <c r="BS78" s="26"/>
      <c r="BT78" s="26"/>
      <c r="BU78" s="26"/>
      <c r="BV78" s="26"/>
      <c r="BW78" s="26"/>
      <c r="BX78" s="26"/>
      <c r="BY78" s="26"/>
      <c r="BZ78" s="26"/>
      <c r="CA78" s="26"/>
      <c r="CB78" s="26"/>
      <c r="CC78" s="26"/>
      <c r="CD78" s="26"/>
      <c r="CE78" s="26"/>
      <c r="CF78" s="26"/>
      <c r="CG78" s="26"/>
      <c r="CH78" s="26"/>
      <c r="CI78" s="26"/>
      <c r="CJ78" s="26"/>
      <c r="CK78" s="26"/>
      <c r="CL78" s="26"/>
    </row>
    <row r="79" spans="1:91" ht="17.25" customHeight="1">
      <c r="A79" s="25">
        <v>0</v>
      </c>
      <c r="B79" s="24" t="s">
        <v>7</v>
      </c>
      <c r="C79" s="24" t="s">
        <v>7</v>
      </c>
      <c r="D79" s="24" t="s">
        <v>7</v>
      </c>
      <c r="E79" s="24" t="s">
        <v>7</v>
      </c>
      <c r="F79" s="24" t="s">
        <v>7</v>
      </c>
      <c r="G79" s="24" t="s">
        <v>7</v>
      </c>
      <c r="H79" s="24" t="s">
        <v>7</v>
      </c>
      <c r="I79" s="24" t="s">
        <v>7</v>
      </c>
      <c r="J79" s="24" t="s">
        <v>7</v>
      </c>
      <c r="K79" s="24" t="s">
        <v>7</v>
      </c>
      <c r="L79" s="24" t="s">
        <v>7</v>
      </c>
      <c r="M79" s="24" t="s">
        <v>7</v>
      </c>
      <c r="N79" s="24" t="s">
        <v>7</v>
      </c>
      <c r="O79" s="24" t="s">
        <v>7</v>
      </c>
      <c r="P79" s="24" t="s">
        <v>7</v>
      </c>
      <c r="Q79" s="24" t="s">
        <v>7</v>
      </c>
      <c r="R79" s="24" t="s">
        <v>7</v>
      </c>
      <c r="S79" s="24" t="s">
        <v>7</v>
      </c>
      <c r="T79" s="24" t="s">
        <v>7</v>
      </c>
      <c r="U79" s="24" t="s">
        <v>7</v>
      </c>
      <c r="V79" s="24" t="s">
        <v>7</v>
      </c>
      <c r="W79" s="24" t="s">
        <v>7</v>
      </c>
      <c r="X79" s="24" t="s">
        <v>7</v>
      </c>
      <c r="Y79" s="24" t="s">
        <v>7</v>
      </c>
      <c r="Z79" s="24" t="s">
        <v>7</v>
      </c>
      <c r="AA79" s="24" t="s">
        <v>7</v>
      </c>
      <c r="AB79" s="24" t="s">
        <v>7</v>
      </c>
      <c r="AC79" s="24" t="s">
        <v>7</v>
      </c>
      <c r="AD79" s="24" t="s">
        <v>7</v>
      </c>
      <c r="AE79" s="24" t="s">
        <v>7</v>
      </c>
      <c r="AF79" s="24" t="s">
        <v>7</v>
      </c>
      <c r="AG79" s="24" t="s">
        <v>7</v>
      </c>
      <c r="AH79" s="24" t="s">
        <v>7</v>
      </c>
      <c r="AI79" s="24" t="s">
        <v>7</v>
      </c>
      <c r="AJ79" s="24" t="s">
        <v>7</v>
      </c>
      <c r="AK79" s="24" t="s">
        <v>7</v>
      </c>
      <c r="AL79" s="24" t="s">
        <v>7</v>
      </c>
      <c r="AM79" s="24" t="s">
        <v>7</v>
      </c>
      <c r="AN79" s="24" t="s">
        <v>7</v>
      </c>
      <c r="AO79" s="24" t="s">
        <v>7</v>
      </c>
      <c r="AP79" s="24" t="s">
        <v>7</v>
      </c>
      <c r="AQ79" s="24" t="s">
        <v>7</v>
      </c>
      <c r="AR79" s="24" t="s">
        <v>7</v>
      </c>
      <c r="AS79" s="24" t="s">
        <v>7</v>
      </c>
      <c r="AT79" s="24" t="s">
        <v>7</v>
      </c>
      <c r="AU79" s="24" t="s">
        <v>7</v>
      </c>
      <c r="AV79" s="24" t="s">
        <v>7</v>
      </c>
      <c r="AW79" s="24" t="s">
        <v>7</v>
      </c>
      <c r="AX79" s="24" t="s">
        <v>7</v>
      </c>
      <c r="AY79" s="24" t="s">
        <v>7</v>
      </c>
      <c r="AZ79" s="24" t="s">
        <v>7</v>
      </c>
      <c r="BA79" s="24" t="s">
        <v>7</v>
      </c>
      <c r="BB79" s="24" t="s">
        <v>7</v>
      </c>
      <c r="BC79" s="24" t="s">
        <v>7</v>
      </c>
      <c r="BD79" s="24" t="s">
        <v>7</v>
      </c>
      <c r="BE79" s="24" t="s">
        <v>7</v>
      </c>
      <c r="BF79" s="24" t="s">
        <v>7</v>
      </c>
      <c r="BG79" s="24" t="s">
        <v>7</v>
      </c>
      <c r="BH79" s="24" t="s">
        <v>7</v>
      </c>
      <c r="BI79" s="24" t="s">
        <v>7</v>
      </c>
      <c r="BJ79" s="24" t="s">
        <v>7</v>
      </c>
      <c r="BK79" s="24" t="s">
        <v>7</v>
      </c>
      <c r="BL79" s="24" t="s">
        <v>7</v>
      </c>
      <c r="BM79" s="24" t="s">
        <v>7</v>
      </c>
      <c r="BN79" s="24" t="s">
        <v>7</v>
      </c>
      <c r="BO79" s="24">
        <v>10.979638336052059</v>
      </c>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row>
  </sheetData>
  <phoneticPr fontId="29"/>
  <hyperlinks>
    <hyperlink ref="A1" location="目次!A1" display="目次!A1"/>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79"/>
  <sheetViews>
    <sheetView showGridLines="0" showRowColHeaders="0" zoomScale="80" zoomScaleNormal="80" workbookViewId="0">
      <pane xSplit="1" ySplit="13" topLeftCell="B14" activePane="bottomRight" state="frozen"/>
      <selection pane="topRight"/>
      <selection pane="bottomLeft"/>
      <selection pane="bottomRight"/>
    </sheetView>
  </sheetViews>
  <sheetFormatPr defaultRowHeight="13.5"/>
  <cols>
    <col min="1" max="1" width="9" style="20"/>
    <col min="2" max="67" width="6.25" style="20" customWidth="1"/>
    <col min="68" max="16384" width="9" style="20"/>
  </cols>
  <sheetData>
    <row r="1" spans="1:95" ht="25.5">
      <c r="A1" s="358" t="s">
        <v>170</v>
      </c>
      <c r="B1" s="360"/>
      <c r="C1" s="360"/>
      <c r="D1" s="360"/>
      <c r="E1" s="360" t="s">
        <v>3</v>
      </c>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row>
    <row r="2" spans="1:95" ht="24">
      <c r="B2" s="4"/>
      <c r="C2" s="4"/>
      <c r="D2" s="4"/>
      <c r="E2" s="4"/>
      <c r="F2" s="4" t="s">
        <v>6</v>
      </c>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row>
    <row r="3" spans="1:95" ht="24">
      <c r="B3" s="4" t="s">
        <v>8</v>
      </c>
      <c r="C3" s="50"/>
      <c r="D3" s="50"/>
      <c r="F3" s="50"/>
      <c r="G3" s="50"/>
      <c r="H3" s="50"/>
      <c r="I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row>
    <row r="4" spans="1:95" ht="30" customHeight="1">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row>
    <row r="5" spans="1:95" ht="37.5" customHeight="1">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row>
    <row r="6" spans="1:95" ht="24">
      <c r="A6" s="50"/>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row>
    <row r="8" spans="1:95">
      <c r="A8" s="20" t="s">
        <v>1</v>
      </c>
      <c r="B8" s="20">
        <v>2019</v>
      </c>
      <c r="C8" s="20">
        <v>2020</v>
      </c>
      <c r="D8" s="20">
        <v>2021</v>
      </c>
      <c r="E8" s="20">
        <v>2022</v>
      </c>
      <c r="F8" s="20">
        <v>2023</v>
      </c>
      <c r="G8" s="20">
        <v>2024</v>
      </c>
      <c r="H8" s="20">
        <v>2025</v>
      </c>
      <c r="I8" s="20">
        <v>2026</v>
      </c>
      <c r="J8" s="20">
        <v>2027</v>
      </c>
      <c r="K8" s="20">
        <v>2028</v>
      </c>
      <c r="L8" s="20">
        <v>2029</v>
      </c>
      <c r="M8" s="20">
        <v>2030</v>
      </c>
      <c r="N8" s="20">
        <v>2031</v>
      </c>
      <c r="O8" s="20">
        <v>2032</v>
      </c>
      <c r="P8" s="20">
        <v>2033</v>
      </c>
      <c r="Q8" s="20">
        <v>2034</v>
      </c>
      <c r="R8" s="20">
        <v>2035</v>
      </c>
      <c r="S8" s="20">
        <v>2036</v>
      </c>
      <c r="T8" s="20">
        <v>2037</v>
      </c>
      <c r="U8" s="20">
        <v>2038</v>
      </c>
      <c r="V8" s="20">
        <v>2039</v>
      </c>
      <c r="W8" s="20">
        <v>2040</v>
      </c>
      <c r="X8" s="20">
        <v>2041</v>
      </c>
      <c r="Y8" s="20">
        <v>2042</v>
      </c>
      <c r="Z8" s="20">
        <v>2043</v>
      </c>
      <c r="AA8" s="20">
        <v>2044</v>
      </c>
      <c r="AB8" s="20">
        <v>2045</v>
      </c>
      <c r="AC8" s="20">
        <v>2046</v>
      </c>
      <c r="AD8" s="20">
        <v>2047</v>
      </c>
      <c r="AE8" s="20">
        <v>2048</v>
      </c>
      <c r="AF8" s="20">
        <v>2049</v>
      </c>
      <c r="AG8" s="20">
        <v>2050</v>
      </c>
      <c r="AH8" s="20">
        <v>2051</v>
      </c>
      <c r="AI8" s="20">
        <v>2052</v>
      </c>
      <c r="AJ8" s="20">
        <v>2053</v>
      </c>
      <c r="AK8" s="20">
        <v>2054</v>
      </c>
      <c r="AL8" s="20">
        <v>2055</v>
      </c>
      <c r="AM8" s="20">
        <v>2056</v>
      </c>
      <c r="AN8" s="20">
        <v>2057</v>
      </c>
      <c r="AO8" s="20">
        <v>2058</v>
      </c>
      <c r="AP8" s="20">
        <v>2059</v>
      </c>
      <c r="AQ8" s="20">
        <v>2060</v>
      </c>
      <c r="AR8" s="20">
        <v>2061</v>
      </c>
      <c r="AS8" s="20">
        <v>2062</v>
      </c>
      <c r="AT8" s="20">
        <v>2063</v>
      </c>
      <c r="AU8" s="20">
        <v>2064</v>
      </c>
      <c r="AV8" s="20">
        <v>2065</v>
      </c>
      <c r="AW8" s="20">
        <v>2066</v>
      </c>
      <c r="AX8" s="20">
        <v>2067</v>
      </c>
      <c r="AY8" s="20">
        <v>2068</v>
      </c>
      <c r="AZ8" s="20">
        <v>2069</v>
      </c>
      <c r="BA8" s="20">
        <v>2070</v>
      </c>
      <c r="BB8" s="20">
        <v>2071</v>
      </c>
      <c r="BC8" s="20">
        <v>2072</v>
      </c>
      <c r="BD8" s="20">
        <v>2073</v>
      </c>
      <c r="BE8" s="20">
        <v>2074</v>
      </c>
      <c r="BF8" s="20">
        <v>2075</v>
      </c>
      <c r="BG8" s="20">
        <v>2076</v>
      </c>
      <c r="BH8" s="20">
        <v>2077</v>
      </c>
      <c r="BI8" s="20">
        <v>2078</v>
      </c>
      <c r="BJ8" s="20">
        <v>2079</v>
      </c>
      <c r="BK8" s="20">
        <v>2080</v>
      </c>
      <c r="BL8" s="20">
        <v>2081</v>
      </c>
      <c r="BM8" s="20">
        <v>2082</v>
      </c>
      <c r="BN8" s="20">
        <v>2083</v>
      </c>
      <c r="BO8" s="20">
        <v>2084</v>
      </c>
    </row>
    <row r="9" spans="1:95" hidden="1"/>
    <row r="10" spans="1:95" hidden="1">
      <c r="A10" s="20" t="s">
        <v>0</v>
      </c>
      <c r="CQ10" s="20">
        <v>2014</v>
      </c>
    </row>
    <row r="11" spans="1:95" hidden="1">
      <c r="A11" s="22"/>
      <c r="B11" s="23">
        <v>35.723199999999999</v>
      </c>
      <c r="C11" s="23">
        <v>35.826169880317977</v>
      </c>
      <c r="D11" s="23">
        <v>35.929645502534541</v>
      </c>
      <c r="E11" s="23">
        <v>36.033484624710944</v>
      </c>
      <c r="F11" s="23">
        <v>36.279400162984338</v>
      </c>
      <c r="G11" s="23">
        <v>36.669038852455984</v>
      </c>
      <c r="H11" s="23">
        <v>37.097851904907181</v>
      </c>
      <c r="I11" s="23">
        <v>37.568362383384148</v>
      </c>
      <c r="J11" s="23">
        <v>38.008397881598299</v>
      </c>
      <c r="K11" s="23">
        <v>38.453940170973347</v>
      </c>
      <c r="L11" s="23">
        <v>38.905059170399845</v>
      </c>
      <c r="M11" s="23">
        <v>39.402030311787044</v>
      </c>
      <c r="N11" s="23">
        <v>39.905707008157464</v>
      </c>
      <c r="O11" s="23">
        <v>40.455588797639905</v>
      </c>
      <c r="P11" s="23">
        <v>41.013047698394793</v>
      </c>
      <c r="Q11" s="23">
        <v>41.578188119435701</v>
      </c>
      <c r="R11" s="23">
        <v>42.151115908483035</v>
      </c>
      <c r="S11" s="23">
        <v>42.7319383717889</v>
      </c>
      <c r="T11" s="23">
        <v>43.320764294234834</v>
      </c>
      <c r="U11" s="23">
        <v>43.917703959706586</v>
      </c>
      <c r="V11" s="23">
        <v>44.522869171749761</v>
      </c>
      <c r="W11" s="23">
        <v>45.136373274510099</v>
      </c>
      <c r="X11" s="23">
        <v>45.75833117396202</v>
      </c>
      <c r="Y11" s="23">
        <v>46.388859359429986</v>
      </c>
      <c r="Z11" s="23">
        <v>47.028075925406412</v>
      </c>
      <c r="AA11" s="23">
        <v>47.676100593669872</v>
      </c>
      <c r="AB11" s="23">
        <v>48.333054735708643</v>
      </c>
      <c r="AC11" s="23">
        <v>48.999061395452628</v>
      </c>
      <c r="AD11" s="23">
        <v>49.674245312319158</v>
      </c>
      <c r="AE11" s="23">
        <v>50.358732944575529</v>
      </c>
      <c r="AF11" s="23">
        <v>51.052652493024361</v>
      </c>
      <c r="AG11" s="23">
        <v>51.756133925014893</v>
      </c>
      <c r="AH11" s="23">
        <v>52.469308998784761</v>
      </c>
      <c r="AI11" s="23">
        <v>53.192311288138107</v>
      </c>
      <c r="AJ11" s="23">
        <v>53.925276207462858</v>
      </c>
      <c r="AK11" s="23">
        <v>54.668341037093228</v>
      </c>
      <c r="AL11" s="23">
        <v>55.421644949021712</v>
      </c>
      <c r="AM11" s="23">
        <v>56.185329032964937</v>
      </c>
      <c r="AN11" s="23">
        <v>56.959536322789269</v>
      </c>
      <c r="AO11" s="23">
        <v>57.744411823300283</v>
      </c>
      <c r="AP11" s="23">
        <v>58.540102537400614</v>
      </c>
      <c r="AQ11" s="23">
        <v>59.346757493624885</v>
      </c>
      <c r="AR11" s="23">
        <v>60.164527774048693</v>
      </c>
      <c r="AS11" s="23">
        <v>60.99356654258856</v>
      </c>
      <c r="AT11" s="23">
        <v>61.834029073687212</v>
      </c>
      <c r="AU11" s="23">
        <v>62.68607278139585</v>
      </c>
      <c r="AV11" s="23">
        <v>63.549857248856021</v>
      </c>
      <c r="AW11" s="23">
        <v>64.425544258190413</v>
      </c>
      <c r="AX11" s="23">
        <v>65.313297820803342</v>
      </c>
      <c r="AY11" s="23">
        <v>66.213284208097761</v>
      </c>
      <c r="AZ11" s="23">
        <v>67.125671982619011</v>
      </c>
      <c r="BA11" s="23">
        <v>68.050632029623713</v>
      </c>
      <c r="BB11" s="23">
        <v>68.988337589086768</v>
      </c>
      <c r="BC11" s="23">
        <v>69.938964288149094</v>
      </c>
      <c r="BD11" s="23">
        <v>70.902690174009237</v>
      </c>
      <c r="BE11" s="23">
        <v>71.87969574727336</v>
      </c>
      <c r="BF11" s="23">
        <v>72.870163995759142</v>
      </c>
      <c r="BG11" s="23">
        <v>73.874280428771769</v>
      </c>
      <c r="BH11" s="23">
        <v>74.892233111845513</v>
      </c>
      <c r="BI11" s="23">
        <v>75.924212701969083</v>
      </c>
      <c r="BJ11" s="23">
        <v>76.970412483295689</v>
      </c>
      <c r="BK11" s="23">
        <v>78.031028403341097</v>
      </c>
      <c r="BL11" s="23">
        <v>79.106259109686292</v>
      </c>
      <c r="BM11" s="23">
        <v>80.196305987181944</v>
      </c>
      <c r="BN11" s="23">
        <v>81.301373195666756</v>
      </c>
      <c r="BO11" s="23">
        <v>82.421667708205476</v>
      </c>
    </row>
    <row r="12" spans="1:95" hidden="1">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row>
    <row r="13" spans="1:95" ht="17.25" hidden="1" customHeight="1">
      <c r="A13" s="3" t="s">
        <v>4</v>
      </c>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row>
    <row r="14" spans="1:95" ht="17.25" customHeight="1">
      <c r="A14" s="25">
        <v>65</v>
      </c>
      <c r="B14" s="24">
        <v>9.0249999999999986</v>
      </c>
      <c r="C14" s="24">
        <v>9.0096835379854223</v>
      </c>
      <c r="D14" s="24">
        <v>8.9854228961657796</v>
      </c>
      <c r="E14" s="24">
        <v>8.9398297643675022</v>
      </c>
      <c r="F14" s="24">
        <v>8.9332070642627563</v>
      </c>
      <c r="G14" s="24">
        <v>8.9332070642627581</v>
      </c>
      <c r="H14" s="24">
        <v>8.9332070642627581</v>
      </c>
      <c r="I14" s="24">
        <v>8.9332070642627581</v>
      </c>
      <c r="J14" s="24">
        <v>8.9332070642627581</v>
      </c>
      <c r="K14" s="24">
        <v>8.9332070642627546</v>
      </c>
      <c r="L14" s="24">
        <v>8.9332070642627563</v>
      </c>
      <c r="M14" s="24">
        <v>8.9332070642627546</v>
      </c>
      <c r="N14" s="24">
        <v>8.9332070642627563</v>
      </c>
      <c r="O14" s="24">
        <v>8.9332070642627528</v>
      </c>
      <c r="P14" s="24">
        <v>8.9332070642627563</v>
      </c>
      <c r="Q14" s="24">
        <v>8.9332070642627546</v>
      </c>
      <c r="R14" s="24">
        <v>8.9332070642627581</v>
      </c>
      <c r="S14" s="24">
        <v>8.9332070642627546</v>
      </c>
      <c r="T14" s="24">
        <v>8.9332070642627546</v>
      </c>
      <c r="U14" s="24">
        <v>8.9332070642627563</v>
      </c>
      <c r="V14" s="24">
        <v>8.9332070642627563</v>
      </c>
      <c r="W14" s="24">
        <v>9.0297077213923611</v>
      </c>
      <c r="X14" s="24">
        <v>9.1541328277894785</v>
      </c>
      <c r="Y14" s="24">
        <v>9.2802724533692551</v>
      </c>
      <c r="Z14" s="24">
        <v>9.4081502233960421</v>
      </c>
      <c r="AA14" s="24">
        <v>9.5377900886790599</v>
      </c>
      <c r="AB14" s="24">
        <v>9.6692163300584895</v>
      </c>
      <c r="AC14" s="24">
        <v>9.8024535629529765</v>
      </c>
      <c r="AD14" s="24">
        <v>9.9375267419700553</v>
      </c>
      <c r="AE14" s="24">
        <v>10.074461165579866</v>
      </c>
      <c r="AF14" s="24">
        <v>10.213282480853611</v>
      </c>
      <c r="AG14" s="24">
        <v>10.354016688266922</v>
      </c>
      <c r="AH14" s="24">
        <v>10.496690146569827</v>
      </c>
      <c r="AI14" s="24">
        <v>10.641329577723377</v>
      </c>
      <c r="AJ14" s="24">
        <v>10.787962071904568</v>
      </c>
      <c r="AK14" s="24">
        <v>10.936615092580455</v>
      </c>
      <c r="AL14" s="24" t="s">
        <v>7</v>
      </c>
      <c r="AM14" s="24" t="s">
        <v>7</v>
      </c>
      <c r="AN14" s="24" t="s">
        <v>7</v>
      </c>
      <c r="AO14" s="24" t="s">
        <v>7</v>
      </c>
      <c r="AP14" s="24" t="s">
        <v>7</v>
      </c>
      <c r="AQ14" s="24" t="s">
        <v>7</v>
      </c>
      <c r="AR14" s="24" t="s">
        <v>7</v>
      </c>
      <c r="AS14" s="24" t="s">
        <v>7</v>
      </c>
      <c r="AT14" s="24" t="s">
        <v>7</v>
      </c>
      <c r="AU14" s="24" t="s">
        <v>7</v>
      </c>
      <c r="AV14" s="24" t="s">
        <v>7</v>
      </c>
      <c r="AW14" s="24" t="s">
        <v>7</v>
      </c>
      <c r="AX14" s="24" t="s">
        <v>7</v>
      </c>
      <c r="AY14" s="24" t="s">
        <v>7</v>
      </c>
      <c r="AZ14" s="24" t="s">
        <v>7</v>
      </c>
      <c r="BA14" s="24" t="s">
        <v>7</v>
      </c>
      <c r="BB14" s="24" t="s">
        <v>7</v>
      </c>
      <c r="BC14" s="24" t="s">
        <v>7</v>
      </c>
      <c r="BD14" s="24" t="s">
        <v>7</v>
      </c>
      <c r="BE14" s="24" t="s">
        <v>7</v>
      </c>
      <c r="BF14" s="24" t="s">
        <v>7</v>
      </c>
      <c r="BG14" s="24" t="s">
        <v>7</v>
      </c>
      <c r="BH14" s="24" t="s">
        <v>7</v>
      </c>
      <c r="BI14" s="24" t="s">
        <v>7</v>
      </c>
      <c r="BJ14" s="24" t="s">
        <v>7</v>
      </c>
      <c r="BK14" s="24" t="s">
        <v>7</v>
      </c>
      <c r="BL14" s="24" t="s">
        <v>7</v>
      </c>
      <c r="BM14" s="24" t="s">
        <v>7</v>
      </c>
      <c r="BN14" s="24" t="s">
        <v>7</v>
      </c>
      <c r="BO14" s="24" t="s">
        <v>7</v>
      </c>
    </row>
    <row r="15" spans="1:95" ht="17.25" customHeight="1">
      <c r="A15" s="25">
        <v>64</v>
      </c>
      <c r="B15" s="24" t="s">
        <v>7</v>
      </c>
      <c r="C15" s="24">
        <v>9.0356533849086897</v>
      </c>
      <c r="D15" s="24">
        <v>9.0113228133127521</v>
      </c>
      <c r="E15" s="24">
        <v>8.9655982621756536</v>
      </c>
      <c r="F15" s="24">
        <v>8.9589564725538136</v>
      </c>
      <c r="G15" s="24">
        <v>8.9589564725538118</v>
      </c>
      <c r="H15" s="24">
        <v>8.95895647255381</v>
      </c>
      <c r="I15" s="24">
        <v>8.9589564725538082</v>
      </c>
      <c r="J15" s="24">
        <v>8.9589564725538082</v>
      </c>
      <c r="K15" s="24">
        <v>8.9589564725538082</v>
      </c>
      <c r="L15" s="24">
        <v>8.9589564725538082</v>
      </c>
      <c r="M15" s="24">
        <v>8.95895647255381</v>
      </c>
      <c r="N15" s="24">
        <v>8.9589564725538136</v>
      </c>
      <c r="O15" s="24">
        <v>8.95895647255381</v>
      </c>
      <c r="P15" s="24">
        <v>8.9589564725538118</v>
      </c>
      <c r="Q15" s="24">
        <v>8.9589564725538153</v>
      </c>
      <c r="R15" s="24">
        <v>8.9589564725538082</v>
      </c>
      <c r="S15" s="24">
        <v>8.9589564725538118</v>
      </c>
      <c r="T15" s="24">
        <v>8.9589564725538118</v>
      </c>
      <c r="U15" s="24">
        <v>8.95895647255381</v>
      </c>
      <c r="V15" s="24">
        <v>8.9589564725538118</v>
      </c>
      <c r="W15" s="24">
        <v>9.0297077213923611</v>
      </c>
      <c r="X15" s="24">
        <v>9.1541328277894785</v>
      </c>
      <c r="Y15" s="24">
        <v>9.2802724533692551</v>
      </c>
      <c r="Z15" s="24">
        <v>9.4081502233960421</v>
      </c>
      <c r="AA15" s="24">
        <v>9.5377900886790599</v>
      </c>
      <c r="AB15" s="24">
        <v>9.6692163300584895</v>
      </c>
      <c r="AC15" s="24">
        <v>9.8024535629529765</v>
      </c>
      <c r="AD15" s="24">
        <v>9.9375267419700553</v>
      </c>
      <c r="AE15" s="24">
        <v>10.074461165579866</v>
      </c>
      <c r="AF15" s="24">
        <v>10.213282480853611</v>
      </c>
      <c r="AG15" s="24">
        <v>10.354016688266922</v>
      </c>
      <c r="AH15" s="24">
        <v>10.496690146569827</v>
      </c>
      <c r="AI15" s="24">
        <v>10.641329577723377</v>
      </c>
      <c r="AJ15" s="24">
        <v>10.787962071904568</v>
      </c>
      <c r="AK15" s="24">
        <v>10.936615092580455</v>
      </c>
      <c r="AL15" s="24">
        <v>11.087316481651447</v>
      </c>
      <c r="AM15" s="24" t="s">
        <v>7</v>
      </c>
      <c r="AN15" s="24" t="s">
        <v>7</v>
      </c>
      <c r="AO15" s="24" t="s">
        <v>7</v>
      </c>
      <c r="AP15" s="24" t="s">
        <v>7</v>
      </c>
      <c r="AQ15" s="24" t="s">
        <v>7</v>
      </c>
      <c r="AR15" s="24" t="s">
        <v>7</v>
      </c>
      <c r="AS15" s="24" t="s">
        <v>7</v>
      </c>
      <c r="AT15" s="24" t="s">
        <v>7</v>
      </c>
      <c r="AU15" s="24" t="s">
        <v>7</v>
      </c>
      <c r="AV15" s="24" t="s">
        <v>7</v>
      </c>
      <c r="AW15" s="24" t="s">
        <v>7</v>
      </c>
      <c r="AX15" s="24" t="s">
        <v>7</v>
      </c>
      <c r="AY15" s="24" t="s">
        <v>7</v>
      </c>
      <c r="AZ15" s="24" t="s">
        <v>7</v>
      </c>
      <c r="BA15" s="24" t="s">
        <v>7</v>
      </c>
      <c r="BB15" s="24" t="s">
        <v>7</v>
      </c>
      <c r="BC15" s="24" t="s">
        <v>7</v>
      </c>
      <c r="BD15" s="24" t="s">
        <v>7</v>
      </c>
      <c r="BE15" s="24" t="s">
        <v>7</v>
      </c>
      <c r="BF15" s="24" t="s">
        <v>7</v>
      </c>
      <c r="BG15" s="24" t="s">
        <v>7</v>
      </c>
      <c r="BH15" s="24" t="s">
        <v>7</v>
      </c>
      <c r="BI15" s="24" t="s">
        <v>7</v>
      </c>
      <c r="BJ15" s="24" t="s">
        <v>7</v>
      </c>
      <c r="BK15" s="24" t="s">
        <v>7</v>
      </c>
      <c r="BL15" s="24" t="s">
        <v>7</v>
      </c>
      <c r="BM15" s="24" t="s">
        <v>7</v>
      </c>
      <c r="BN15" s="24" t="s">
        <v>7</v>
      </c>
      <c r="BO15" s="24" t="s">
        <v>7</v>
      </c>
    </row>
    <row r="16" spans="1:95" ht="17.25" customHeight="1">
      <c r="A16" s="25">
        <v>63</v>
      </c>
      <c r="B16" s="24" t="s">
        <v>7</v>
      </c>
      <c r="C16" s="24" t="s">
        <v>7</v>
      </c>
      <c r="D16" s="24">
        <v>9.0373499392437946</v>
      </c>
      <c r="E16" s="24">
        <v>8.9914933232949856</v>
      </c>
      <c r="F16" s="24">
        <v>8.9848323503968963</v>
      </c>
      <c r="G16" s="24">
        <v>8.9848323503968945</v>
      </c>
      <c r="H16" s="24">
        <v>8.9848323503968945</v>
      </c>
      <c r="I16" s="24">
        <v>8.9848323503968928</v>
      </c>
      <c r="J16" s="24">
        <v>8.9848323503968945</v>
      </c>
      <c r="K16" s="24">
        <v>8.9848323503968963</v>
      </c>
      <c r="L16" s="24">
        <v>8.9848323503968928</v>
      </c>
      <c r="M16" s="24">
        <v>8.984832350396891</v>
      </c>
      <c r="N16" s="24">
        <v>8.9848323503968963</v>
      </c>
      <c r="O16" s="24">
        <v>8.9848323503968928</v>
      </c>
      <c r="P16" s="24">
        <v>8.9848323503968928</v>
      </c>
      <c r="Q16" s="24">
        <v>8.9848323503968945</v>
      </c>
      <c r="R16" s="24">
        <v>8.9848323503968928</v>
      </c>
      <c r="S16" s="24">
        <v>8.9848323503968945</v>
      </c>
      <c r="T16" s="24">
        <v>8.984832350396891</v>
      </c>
      <c r="U16" s="24">
        <v>8.9848323503968928</v>
      </c>
      <c r="V16" s="24">
        <v>8.9848323503968945</v>
      </c>
      <c r="W16" s="24">
        <v>9.0297077213923611</v>
      </c>
      <c r="X16" s="24">
        <v>9.1541328277894785</v>
      </c>
      <c r="Y16" s="24">
        <v>9.2802724533692551</v>
      </c>
      <c r="Z16" s="24">
        <v>9.4081502233960421</v>
      </c>
      <c r="AA16" s="24">
        <v>9.5377900886790599</v>
      </c>
      <c r="AB16" s="24">
        <v>9.6692163300584895</v>
      </c>
      <c r="AC16" s="24">
        <v>9.8024535629529765</v>
      </c>
      <c r="AD16" s="24">
        <v>9.9375267419700553</v>
      </c>
      <c r="AE16" s="24">
        <v>10.074461165579866</v>
      </c>
      <c r="AF16" s="24">
        <v>10.213282480853611</v>
      </c>
      <c r="AG16" s="24">
        <v>10.354016688266922</v>
      </c>
      <c r="AH16" s="24">
        <v>10.496690146569827</v>
      </c>
      <c r="AI16" s="24">
        <v>10.641329577723377</v>
      </c>
      <c r="AJ16" s="24">
        <v>10.787962071904568</v>
      </c>
      <c r="AK16" s="24">
        <v>10.936615092580455</v>
      </c>
      <c r="AL16" s="24">
        <v>11.087316481651447</v>
      </c>
      <c r="AM16" s="24">
        <v>11.240094464666303</v>
      </c>
      <c r="AN16" s="24" t="s">
        <v>7</v>
      </c>
      <c r="AO16" s="24" t="s">
        <v>7</v>
      </c>
      <c r="AP16" s="24" t="s">
        <v>7</v>
      </c>
      <c r="AQ16" s="24" t="s">
        <v>7</v>
      </c>
      <c r="AR16" s="24" t="s">
        <v>7</v>
      </c>
      <c r="AS16" s="24" t="s">
        <v>7</v>
      </c>
      <c r="AT16" s="24" t="s">
        <v>7</v>
      </c>
      <c r="AU16" s="24" t="s">
        <v>7</v>
      </c>
      <c r="AV16" s="24" t="s">
        <v>7</v>
      </c>
      <c r="AW16" s="24" t="s">
        <v>7</v>
      </c>
      <c r="AX16" s="24" t="s">
        <v>7</v>
      </c>
      <c r="AY16" s="24" t="s">
        <v>7</v>
      </c>
      <c r="AZ16" s="24" t="s">
        <v>7</v>
      </c>
      <c r="BA16" s="24" t="s">
        <v>7</v>
      </c>
      <c r="BB16" s="24" t="s">
        <v>7</v>
      </c>
      <c r="BC16" s="24" t="s">
        <v>7</v>
      </c>
      <c r="BD16" s="24" t="s">
        <v>7</v>
      </c>
      <c r="BE16" s="24" t="s">
        <v>7</v>
      </c>
      <c r="BF16" s="24" t="s">
        <v>7</v>
      </c>
      <c r="BG16" s="24" t="s">
        <v>7</v>
      </c>
      <c r="BH16" s="24" t="s">
        <v>7</v>
      </c>
      <c r="BI16" s="24" t="s">
        <v>7</v>
      </c>
      <c r="BJ16" s="24" t="s">
        <v>7</v>
      </c>
      <c r="BK16" s="24" t="s">
        <v>7</v>
      </c>
      <c r="BL16" s="24" t="s">
        <v>7</v>
      </c>
      <c r="BM16" s="24" t="s">
        <v>7</v>
      </c>
      <c r="BN16" s="24" t="s">
        <v>7</v>
      </c>
      <c r="BO16" s="24" t="s">
        <v>7</v>
      </c>
    </row>
    <row r="17" spans="1:67" ht="17.25" customHeight="1">
      <c r="A17" s="25">
        <v>62</v>
      </c>
      <c r="B17" s="24" t="s">
        <v>7</v>
      </c>
      <c r="C17" s="24" t="s">
        <v>7</v>
      </c>
      <c r="D17" s="24" t="s">
        <v>7</v>
      </c>
      <c r="E17" s="24">
        <v>9.0174793512862621</v>
      </c>
      <c r="F17" s="24">
        <v>9.0107991277229083</v>
      </c>
      <c r="G17" s="24">
        <v>9.0107991277229047</v>
      </c>
      <c r="H17" s="24">
        <v>9.01079912772291</v>
      </c>
      <c r="I17" s="24">
        <v>9.0107991277229047</v>
      </c>
      <c r="J17" s="24">
        <v>9.0107991277229083</v>
      </c>
      <c r="K17" s="24">
        <v>9.0107991277229083</v>
      </c>
      <c r="L17" s="24">
        <v>9.01079912772291</v>
      </c>
      <c r="M17" s="24">
        <v>9.0107991277229047</v>
      </c>
      <c r="N17" s="24">
        <v>9.0107991277229083</v>
      </c>
      <c r="O17" s="24">
        <v>9.01079912772291</v>
      </c>
      <c r="P17" s="24">
        <v>9.0107991277229065</v>
      </c>
      <c r="Q17" s="24">
        <v>9.01079912772291</v>
      </c>
      <c r="R17" s="24">
        <v>9.0107991277229083</v>
      </c>
      <c r="S17" s="24">
        <v>9.01079912772291</v>
      </c>
      <c r="T17" s="24">
        <v>9.0107991277229065</v>
      </c>
      <c r="U17" s="24">
        <v>9.0107991277229083</v>
      </c>
      <c r="V17" s="24">
        <v>9.0107991277229083</v>
      </c>
      <c r="W17" s="24">
        <v>9.0297077213923611</v>
      </c>
      <c r="X17" s="24">
        <v>9.1541328277894785</v>
      </c>
      <c r="Y17" s="24">
        <v>9.2802724533692551</v>
      </c>
      <c r="Z17" s="24">
        <v>9.4081502233960421</v>
      </c>
      <c r="AA17" s="24">
        <v>9.5377900886790599</v>
      </c>
      <c r="AB17" s="24">
        <v>9.6692163300584895</v>
      </c>
      <c r="AC17" s="24">
        <v>9.8024535629529765</v>
      </c>
      <c r="AD17" s="24">
        <v>9.9375267419700553</v>
      </c>
      <c r="AE17" s="24">
        <v>10.074461165579866</v>
      </c>
      <c r="AF17" s="24">
        <v>10.213282480853611</v>
      </c>
      <c r="AG17" s="24">
        <v>10.354016688266922</v>
      </c>
      <c r="AH17" s="24">
        <v>10.496690146569827</v>
      </c>
      <c r="AI17" s="24">
        <v>10.641329577723377</v>
      </c>
      <c r="AJ17" s="24">
        <v>10.787962071904568</v>
      </c>
      <c r="AK17" s="24">
        <v>10.936615092580455</v>
      </c>
      <c r="AL17" s="24">
        <v>11.087316481651447</v>
      </c>
      <c r="AM17" s="24">
        <v>11.240094464666303</v>
      </c>
      <c r="AN17" s="24">
        <v>11.394977656108587</v>
      </c>
      <c r="AO17" s="24" t="s">
        <v>7</v>
      </c>
      <c r="AP17" s="24" t="s">
        <v>7</v>
      </c>
      <c r="AQ17" s="24" t="s">
        <v>7</v>
      </c>
      <c r="AR17" s="24" t="s">
        <v>7</v>
      </c>
      <c r="AS17" s="24" t="s">
        <v>7</v>
      </c>
      <c r="AT17" s="24" t="s">
        <v>7</v>
      </c>
      <c r="AU17" s="24" t="s">
        <v>7</v>
      </c>
      <c r="AV17" s="24" t="s">
        <v>7</v>
      </c>
      <c r="AW17" s="24" t="s">
        <v>7</v>
      </c>
      <c r="AX17" s="24" t="s">
        <v>7</v>
      </c>
      <c r="AY17" s="24" t="s">
        <v>7</v>
      </c>
      <c r="AZ17" s="24" t="s">
        <v>7</v>
      </c>
      <c r="BA17" s="24" t="s">
        <v>7</v>
      </c>
      <c r="BB17" s="24" t="s">
        <v>7</v>
      </c>
      <c r="BC17" s="24" t="s">
        <v>7</v>
      </c>
      <c r="BD17" s="24" t="s">
        <v>7</v>
      </c>
      <c r="BE17" s="24" t="s">
        <v>7</v>
      </c>
      <c r="BF17" s="24" t="s">
        <v>7</v>
      </c>
      <c r="BG17" s="24" t="s">
        <v>7</v>
      </c>
      <c r="BH17" s="24" t="s">
        <v>7</v>
      </c>
      <c r="BI17" s="24" t="s">
        <v>7</v>
      </c>
      <c r="BJ17" s="24" t="s">
        <v>7</v>
      </c>
      <c r="BK17" s="24" t="s">
        <v>7</v>
      </c>
      <c r="BL17" s="24" t="s">
        <v>7</v>
      </c>
      <c r="BM17" s="24" t="s">
        <v>7</v>
      </c>
      <c r="BN17" s="24" t="s">
        <v>7</v>
      </c>
      <c r="BO17" s="24" t="s">
        <v>7</v>
      </c>
    </row>
    <row r="18" spans="1:67" ht="17.25" customHeight="1">
      <c r="A18" s="25">
        <v>61</v>
      </c>
      <c r="B18" s="24" t="s">
        <v>7</v>
      </c>
      <c r="C18" s="24" t="s">
        <v>7</v>
      </c>
      <c r="D18" s="24" t="s">
        <v>7</v>
      </c>
      <c r="E18" s="24" t="s">
        <v>7</v>
      </c>
      <c r="F18" s="24">
        <v>9.0722945823215007</v>
      </c>
      <c r="G18" s="24">
        <v>9.0722945823215007</v>
      </c>
      <c r="H18" s="24">
        <v>9.0722945823215024</v>
      </c>
      <c r="I18" s="24">
        <v>9.0722945823214971</v>
      </c>
      <c r="J18" s="24">
        <v>9.0722945823214989</v>
      </c>
      <c r="K18" s="24">
        <v>9.0722945823214989</v>
      </c>
      <c r="L18" s="24">
        <v>9.0722945823214989</v>
      </c>
      <c r="M18" s="24">
        <v>9.0722945823214971</v>
      </c>
      <c r="N18" s="24">
        <v>9.0722945823214953</v>
      </c>
      <c r="O18" s="24">
        <v>9.0722945823214971</v>
      </c>
      <c r="P18" s="24">
        <v>9.0722945823214989</v>
      </c>
      <c r="Q18" s="24">
        <v>9.0722945823215024</v>
      </c>
      <c r="R18" s="24">
        <v>9.0722945823214971</v>
      </c>
      <c r="S18" s="24">
        <v>9.0722945823214989</v>
      </c>
      <c r="T18" s="24">
        <v>9.0722945823215024</v>
      </c>
      <c r="U18" s="24">
        <v>9.0722945823215024</v>
      </c>
      <c r="V18" s="24">
        <v>9.0722945823215024</v>
      </c>
      <c r="W18" s="24">
        <v>9.0722945823215024</v>
      </c>
      <c r="X18" s="24">
        <v>9.1541328277894785</v>
      </c>
      <c r="Y18" s="24">
        <v>9.2802724533692551</v>
      </c>
      <c r="Z18" s="24">
        <v>9.4081502233960421</v>
      </c>
      <c r="AA18" s="24">
        <v>9.5377900886790599</v>
      </c>
      <c r="AB18" s="24">
        <v>9.6692163300584895</v>
      </c>
      <c r="AC18" s="24">
        <v>9.8024535629529765</v>
      </c>
      <c r="AD18" s="24">
        <v>9.9375267419700553</v>
      </c>
      <c r="AE18" s="24">
        <v>10.074461165579866</v>
      </c>
      <c r="AF18" s="24">
        <v>10.213282480853611</v>
      </c>
      <c r="AG18" s="24">
        <v>10.354016688266922</v>
      </c>
      <c r="AH18" s="24">
        <v>10.496690146569827</v>
      </c>
      <c r="AI18" s="24">
        <v>10.641329577723377</v>
      </c>
      <c r="AJ18" s="24">
        <v>10.787962071904568</v>
      </c>
      <c r="AK18" s="24">
        <v>10.936615092580455</v>
      </c>
      <c r="AL18" s="24">
        <v>11.087316481651447</v>
      </c>
      <c r="AM18" s="24">
        <v>11.240094464666303</v>
      </c>
      <c r="AN18" s="24">
        <v>11.394977656108587</v>
      </c>
      <c r="AO18" s="24">
        <v>11.551995064755728</v>
      </c>
      <c r="AP18" s="24" t="s">
        <v>7</v>
      </c>
      <c r="AQ18" s="24" t="s">
        <v>7</v>
      </c>
      <c r="AR18" s="24" t="s">
        <v>7</v>
      </c>
      <c r="AS18" s="24" t="s">
        <v>7</v>
      </c>
      <c r="AT18" s="24" t="s">
        <v>7</v>
      </c>
      <c r="AU18" s="24" t="s">
        <v>7</v>
      </c>
      <c r="AV18" s="24" t="s">
        <v>7</v>
      </c>
      <c r="AW18" s="24" t="s">
        <v>7</v>
      </c>
      <c r="AX18" s="24" t="s">
        <v>7</v>
      </c>
      <c r="AY18" s="24" t="s">
        <v>7</v>
      </c>
      <c r="AZ18" s="24" t="s">
        <v>7</v>
      </c>
      <c r="BA18" s="24" t="s">
        <v>7</v>
      </c>
      <c r="BB18" s="24" t="s">
        <v>7</v>
      </c>
      <c r="BC18" s="24" t="s">
        <v>7</v>
      </c>
      <c r="BD18" s="24" t="s">
        <v>7</v>
      </c>
      <c r="BE18" s="24" t="s">
        <v>7</v>
      </c>
      <c r="BF18" s="24" t="s">
        <v>7</v>
      </c>
      <c r="BG18" s="24" t="s">
        <v>7</v>
      </c>
      <c r="BH18" s="24" t="s">
        <v>7</v>
      </c>
      <c r="BI18" s="24" t="s">
        <v>7</v>
      </c>
      <c r="BJ18" s="24" t="s">
        <v>7</v>
      </c>
      <c r="BK18" s="24" t="s">
        <v>7</v>
      </c>
      <c r="BL18" s="24" t="s">
        <v>7</v>
      </c>
      <c r="BM18" s="24" t="s">
        <v>7</v>
      </c>
      <c r="BN18" s="24" t="s">
        <v>7</v>
      </c>
      <c r="BO18" s="24" t="s">
        <v>7</v>
      </c>
    </row>
    <row r="19" spans="1:67" ht="17.25" customHeight="1">
      <c r="A19" s="25">
        <v>60</v>
      </c>
      <c r="B19" s="24" t="s">
        <v>7</v>
      </c>
      <c r="C19" s="24" t="s">
        <v>7</v>
      </c>
      <c r="D19" s="24" t="s">
        <v>7</v>
      </c>
      <c r="E19" s="24" t="s">
        <v>7</v>
      </c>
      <c r="F19" s="24" t="s">
        <v>7</v>
      </c>
      <c r="G19" s="24">
        <v>9.1697305089265679</v>
      </c>
      <c r="H19" s="24">
        <v>9.1697305089265662</v>
      </c>
      <c r="I19" s="24">
        <v>9.1697305089265679</v>
      </c>
      <c r="J19" s="24">
        <v>9.1697305089265662</v>
      </c>
      <c r="K19" s="24">
        <v>9.1697305089265679</v>
      </c>
      <c r="L19" s="24">
        <v>9.1697305089265697</v>
      </c>
      <c r="M19" s="24">
        <v>9.1697305089265697</v>
      </c>
      <c r="N19" s="24">
        <v>9.1697305089265697</v>
      </c>
      <c r="O19" s="24">
        <v>9.1697305089265697</v>
      </c>
      <c r="P19" s="24">
        <v>9.1697305089265715</v>
      </c>
      <c r="Q19" s="24">
        <v>9.1697305089265697</v>
      </c>
      <c r="R19" s="24">
        <v>9.1697305089265733</v>
      </c>
      <c r="S19" s="24">
        <v>9.1697305089265697</v>
      </c>
      <c r="T19" s="24">
        <v>9.1697305089265697</v>
      </c>
      <c r="U19" s="24">
        <v>9.1697305089265715</v>
      </c>
      <c r="V19" s="24">
        <v>9.1697305089265697</v>
      </c>
      <c r="W19" s="24">
        <v>9.1697305089265697</v>
      </c>
      <c r="X19" s="24">
        <v>9.1697305089265697</v>
      </c>
      <c r="Y19" s="24">
        <v>9.2802724533692551</v>
      </c>
      <c r="Z19" s="24">
        <v>9.4081502233960421</v>
      </c>
      <c r="AA19" s="24">
        <v>9.5377900886790599</v>
      </c>
      <c r="AB19" s="24">
        <v>9.6692163300584895</v>
      </c>
      <c r="AC19" s="24">
        <v>9.8024535629529765</v>
      </c>
      <c r="AD19" s="24">
        <v>9.9375267419700553</v>
      </c>
      <c r="AE19" s="24">
        <v>10.074461165579866</v>
      </c>
      <c r="AF19" s="24">
        <v>10.213282480853611</v>
      </c>
      <c r="AG19" s="24">
        <v>10.354016688266922</v>
      </c>
      <c r="AH19" s="24">
        <v>10.496690146569827</v>
      </c>
      <c r="AI19" s="24">
        <v>10.641329577723377</v>
      </c>
      <c r="AJ19" s="24">
        <v>10.787962071904568</v>
      </c>
      <c r="AK19" s="24">
        <v>10.936615092580455</v>
      </c>
      <c r="AL19" s="24">
        <v>11.087316481651447</v>
      </c>
      <c r="AM19" s="24">
        <v>11.240094464666303</v>
      </c>
      <c r="AN19" s="24">
        <v>11.394977656108587</v>
      </c>
      <c r="AO19" s="24">
        <v>11.551995064755728</v>
      </c>
      <c r="AP19" s="24">
        <v>11.711176099112604</v>
      </c>
      <c r="AQ19" s="24" t="s">
        <v>7</v>
      </c>
      <c r="AR19" s="24" t="s">
        <v>7</v>
      </c>
      <c r="AS19" s="24" t="s">
        <v>7</v>
      </c>
      <c r="AT19" s="24" t="s">
        <v>7</v>
      </c>
      <c r="AU19" s="24" t="s">
        <v>7</v>
      </c>
      <c r="AV19" s="24" t="s">
        <v>7</v>
      </c>
      <c r="AW19" s="24" t="s">
        <v>7</v>
      </c>
      <c r="AX19" s="24" t="s">
        <v>7</v>
      </c>
      <c r="AY19" s="24" t="s">
        <v>7</v>
      </c>
      <c r="AZ19" s="24" t="s">
        <v>7</v>
      </c>
      <c r="BA19" s="24" t="s">
        <v>7</v>
      </c>
      <c r="BB19" s="24" t="s">
        <v>7</v>
      </c>
      <c r="BC19" s="24" t="s">
        <v>7</v>
      </c>
      <c r="BD19" s="24" t="s">
        <v>7</v>
      </c>
      <c r="BE19" s="24" t="s">
        <v>7</v>
      </c>
      <c r="BF19" s="24" t="s">
        <v>7</v>
      </c>
      <c r="BG19" s="24" t="s">
        <v>7</v>
      </c>
      <c r="BH19" s="24" t="s">
        <v>7</v>
      </c>
      <c r="BI19" s="24" t="s">
        <v>7</v>
      </c>
      <c r="BJ19" s="24" t="s">
        <v>7</v>
      </c>
      <c r="BK19" s="24" t="s">
        <v>7</v>
      </c>
      <c r="BL19" s="24" t="s">
        <v>7</v>
      </c>
      <c r="BM19" s="24" t="s">
        <v>7</v>
      </c>
      <c r="BN19" s="24" t="s">
        <v>7</v>
      </c>
      <c r="BO19" s="24" t="s">
        <v>7</v>
      </c>
    </row>
    <row r="20" spans="1:67" ht="17.25" customHeight="1">
      <c r="A20" s="25">
        <v>59</v>
      </c>
      <c r="B20" s="24" t="s">
        <v>7</v>
      </c>
      <c r="C20" s="24" t="s">
        <v>7</v>
      </c>
      <c r="D20" s="24" t="s">
        <v>7</v>
      </c>
      <c r="E20" s="24" t="s">
        <v>7</v>
      </c>
      <c r="F20" s="24" t="s">
        <v>7</v>
      </c>
      <c r="G20" s="24" t="s">
        <v>7</v>
      </c>
      <c r="H20" s="24">
        <v>9.2769626658835644</v>
      </c>
      <c r="I20" s="24">
        <v>9.2769626658835644</v>
      </c>
      <c r="J20" s="24">
        <v>9.2769626658835644</v>
      </c>
      <c r="K20" s="24">
        <v>9.2769626658835644</v>
      </c>
      <c r="L20" s="24">
        <v>9.2769626658835662</v>
      </c>
      <c r="M20" s="24">
        <v>9.2769626658835662</v>
      </c>
      <c r="N20" s="24">
        <v>9.2769626658835662</v>
      </c>
      <c r="O20" s="24">
        <v>9.2769626658835662</v>
      </c>
      <c r="P20" s="24">
        <v>9.2769626658835662</v>
      </c>
      <c r="Q20" s="24">
        <v>9.2769626658835662</v>
      </c>
      <c r="R20" s="24">
        <v>9.2769626658835662</v>
      </c>
      <c r="S20" s="24">
        <v>9.2769626658835644</v>
      </c>
      <c r="T20" s="24">
        <v>9.2769626658835609</v>
      </c>
      <c r="U20" s="24">
        <v>9.2769626658835644</v>
      </c>
      <c r="V20" s="24">
        <v>9.2769626658835644</v>
      </c>
      <c r="W20" s="24">
        <v>9.276962665883568</v>
      </c>
      <c r="X20" s="24">
        <v>9.2769626658835644</v>
      </c>
      <c r="Y20" s="24">
        <v>9.2802724533692551</v>
      </c>
      <c r="Z20" s="24">
        <v>9.4081502233960421</v>
      </c>
      <c r="AA20" s="24">
        <v>9.5377900886790599</v>
      </c>
      <c r="AB20" s="24">
        <v>9.6692163300584895</v>
      </c>
      <c r="AC20" s="24">
        <v>9.8024535629529765</v>
      </c>
      <c r="AD20" s="24">
        <v>9.9375267419700553</v>
      </c>
      <c r="AE20" s="24">
        <v>10.074461165579866</v>
      </c>
      <c r="AF20" s="24">
        <v>10.213282480853611</v>
      </c>
      <c r="AG20" s="24">
        <v>10.354016688266922</v>
      </c>
      <c r="AH20" s="24">
        <v>10.496690146569827</v>
      </c>
      <c r="AI20" s="24">
        <v>10.641329577723377</v>
      </c>
      <c r="AJ20" s="24">
        <v>10.787962071904568</v>
      </c>
      <c r="AK20" s="24">
        <v>10.936615092580455</v>
      </c>
      <c r="AL20" s="24">
        <v>11.087316481651447</v>
      </c>
      <c r="AM20" s="24">
        <v>11.240094464666303</v>
      </c>
      <c r="AN20" s="24">
        <v>11.394977656108587</v>
      </c>
      <c r="AO20" s="24">
        <v>11.551995064755728</v>
      </c>
      <c r="AP20" s="24">
        <v>11.711176099112604</v>
      </c>
      <c r="AQ20" s="24">
        <v>11.872550572919288</v>
      </c>
      <c r="AR20" s="24" t="s">
        <v>7</v>
      </c>
      <c r="AS20" s="24" t="s">
        <v>7</v>
      </c>
      <c r="AT20" s="24" t="s">
        <v>7</v>
      </c>
      <c r="AU20" s="24" t="s">
        <v>7</v>
      </c>
      <c r="AV20" s="24" t="s">
        <v>7</v>
      </c>
      <c r="AW20" s="24" t="s">
        <v>7</v>
      </c>
      <c r="AX20" s="24" t="s">
        <v>7</v>
      </c>
      <c r="AY20" s="24" t="s">
        <v>7</v>
      </c>
      <c r="AZ20" s="24" t="s">
        <v>7</v>
      </c>
      <c r="BA20" s="24" t="s">
        <v>7</v>
      </c>
      <c r="BB20" s="24" t="s">
        <v>7</v>
      </c>
      <c r="BC20" s="24" t="s">
        <v>7</v>
      </c>
      <c r="BD20" s="24" t="s">
        <v>7</v>
      </c>
      <c r="BE20" s="24" t="s">
        <v>7</v>
      </c>
      <c r="BF20" s="24" t="s">
        <v>7</v>
      </c>
      <c r="BG20" s="24" t="s">
        <v>7</v>
      </c>
      <c r="BH20" s="24" t="s">
        <v>7</v>
      </c>
      <c r="BI20" s="24" t="s">
        <v>7</v>
      </c>
      <c r="BJ20" s="24" t="s">
        <v>7</v>
      </c>
      <c r="BK20" s="24" t="s">
        <v>7</v>
      </c>
      <c r="BL20" s="24" t="s">
        <v>7</v>
      </c>
      <c r="BM20" s="24" t="s">
        <v>7</v>
      </c>
      <c r="BN20" s="24" t="s">
        <v>7</v>
      </c>
      <c r="BO20" s="24" t="s">
        <v>7</v>
      </c>
    </row>
    <row r="21" spans="1:67" ht="17.25" customHeight="1">
      <c r="A21" s="25">
        <v>58</v>
      </c>
      <c r="B21" s="24" t="s">
        <v>7</v>
      </c>
      <c r="C21" s="24" t="s">
        <v>7</v>
      </c>
      <c r="D21" s="24" t="s">
        <v>7</v>
      </c>
      <c r="E21" s="24" t="s">
        <v>7</v>
      </c>
      <c r="F21" s="24" t="s">
        <v>7</v>
      </c>
      <c r="G21" s="24" t="s">
        <v>7</v>
      </c>
      <c r="H21" s="24" t="s">
        <v>7</v>
      </c>
      <c r="I21" s="24">
        <v>9.3946219889604397</v>
      </c>
      <c r="J21" s="24">
        <v>9.3946219889604432</v>
      </c>
      <c r="K21" s="24">
        <v>9.3946219889604414</v>
      </c>
      <c r="L21" s="24">
        <v>9.3946219889604397</v>
      </c>
      <c r="M21" s="24">
        <v>9.3946219889604414</v>
      </c>
      <c r="N21" s="24">
        <v>9.3946219889604414</v>
      </c>
      <c r="O21" s="24">
        <v>9.3946219889604397</v>
      </c>
      <c r="P21" s="24">
        <v>9.3946219889604397</v>
      </c>
      <c r="Q21" s="24">
        <v>9.3946219889604432</v>
      </c>
      <c r="R21" s="24">
        <v>9.394621988960445</v>
      </c>
      <c r="S21" s="24">
        <v>9.3946219889604397</v>
      </c>
      <c r="T21" s="24">
        <v>9.3946219889604432</v>
      </c>
      <c r="U21" s="24">
        <v>9.3946219889604432</v>
      </c>
      <c r="V21" s="24">
        <v>9.3946219889604397</v>
      </c>
      <c r="W21" s="24">
        <v>9.3946219889604432</v>
      </c>
      <c r="X21" s="24">
        <v>9.3946219889604432</v>
      </c>
      <c r="Y21" s="24">
        <v>9.3946219889604397</v>
      </c>
      <c r="Z21" s="24">
        <v>9.4081502233960421</v>
      </c>
      <c r="AA21" s="24">
        <v>9.5377900886790599</v>
      </c>
      <c r="AB21" s="24">
        <v>9.6692163300584895</v>
      </c>
      <c r="AC21" s="24">
        <v>9.8024535629529765</v>
      </c>
      <c r="AD21" s="24">
        <v>9.9375267419700553</v>
      </c>
      <c r="AE21" s="24">
        <v>10.074461165579866</v>
      </c>
      <c r="AF21" s="24">
        <v>10.213282480853611</v>
      </c>
      <c r="AG21" s="24">
        <v>10.354016688266922</v>
      </c>
      <c r="AH21" s="24">
        <v>10.496690146569827</v>
      </c>
      <c r="AI21" s="24">
        <v>10.641329577723377</v>
      </c>
      <c r="AJ21" s="24">
        <v>10.787962071904568</v>
      </c>
      <c r="AK21" s="24">
        <v>10.936615092580455</v>
      </c>
      <c r="AL21" s="24">
        <v>11.087316481651447</v>
      </c>
      <c r="AM21" s="24">
        <v>11.240094464666303</v>
      </c>
      <c r="AN21" s="24">
        <v>11.394977656108587</v>
      </c>
      <c r="AO21" s="24">
        <v>11.551995064755728</v>
      </c>
      <c r="AP21" s="24">
        <v>11.711176099112604</v>
      </c>
      <c r="AQ21" s="24">
        <v>11.872550572919288</v>
      </c>
      <c r="AR21" s="24">
        <v>12.036148710735089</v>
      </c>
      <c r="AS21" s="24" t="s">
        <v>7</v>
      </c>
      <c r="AT21" s="24" t="s">
        <v>7</v>
      </c>
      <c r="AU21" s="24" t="s">
        <v>7</v>
      </c>
      <c r="AV21" s="24" t="s">
        <v>7</v>
      </c>
      <c r="AW21" s="24" t="s">
        <v>7</v>
      </c>
      <c r="AX21" s="24" t="s">
        <v>7</v>
      </c>
      <c r="AY21" s="24" t="s">
        <v>7</v>
      </c>
      <c r="AZ21" s="24" t="s">
        <v>7</v>
      </c>
      <c r="BA21" s="24" t="s">
        <v>7</v>
      </c>
      <c r="BB21" s="24" t="s">
        <v>7</v>
      </c>
      <c r="BC21" s="24" t="s">
        <v>7</v>
      </c>
      <c r="BD21" s="24" t="s">
        <v>7</v>
      </c>
      <c r="BE21" s="24" t="s">
        <v>7</v>
      </c>
      <c r="BF21" s="24" t="s">
        <v>7</v>
      </c>
      <c r="BG21" s="24" t="s">
        <v>7</v>
      </c>
      <c r="BH21" s="24" t="s">
        <v>7</v>
      </c>
      <c r="BI21" s="24" t="s">
        <v>7</v>
      </c>
      <c r="BJ21" s="24" t="s">
        <v>7</v>
      </c>
      <c r="BK21" s="24" t="s">
        <v>7</v>
      </c>
      <c r="BL21" s="24" t="s">
        <v>7</v>
      </c>
      <c r="BM21" s="24" t="s">
        <v>7</v>
      </c>
      <c r="BN21" s="24" t="s">
        <v>7</v>
      </c>
      <c r="BO21" s="24" t="s">
        <v>7</v>
      </c>
    </row>
    <row r="22" spans="1:67" ht="17.25" customHeight="1">
      <c r="A22" s="25">
        <v>57</v>
      </c>
      <c r="B22" s="24" t="s">
        <v>7</v>
      </c>
      <c r="C22" s="24" t="s">
        <v>7</v>
      </c>
      <c r="D22" s="24" t="s">
        <v>7</v>
      </c>
      <c r="E22" s="24" t="s">
        <v>7</v>
      </c>
      <c r="F22" s="24" t="s">
        <v>7</v>
      </c>
      <c r="G22" s="24" t="s">
        <v>7</v>
      </c>
      <c r="H22" s="24" t="s">
        <v>7</v>
      </c>
      <c r="I22" s="24" t="s">
        <v>7</v>
      </c>
      <c r="J22" s="24">
        <v>9.5046605135374929</v>
      </c>
      <c r="K22" s="24">
        <v>9.5046605135374929</v>
      </c>
      <c r="L22" s="24">
        <v>9.5046605135374946</v>
      </c>
      <c r="M22" s="24">
        <v>9.5046605135374911</v>
      </c>
      <c r="N22" s="24">
        <v>9.5046605135374929</v>
      </c>
      <c r="O22" s="24">
        <v>9.5046605135374911</v>
      </c>
      <c r="P22" s="24">
        <v>9.5046605135374929</v>
      </c>
      <c r="Q22" s="24">
        <v>9.5046605135374946</v>
      </c>
      <c r="R22" s="24">
        <v>9.5046605135374946</v>
      </c>
      <c r="S22" s="24">
        <v>9.5046605135374946</v>
      </c>
      <c r="T22" s="24">
        <v>9.5046605135374946</v>
      </c>
      <c r="U22" s="24">
        <v>9.5046605135374911</v>
      </c>
      <c r="V22" s="24">
        <v>9.5046605135374929</v>
      </c>
      <c r="W22" s="24">
        <v>9.5046605135374929</v>
      </c>
      <c r="X22" s="24">
        <v>9.5046605135374911</v>
      </c>
      <c r="Y22" s="24">
        <v>9.5046605135374982</v>
      </c>
      <c r="Z22" s="24">
        <v>9.5046605135374946</v>
      </c>
      <c r="AA22" s="24">
        <v>9.5377900886790599</v>
      </c>
      <c r="AB22" s="24">
        <v>9.6692163300584895</v>
      </c>
      <c r="AC22" s="24">
        <v>9.8024535629529765</v>
      </c>
      <c r="AD22" s="24">
        <v>9.9375267419700553</v>
      </c>
      <c r="AE22" s="24">
        <v>10.074461165579866</v>
      </c>
      <c r="AF22" s="24">
        <v>10.213282480853611</v>
      </c>
      <c r="AG22" s="24">
        <v>10.354016688266922</v>
      </c>
      <c r="AH22" s="24">
        <v>10.496690146569827</v>
      </c>
      <c r="AI22" s="24">
        <v>10.641329577723377</v>
      </c>
      <c r="AJ22" s="24">
        <v>10.787962071904568</v>
      </c>
      <c r="AK22" s="24">
        <v>10.936615092580455</v>
      </c>
      <c r="AL22" s="24">
        <v>11.087316481651447</v>
      </c>
      <c r="AM22" s="24">
        <v>11.240094464666303</v>
      </c>
      <c r="AN22" s="24">
        <v>11.394977656108587</v>
      </c>
      <c r="AO22" s="24">
        <v>11.551995064755728</v>
      </c>
      <c r="AP22" s="24">
        <v>11.711176099112604</v>
      </c>
      <c r="AQ22" s="24">
        <v>11.872550572919288</v>
      </c>
      <c r="AR22" s="24">
        <v>12.036148710735089</v>
      </c>
      <c r="AS22" s="24">
        <v>12.202001153599555</v>
      </c>
      <c r="AT22" s="24" t="s">
        <v>7</v>
      </c>
      <c r="AU22" s="24" t="s">
        <v>7</v>
      </c>
      <c r="AV22" s="24" t="s">
        <v>7</v>
      </c>
      <c r="AW22" s="24" t="s">
        <v>7</v>
      </c>
      <c r="AX22" s="24" t="s">
        <v>7</v>
      </c>
      <c r="AY22" s="24" t="s">
        <v>7</v>
      </c>
      <c r="AZ22" s="24" t="s">
        <v>7</v>
      </c>
      <c r="BA22" s="24" t="s">
        <v>7</v>
      </c>
      <c r="BB22" s="24" t="s">
        <v>7</v>
      </c>
      <c r="BC22" s="24" t="s">
        <v>7</v>
      </c>
      <c r="BD22" s="24" t="s">
        <v>7</v>
      </c>
      <c r="BE22" s="24" t="s">
        <v>7</v>
      </c>
      <c r="BF22" s="24" t="s">
        <v>7</v>
      </c>
      <c r="BG22" s="24" t="s">
        <v>7</v>
      </c>
      <c r="BH22" s="24" t="s">
        <v>7</v>
      </c>
      <c r="BI22" s="24" t="s">
        <v>7</v>
      </c>
      <c r="BJ22" s="24" t="s">
        <v>7</v>
      </c>
      <c r="BK22" s="24" t="s">
        <v>7</v>
      </c>
      <c r="BL22" s="24" t="s">
        <v>7</v>
      </c>
      <c r="BM22" s="24" t="s">
        <v>7</v>
      </c>
      <c r="BN22" s="24" t="s">
        <v>7</v>
      </c>
      <c r="BO22" s="24" t="s">
        <v>7</v>
      </c>
    </row>
    <row r="23" spans="1:67" ht="17.25" customHeight="1">
      <c r="A23" s="25">
        <v>56</v>
      </c>
      <c r="B23" s="24" t="s">
        <v>7</v>
      </c>
      <c r="C23" s="24" t="s">
        <v>7</v>
      </c>
      <c r="D23" s="24" t="s">
        <v>7</v>
      </c>
      <c r="E23" s="24" t="s">
        <v>7</v>
      </c>
      <c r="F23" s="24" t="s">
        <v>7</v>
      </c>
      <c r="G23" s="24" t="s">
        <v>7</v>
      </c>
      <c r="H23" s="24" t="s">
        <v>7</v>
      </c>
      <c r="I23" s="24" t="s">
        <v>7</v>
      </c>
      <c r="J23" s="24" t="s">
        <v>7</v>
      </c>
      <c r="K23" s="24">
        <v>9.6160761069578733</v>
      </c>
      <c r="L23" s="24">
        <v>9.6160761069578697</v>
      </c>
      <c r="M23" s="24">
        <v>9.6160761069578733</v>
      </c>
      <c r="N23" s="24">
        <v>9.6160761069578715</v>
      </c>
      <c r="O23" s="24">
        <v>9.6160761069578715</v>
      </c>
      <c r="P23" s="24">
        <v>9.6160761069578751</v>
      </c>
      <c r="Q23" s="24">
        <v>9.6160761069578751</v>
      </c>
      <c r="R23" s="24">
        <v>9.6160761069578733</v>
      </c>
      <c r="S23" s="24">
        <v>9.6160761069578768</v>
      </c>
      <c r="T23" s="24">
        <v>9.6160761069578768</v>
      </c>
      <c r="U23" s="24">
        <v>9.6160761069578733</v>
      </c>
      <c r="V23" s="24">
        <v>9.6160761069578768</v>
      </c>
      <c r="W23" s="24">
        <v>9.6160761069578751</v>
      </c>
      <c r="X23" s="24">
        <v>9.6160761069578733</v>
      </c>
      <c r="Y23" s="24">
        <v>9.6160761069578733</v>
      </c>
      <c r="Z23" s="24">
        <v>9.6160761069578733</v>
      </c>
      <c r="AA23" s="24">
        <v>9.6160761069578768</v>
      </c>
      <c r="AB23" s="24">
        <v>9.6692163300584895</v>
      </c>
      <c r="AC23" s="24">
        <v>9.8024535629529765</v>
      </c>
      <c r="AD23" s="24">
        <v>9.9375267419700553</v>
      </c>
      <c r="AE23" s="24">
        <v>10.074461165579866</v>
      </c>
      <c r="AF23" s="24">
        <v>10.213282480853611</v>
      </c>
      <c r="AG23" s="24">
        <v>10.354016688266922</v>
      </c>
      <c r="AH23" s="24">
        <v>10.496690146569827</v>
      </c>
      <c r="AI23" s="24">
        <v>10.641329577723377</v>
      </c>
      <c r="AJ23" s="24">
        <v>10.787962071904568</v>
      </c>
      <c r="AK23" s="24">
        <v>10.936615092580455</v>
      </c>
      <c r="AL23" s="24">
        <v>11.087316481651447</v>
      </c>
      <c r="AM23" s="24">
        <v>11.240094464666303</v>
      </c>
      <c r="AN23" s="24">
        <v>11.394977656108587</v>
      </c>
      <c r="AO23" s="24">
        <v>11.551995064755728</v>
      </c>
      <c r="AP23" s="24">
        <v>11.711176099112604</v>
      </c>
      <c r="AQ23" s="24">
        <v>11.872550572919288</v>
      </c>
      <c r="AR23" s="24">
        <v>12.036148710735089</v>
      </c>
      <c r="AS23" s="24">
        <v>12.202001153599555</v>
      </c>
      <c r="AT23" s="24">
        <v>12.370138964771188</v>
      </c>
      <c r="AU23" s="24" t="s">
        <v>7</v>
      </c>
      <c r="AV23" s="24" t="s">
        <v>7</v>
      </c>
      <c r="AW23" s="24" t="s">
        <v>7</v>
      </c>
      <c r="AX23" s="24" t="s">
        <v>7</v>
      </c>
      <c r="AY23" s="24" t="s">
        <v>7</v>
      </c>
      <c r="AZ23" s="24" t="s">
        <v>7</v>
      </c>
      <c r="BA23" s="24" t="s">
        <v>7</v>
      </c>
      <c r="BB23" s="24" t="s">
        <v>7</v>
      </c>
      <c r="BC23" s="24" t="s">
        <v>7</v>
      </c>
      <c r="BD23" s="24" t="s">
        <v>7</v>
      </c>
      <c r="BE23" s="24" t="s">
        <v>7</v>
      </c>
      <c r="BF23" s="24" t="s">
        <v>7</v>
      </c>
      <c r="BG23" s="24" t="s">
        <v>7</v>
      </c>
      <c r="BH23" s="24" t="s">
        <v>7</v>
      </c>
      <c r="BI23" s="24" t="s">
        <v>7</v>
      </c>
      <c r="BJ23" s="24" t="s">
        <v>7</v>
      </c>
      <c r="BK23" s="24" t="s">
        <v>7</v>
      </c>
      <c r="BL23" s="24" t="s">
        <v>7</v>
      </c>
      <c r="BM23" s="24" t="s">
        <v>7</v>
      </c>
      <c r="BN23" s="24" t="s">
        <v>7</v>
      </c>
      <c r="BO23" s="24" t="s">
        <v>7</v>
      </c>
    </row>
    <row r="24" spans="1:67" ht="17.25" customHeight="1">
      <c r="A24" s="25">
        <v>55</v>
      </c>
      <c r="B24" s="24" t="s">
        <v>7</v>
      </c>
      <c r="C24" s="24" t="s">
        <v>7</v>
      </c>
      <c r="D24" s="24" t="s">
        <v>7</v>
      </c>
      <c r="E24" s="24" t="s">
        <v>7</v>
      </c>
      <c r="F24" s="24" t="s">
        <v>7</v>
      </c>
      <c r="G24" s="24" t="s">
        <v>7</v>
      </c>
      <c r="H24" s="24" t="s">
        <v>7</v>
      </c>
      <c r="I24" s="24" t="s">
        <v>7</v>
      </c>
      <c r="J24" s="24" t="s">
        <v>7</v>
      </c>
      <c r="K24" s="24" t="s">
        <v>7</v>
      </c>
      <c r="L24" s="24">
        <v>9.7288862536552134</v>
      </c>
      <c r="M24" s="24">
        <v>9.7288862536552134</v>
      </c>
      <c r="N24" s="24">
        <v>9.728886253655217</v>
      </c>
      <c r="O24" s="24">
        <v>9.7288862536552134</v>
      </c>
      <c r="P24" s="24">
        <v>9.7288862536552134</v>
      </c>
      <c r="Q24" s="24">
        <v>9.7288862536552134</v>
      </c>
      <c r="R24" s="24">
        <v>9.7288862536552152</v>
      </c>
      <c r="S24" s="24">
        <v>9.728886253655217</v>
      </c>
      <c r="T24" s="24">
        <v>9.7288862536552152</v>
      </c>
      <c r="U24" s="24">
        <v>9.7288862536552134</v>
      </c>
      <c r="V24" s="24">
        <v>9.7288862536552152</v>
      </c>
      <c r="W24" s="24">
        <v>9.7288862536552152</v>
      </c>
      <c r="X24" s="24">
        <v>9.7288862536552152</v>
      </c>
      <c r="Y24" s="24">
        <v>9.7288862536552152</v>
      </c>
      <c r="Z24" s="24">
        <v>9.7288862536552134</v>
      </c>
      <c r="AA24" s="24">
        <v>9.7288862536552188</v>
      </c>
      <c r="AB24" s="24">
        <v>9.7288862536552188</v>
      </c>
      <c r="AC24" s="24">
        <v>9.8024535629529765</v>
      </c>
      <c r="AD24" s="24">
        <v>9.9375267419700553</v>
      </c>
      <c r="AE24" s="24">
        <v>10.074461165579866</v>
      </c>
      <c r="AF24" s="24">
        <v>10.213282480853611</v>
      </c>
      <c r="AG24" s="24">
        <v>10.354016688266922</v>
      </c>
      <c r="AH24" s="24">
        <v>10.496690146569827</v>
      </c>
      <c r="AI24" s="24">
        <v>10.641329577723377</v>
      </c>
      <c r="AJ24" s="24">
        <v>10.787962071904568</v>
      </c>
      <c r="AK24" s="24">
        <v>10.936615092580455</v>
      </c>
      <c r="AL24" s="24">
        <v>11.087316481651447</v>
      </c>
      <c r="AM24" s="24">
        <v>11.240094464666303</v>
      </c>
      <c r="AN24" s="24">
        <v>11.394977656108587</v>
      </c>
      <c r="AO24" s="24">
        <v>11.551995064755728</v>
      </c>
      <c r="AP24" s="24">
        <v>11.711176099112604</v>
      </c>
      <c r="AQ24" s="24">
        <v>11.872550572919288</v>
      </c>
      <c r="AR24" s="24">
        <v>12.036148710735089</v>
      </c>
      <c r="AS24" s="24">
        <v>12.202001153599555</v>
      </c>
      <c r="AT24" s="24">
        <v>12.370138964771188</v>
      </c>
      <c r="AU24" s="24">
        <v>12.540593635545608</v>
      </c>
      <c r="AV24" s="24" t="s">
        <v>7</v>
      </c>
      <c r="AW24" s="24" t="s">
        <v>7</v>
      </c>
      <c r="AX24" s="24" t="s">
        <v>7</v>
      </c>
      <c r="AY24" s="24" t="s">
        <v>7</v>
      </c>
      <c r="AZ24" s="24" t="s">
        <v>7</v>
      </c>
      <c r="BA24" s="24" t="s">
        <v>7</v>
      </c>
      <c r="BB24" s="24" t="s">
        <v>7</v>
      </c>
      <c r="BC24" s="24" t="s">
        <v>7</v>
      </c>
      <c r="BD24" s="24" t="s">
        <v>7</v>
      </c>
      <c r="BE24" s="24" t="s">
        <v>7</v>
      </c>
      <c r="BF24" s="24" t="s">
        <v>7</v>
      </c>
      <c r="BG24" s="24" t="s">
        <v>7</v>
      </c>
      <c r="BH24" s="24" t="s">
        <v>7</v>
      </c>
      <c r="BI24" s="24" t="s">
        <v>7</v>
      </c>
      <c r="BJ24" s="24" t="s">
        <v>7</v>
      </c>
      <c r="BK24" s="24" t="s">
        <v>7</v>
      </c>
      <c r="BL24" s="24" t="s">
        <v>7</v>
      </c>
      <c r="BM24" s="24" t="s">
        <v>7</v>
      </c>
      <c r="BN24" s="24" t="s">
        <v>7</v>
      </c>
      <c r="BO24" s="24" t="s">
        <v>7</v>
      </c>
    </row>
    <row r="25" spans="1:67" ht="17.25" customHeight="1">
      <c r="A25" s="25">
        <v>54</v>
      </c>
      <c r="B25" s="24" t="s">
        <v>7</v>
      </c>
      <c r="C25" s="24" t="s">
        <v>7</v>
      </c>
      <c r="D25" s="24" t="s">
        <v>7</v>
      </c>
      <c r="E25" s="24" t="s">
        <v>7</v>
      </c>
      <c r="F25" s="24" t="s">
        <v>7</v>
      </c>
      <c r="G25" s="24" t="s">
        <v>7</v>
      </c>
      <c r="H25" s="24" t="s">
        <v>7</v>
      </c>
      <c r="I25" s="24" t="s">
        <v>7</v>
      </c>
      <c r="J25" s="24" t="s">
        <v>7</v>
      </c>
      <c r="K25" s="24" t="s">
        <v>7</v>
      </c>
      <c r="L25" s="24" t="s">
        <v>7</v>
      </c>
      <c r="M25" s="24">
        <v>9.8531625254050574</v>
      </c>
      <c r="N25" s="24">
        <v>9.8531625254050574</v>
      </c>
      <c r="O25" s="24">
        <v>9.8531625254050557</v>
      </c>
      <c r="P25" s="24">
        <v>9.8531625254050539</v>
      </c>
      <c r="Q25" s="24">
        <v>9.8531625254050557</v>
      </c>
      <c r="R25" s="24">
        <v>9.8531625254050574</v>
      </c>
      <c r="S25" s="24">
        <v>9.8531625254050574</v>
      </c>
      <c r="T25" s="24">
        <v>9.8531625254050592</v>
      </c>
      <c r="U25" s="24">
        <v>9.8531625254050574</v>
      </c>
      <c r="V25" s="24">
        <v>9.8531625254050557</v>
      </c>
      <c r="W25" s="24">
        <v>9.8531625254050574</v>
      </c>
      <c r="X25" s="24">
        <v>9.8531625254050574</v>
      </c>
      <c r="Y25" s="24">
        <v>9.8531625254050592</v>
      </c>
      <c r="Z25" s="24">
        <v>9.8531625254050592</v>
      </c>
      <c r="AA25" s="24">
        <v>9.8531625254050574</v>
      </c>
      <c r="AB25" s="24">
        <v>9.8531625254050592</v>
      </c>
      <c r="AC25" s="24">
        <v>9.8531625254050574</v>
      </c>
      <c r="AD25" s="24">
        <v>9.9375267419700553</v>
      </c>
      <c r="AE25" s="24">
        <v>10.074461165579866</v>
      </c>
      <c r="AF25" s="24">
        <v>10.213282480853611</v>
      </c>
      <c r="AG25" s="24">
        <v>10.354016688266922</v>
      </c>
      <c r="AH25" s="24">
        <v>10.496690146569827</v>
      </c>
      <c r="AI25" s="24">
        <v>10.641329577723377</v>
      </c>
      <c r="AJ25" s="24">
        <v>10.787962071904568</v>
      </c>
      <c r="AK25" s="24">
        <v>10.936615092580455</v>
      </c>
      <c r="AL25" s="24">
        <v>11.087316481651447</v>
      </c>
      <c r="AM25" s="24">
        <v>11.240094464666303</v>
      </c>
      <c r="AN25" s="24">
        <v>11.394977656108587</v>
      </c>
      <c r="AO25" s="24">
        <v>11.551995064755728</v>
      </c>
      <c r="AP25" s="24">
        <v>11.711176099112604</v>
      </c>
      <c r="AQ25" s="24">
        <v>11.872550572919288</v>
      </c>
      <c r="AR25" s="24">
        <v>12.036148710735089</v>
      </c>
      <c r="AS25" s="24">
        <v>12.202001153599555</v>
      </c>
      <c r="AT25" s="24">
        <v>12.370138964771188</v>
      </c>
      <c r="AU25" s="24">
        <v>12.540593635545608</v>
      </c>
      <c r="AV25" s="24">
        <v>12.713397091153505</v>
      </c>
      <c r="AW25" s="24" t="s">
        <v>7</v>
      </c>
      <c r="AX25" s="24" t="s">
        <v>7</v>
      </c>
      <c r="AY25" s="24" t="s">
        <v>7</v>
      </c>
      <c r="AZ25" s="24" t="s">
        <v>7</v>
      </c>
      <c r="BA25" s="24" t="s">
        <v>7</v>
      </c>
      <c r="BB25" s="24" t="s">
        <v>7</v>
      </c>
      <c r="BC25" s="24" t="s">
        <v>7</v>
      </c>
      <c r="BD25" s="24" t="s">
        <v>7</v>
      </c>
      <c r="BE25" s="24" t="s">
        <v>7</v>
      </c>
      <c r="BF25" s="24" t="s">
        <v>7</v>
      </c>
      <c r="BG25" s="24" t="s">
        <v>7</v>
      </c>
      <c r="BH25" s="24" t="s">
        <v>7</v>
      </c>
      <c r="BI25" s="24" t="s">
        <v>7</v>
      </c>
      <c r="BJ25" s="24" t="s">
        <v>7</v>
      </c>
      <c r="BK25" s="24" t="s">
        <v>7</v>
      </c>
      <c r="BL25" s="24" t="s">
        <v>7</v>
      </c>
      <c r="BM25" s="24" t="s">
        <v>7</v>
      </c>
      <c r="BN25" s="24" t="s">
        <v>7</v>
      </c>
      <c r="BO25" s="24" t="s">
        <v>7</v>
      </c>
    </row>
    <row r="26" spans="1:67" ht="17.25" customHeight="1">
      <c r="A26" s="25">
        <v>53</v>
      </c>
      <c r="B26" s="24" t="s">
        <v>7</v>
      </c>
      <c r="C26" s="24" t="s">
        <v>7</v>
      </c>
      <c r="D26" s="24" t="s">
        <v>7</v>
      </c>
      <c r="E26" s="24" t="s">
        <v>7</v>
      </c>
      <c r="F26" s="24" t="s">
        <v>7</v>
      </c>
      <c r="G26" s="24" t="s">
        <v>7</v>
      </c>
      <c r="H26" s="24" t="s">
        <v>7</v>
      </c>
      <c r="I26" s="24" t="s">
        <v>7</v>
      </c>
      <c r="J26" s="24" t="s">
        <v>7</v>
      </c>
      <c r="K26" s="24" t="s">
        <v>7</v>
      </c>
      <c r="L26" s="24" t="s">
        <v>7</v>
      </c>
      <c r="M26" s="24" t="s">
        <v>7</v>
      </c>
      <c r="N26" s="24">
        <v>9.9791156377276042</v>
      </c>
      <c r="O26" s="24">
        <v>9.9791156377276025</v>
      </c>
      <c r="P26" s="24">
        <v>9.9791156377276007</v>
      </c>
      <c r="Q26" s="24">
        <v>9.9791156377276025</v>
      </c>
      <c r="R26" s="24">
        <v>9.9791156377276042</v>
      </c>
      <c r="S26" s="24">
        <v>9.9791156377276042</v>
      </c>
      <c r="T26" s="24">
        <v>9.9791156377276007</v>
      </c>
      <c r="U26" s="24">
        <v>9.9791156377276007</v>
      </c>
      <c r="V26" s="24">
        <v>9.9791156377276007</v>
      </c>
      <c r="W26" s="24">
        <v>9.9791156377276007</v>
      </c>
      <c r="X26" s="24">
        <v>9.9791156377275989</v>
      </c>
      <c r="Y26" s="24">
        <v>9.9791156377275989</v>
      </c>
      <c r="Z26" s="24">
        <v>9.9791156377276007</v>
      </c>
      <c r="AA26" s="24">
        <v>9.9791156377276007</v>
      </c>
      <c r="AB26" s="24">
        <v>9.9791156377276042</v>
      </c>
      <c r="AC26" s="24">
        <v>9.9791156377276042</v>
      </c>
      <c r="AD26" s="24">
        <v>9.9791156377276042</v>
      </c>
      <c r="AE26" s="24">
        <v>10.074461165579866</v>
      </c>
      <c r="AF26" s="24">
        <v>10.213282480853611</v>
      </c>
      <c r="AG26" s="24">
        <v>10.354016688266922</v>
      </c>
      <c r="AH26" s="24">
        <v>10.496690146569827</v>
      </c>
      <c r="AI26" s="24">
        <v>10.641329577723377</v>
      </c>
      <c r="AJ26" s="24">
        <v>10.787962071904568</v>
      </c>
      <c r="AK26" s="24">
        <v>10.936615092580455</v>
      </c>
      <c r="AL26" s="24">
        <v>11.087316481651447</v>
      </c>
      <c r="AM26" s="24">
        <v>11.240094464666303</v>
      </c>
      <c r="AN26" s="24">
        <v>11.394977656108587</v>
      </c>
      <c r="AO26" s="24">
        <v>11.551995064755728</v>
      </c>
      <c r="AP26" s="24">
        <v>11.711176099112604</v>
      </c>
      <c r="AQ26" s="24">
        <v>11.872550572919288</v>
      </c>
      <c r="AR26" s="24">
        <v>12.036148710735089</v>
      </c>
      <c r="AS26" s="24">
        <v>12.202001153599555</v>
      </c>
      <c r="AT26" s="24">
        <v>12.370138964771188</v>
      </c>
      <c r="AU26" s="24">
        <v>12.540593635545608</v>
      </c>
      <c r="AV26" s="24">
        <v>12.713397091153505</v>
      </c>
      <c r="AW26" s="24">
        <v>12.888581696740284</v>
      </c>
      <c r="AX26" s="24" t="s">
        <v>7</v>
      </c>
      <c r="AY26" s="24" t="s">
        <v>7</v>
      </c>
      <c r="AZ26" s="24" t="s">
        <v>7</v>
      </c>
      <c r="BA26" s="24" t="s">
        <v>7</v>
      </c>
      <c r="BB26" s="24" t="s">
        <v>7</v>
      </c>
      <c r="BC26" s="24" t="s">
        <v>7</v>
      </c>
      <c r="BD26" s="24" t="s">
        <v>7</v>
      </c>
      <c r="BE26" s="24" t="s">
        <v>7</v>
      </c>
      <c r="BF26" s="24" t="s">
        <v>7</v>
      </c>
      <c r="BG26" s="24" t="s">
        <v>7</v>
      </c>
      <c r="BH26" s="24" t="s">
        <v>7</v>
      </c>
      <c r="BI26" s="24" t="s">
        <v>7</v>
      </c>
      <c r="BJ26" s="24" t="s">
        <v>7</v>
      </c>
      <c r="BK26" s="24" t="s">
        <v>7</v>
      </c>
      <c r="BL26" s="24" t="s">
        <v>7</v>
      </c>
      <c r="BM26" s="24" t="s">
        <v>7</v>
      </c>
      <c r="BN26" s="24" t="s">
        <v>7</v>
      </c>
      <c r="BO26" s="24" t="s">
        <v>7</v>
      </c>
    </row>
    <row r="27" spans="1:67" ht="17.25" customHeight="1">
      <c r="A27" s="25">
        <v>52</v>
      </c>
      <c r="B27" s="24" t="s">
        <v>7</v>
      </c>
      <c r="C27" s="24" t="s">
        <v>7</v>
      </c>
      <c r="D27" s="24" t="s">
        <v>7</v>
      </c>
      <c r="E27" s="24" t="s">
        <v>7</v>
      </c>
      <c r="F27" s="24" t="s">
        <v>7</v>
      </c>
      <c r="G27" s="24" t="s">
        <v>7</v>
      </c>
      <c r="H27" s="24" t="s">
        <v>7</v>
      </c>
      <c r="I27" s="24" t="s">
        <v>7</v>
      </c>
      <c r="J27" s="24" t="s">
        <v>7</v>
      </c>
      <c r="K27" s="24" t="s">
        <v>7</v>
      </c>
      <c r="L27" s="24" t="s">
        <v>7</v>
      </c>
      <c r="M27" s="24" t="s">
        <v>7</v>
      </c>
      <c r="N27" s="24" t="s">
        <v>7</v>
      </c>
      <c r="O27" s="24">
        <v>10.116623136672674</v>
      </c>
      <c r="P27" s="24">
        <v>10.116623136672674</v>
      </c>
      <c r="Q27" s="24">
        <v>10.116623136672677</v>
      </c>
      <c r="R27" s="24">
        <v>10.116623136672679</v>
      </c>
      <c r="S27" s="24">
        <v>10.116623136672676</v>
      </c>
      <c r="T27" s="24">
        <v>10.116623136672676</v>
      </c>
      <c r="U27" s="24">
        <v>10.116623136672679</v>
      </c>
      <c r="V27" s="24">
        <v>10.116623136672681</v>
      </c>
      <c r="W27" s="24">
        <v>10.116623136672677</v>
      </c>
      <c r="X27" s="24">
        <v>10.116623136672683</v>
      </c>
      <c r="Y27" s="24">
        <v>10.116623136672681</v>
      </c>
      <c r="Z27" s="24">
        <v>10.116623136672683</v>
      </c>
      <c r="AA27" s="24">
        <v>10.116623136672683</v>
      </c>
      <c r="AB27" s="24">
        <v>10.116623136672683</v>
      </c>
      <c r="AC27" s="24">
        <v>10.116623136672681</v>
      </c>
      <c r="AD27" s="24">
        <v>10.116623136672681</v>
      </c>
      <c r="AE27" s="24">
        <v>10.116623136672681</v>
      </c>
      <c r="AF27" s="24">
        <v>10.213282480853611</v>
      </c>
      <c r="AG27" s="24">
        <v>10.354016688266922</v>
      </c>
      <c r="AH27" s="24">
        <v>10.496690146569827</v>
      </c>
      <c r="AI27" s="24">
        <v>10.641329577723377</v>
      </c>
      <c r="AJ27" s="24">
        <v>10.787962071904568</v>
      </c>
      <c r="AK27" s="24">
        <v>10.936615092580455</v>
      </c>
      <c r="AL27" s="24">
        <v>11.087316481651447</v>
      </c>
      <c r="AM27" s="24">
        <v>11.240094464666303</v>
      </c>
      <c r="AN27" s="24">
        <v>11.394977656108587</v>
      </c>
      <c r="AO27" s="24">
        <v>11.551995064755728</v>
      </c>
      <c r="AP27" s="24">
        <v>11.711176099112604</v>
      </c>
      <c r="AQ27" s="24">
        <v>11.872550572919288</v>
      </c>
      <c r="AR27" s="24">
        <v>12.036148710735089</v>
      </c>
      <c r="AS27" s="24">
        <v>12.202001153599555</v>
      </c>
      <c r="AT27" s="24">
        <v>12.370138964771188</v>
      </c>
      <c r="AU27" s="24">
        <v>12.540593635545608</v>
      </c>
      <c r="AV27" s="24">
        <v>12.713397091153505</v>
      </c>
      <c r="AW27" s="24">
        <v>12.888581696740284</v>
      </c>
      <c r="AX27" s="24">
        <v>13.066180263427638</v>
      </c>
      <c r="AY27" s="24" t="s">
        <v>7</v>
      </c>
      <c r="AZ27" s="24" t="s">
        <v>7</v>
      </c>
      <c r="BA27" s="24" t="s">
        <v>7</v>
      </c>
      <c r="BB27" s="24" t="s">
        <v>7</v>
      </c>
      <c r="BC27" s="24" t="s">
        <v>7</v>
      </c>
      <c r="BD27" s="24" t="s">
        <v>7</v>
      </c>
      <c r="BE27" s="24" t="s">
        <v>7</v>
      </c>
      <c r="BF27" s="24" t="s">
        <v>7</v>
      </c>
      <c r="BG27" s="24" t="s">
        <v>7</v>
      </c>
      <c r="BH27" s="24" t="s">
        <v>7</v>
      </c>
      <c r="BI27" s="24" t="s">
        <v>7</v>
      </c>
      <c r="BJ27" s="24" t="s">
        <v>7</v>
      </c>
      <c r="BK27" s="24" t="s">
        <v>7</v>
      </c>
      <c r="BL27" s="24" t="s">
        <v>7</v>
      </c>
      <c r="BM27" s="24" t="s">
        <v>7</v>
      </c>
      <c r="BN27" s="24" t="s">
        <v>7</v>
      </c>
      <c r="BO27" s="24" t="s">
        <v>7</v>
      </c>
    </row>
    <row r="28" spans="1:67" ht="17.25" customHeight="1">
      <c r="A28" s="25">
        <v>51</v>
      </c>
      <c r="B28" s="24" t="s">
        <v>7</v>
      </c>
      <c r="C28" s="24" t="s">
        <v>7</v>
      </c>
      <c r="D28" s="24" t="s">
        <v>7</v>
      </c>
      <c r="E28" s="24" t="s">
        <v>7</v>
      </c>
      <c r="F28" s="24" t="s">
        <v>7</v>
      </c>
      <c r="G28" s="24" t="s">
        <v>7</v>
      </c>
      <c r="H28" s="24" t="s">
        <v>7</v>
      </c>
      <c r="I28" s="24" t="s">
        <v>7</v>
      </c>
      <c r="J28" s="24" t="s">
        <v>7</v>
      </c>
      <c r="K28" s="24" t="s">
        <v>7</v>
      </c>
      <c r="L28" s="24" t="s">
        <v>7</v>
      </c>
      <c r="M28" s="24" t="s">
        <v>7</v>
      </c>
      <c r="N28" s="24" t="s">
        <v>7</v>
      </c>
      <c r="O28" s="24" t="s">
        <v>7</v>
      </c>
      <c r="P28" s="24">
        <v>10.256025423989049</v>
      </c>
      <c r="Q28" s="24">
        <v>10.256025423989049</v>
      </c>
      <c r="R28" s="24">
        <v>10.256025423989049</v>
      </c>
      <c r="S28" s="24">
        <v>10.256025423989049</v>
      </c>
      <c r="T28" s="24">
        <v>10.256025423989048</v>
      </c>
      <c r="U28" s="24">
        <v>10.256025423989044</v>
      </c>
      <c r="V28" s="24">
        <v>10.256025423989044</v>
      </c>
      <c r="W28" s="24">
        <v>10.256025423989048</v>
      </c>
      <c r="X28" s="24">
        <v>10.256025423989046</v>
      </c>
      <c r="Y28" s="24">
        <v>10.256025423989048</v>
      </c>
      <c r="Z28" s="24">
        <v>10.256025423989048</v>
      </c>
      <c r="AA28" s="24">
        <v>10.256025423989048</v>
      </c>
      <c r="AB28" s="24">
        <v>10.256025423989049</v>
      </c>
      <c r="AC28" s="24">
        <v>10.256025423989049</v>
      </c>
      <c r="AD28" s="24">
        <v>10.256025423989048</v>
      </c>
      <c r="AE28" s="24">
        <v>10.256025423989048</v>
      </c>
      <c r="AF28" s="24">
        <v>10.256025423989049</v>
      </c>
      <c r="AG28" s="24">
        <v>10.354016688266922</v>
      </c>
      <c r="AH28" s="24">
        <v>10.496690146569827</v>
      </c>
      <c r="AI28" s="24">
        <v>10.641329577723377</v>
      </c>
      <c r="AJ28" s="24">
        <v>10.787962071904568</v>
      </c>
      <c r="AK28" s="24">
        <v>10.936615092580455</v>
      </c>
      <c r="AL28" s="24">
        <v>11.087316481651447</v>
      </c>
      <c r="AM28" s="24">
        <v>11.240094464666303</v>
      </c>
      <c r="AN28" s="24">
        <v>11.394977656108587</v>
      </c>
      <c r="AO28" s="24">
        <v>11.551995064755728</v>
      </c>
      <c r="AP28" s="24">
        <v>11.711176099112604</v>
      </c>
      <c r="AQ28" s="24">
        <v>11.872550572919288</v>
      </c>
      <c r="AR28" s="24">
        <v>12.036148710735089</v>
      </c>
      <c r="AS28" s="24">
        <v>12.202001153599555</v>
      </c>
      <c r="AT28" s="24">
        <v>12.370138964771188</v>
      </c>
      <c r="AU28" s="24">
        <v>12.540593635545608</v>
      </c>
      <c r="AV28" s="24">
        <v>12.713397091153505</v>
      </c>
      <c r="AW28" s="24">
        <v>12.888581696740284</v>
      </c>
      <c r="AX28" s="24">
        <v>13.066180263427638</v>
      </c>
      <c r="AY28" s="24">
        <v>13.246226054459139</v>
      </c>
      <c r="AZ28" s="24" t="s">
        <v>7</v>
      </c>
      <c r="BA28" s="24" t="s">
        <v>7</v>
      </c>
      <c r="BB28" s="24" t="s">
        <v>7</v>
      </c>
      <c r="BC28" s="24" t="s">
        <v>7</v>
      </c>
      <c r="BD28" s="24" t="s">
        <v>7</v>
      </c>
      <c r="BE28" s="24" t="s">
        <v>7</v>
      </c>
      <c r="BF28" s="24" t="s">
        <v>7</v>
      </c>
      <c r="BG28" s="24" t="s">
        <v>7</v>
      </c>
      <c r="BH28" s="24" t="s">
        <v>7</v>
      </c>
      <c r="BI28" s="24" t="s">
        <v>7</v>
      </c>
      <c r="BJ28" s="24" t="s">
        <v>7</v>
      </c>
      <c r="BK28" s="24" t="s">
        <v>7</v>
      </c>
      <c r="BL28" s="24" t="s">
        <v>7</v>
      </c>
      <c r="BM28" s="24" t="s">
        <v>7</v>
      </c>
      <c r="BN28" s="24" t="s">
        <v>7</v>
      </c>
      <c r="BO28" s="24" t="s">
        <v>7</v>
      </c>
    </row>
    <row r="29" spans="1:67" ht="17.25" customHeight="1">
      <c r="A29" s="25">
        <v>50</v>
      </c>
      <c r="B29" s="24" t="s">
        <v>7</v>
      </c>
      <c r="C29" s="24" t="s">
        <v>7</v>
      </c>
      <c r="D29" s="24" t="s">
        <v>7</v>
      </c>
      <c r="E29" s="24" t="s">
        <v>7</v>
      </c>
      <c r="F29" s="24" t="s">
        <v>7</v>
      </c>
      <c r="G29" s="24" t="s">
        <v>7</v>
      </c>
      <c r="H29" s="24" t="s">
        <v>7</v>
      </c>
      <c r="I29" s="24" t="s">
        <v>7</v>
      </c>
      <c r="J29" s="24" t="s">
        <v>7</v>
      </c>
      <c r="K29" s="24" t="s">
        <v>7</v>
      </c>
      <c r="L29" s="24" t="s">
        <v>7</v>
      </c>
      <c r="M29" s="24" t="s">
        <v>7</v>
      </c>
      <c r="N29" s="24" t="s">
        <v>7</v>
      </c>
      <c r="O29" s="24" t="s">
        <v>7</v>
      </c>
      <c r="P29" s="24" t="s">
        <v>7</v>
      </c>
      <c r="Q29" s="24">
        <v>10.397348608965311</v>
      </c>
      <c r="R29" s="24">
        <v>10.397348608965313</v>
      </c>
      <c r="S29" s="24">
        <v>10.397348608965316</v>
      </c>
      <c r="T29" s="24">
        <v>10.397348608965313</v>
      </c>
      <c r="U29" s="24">
        <v>10.397348608965313</v>
      </c>
      <c r="V29" s="24">
        <v>10.397348608965316</v>
      </c>
      <c r="W29" s="24">
        <v>10.397348608965315</v>
      </c>
      <c r="X29" s="24">
        <v>10.397348608965315</v>
      </c>
      <c r="Y29" s="24">
        <v>10.397348608965316</v>
      </c>
      <c r="Z29" s="24">
        <v>10.397348608965318</v>
      </c>
      <c r="AA29" s="24">
        <v>10.397348608965315</v>
      </c>
      <c r="AB29" s="24">
        <v>10.397348608965318</v>
      </c>
      <c r="AC29" s="24">
        <v>10.397348608965318</v>
      </c>
      <c r="AD29" s="24">
        <v>10.397348608965318</v>
      </c>
      <c r="AE29" s="24">
        <v>10.39734860896532</v>
      </c>
      <c r="AF29" s="24">
        <v>10.39734860896532</v>
      </c>
      <c r="AG29" s="24">
        <v>10.39734860896532</v>
      </c>
      <c r="AH29" s="24">
        <v>10.496690146569827</v>
      </c>
      <c r="AI29" s="24">
        <v>10.641329577723377</v>
      </c>
      <c r="AJ29" s="24">
        <v>10.787962071904568</v>
      </c>
      <c r="AK29" s="24">
        <v>10.936615092580455</v>
      </c>
      <c r="AL29" s="24">
        <v>11.087316481651447</v>
      </c>
      <c r="AM29" s="24">
        <v>11.240094464666303</v>
      </c>
      <c r="AN29" s="24">
        <v>11.394977656108587</v>
      </c>
      <c r="AO29" s="24">
        <v>11.551995064755728</v>
      </c>
      <c r="AP29" s="24">
        <v>11.711176099112604</v>
      </c>
      <c r="AQ29" s="24">
        <v>11.872550572919288</v>
      </c>
      <c r="AR29" s="24">
        <v>12.036148710735089</v>
      </c>
      <c r="AS29" s="24">
        <v>12.202001153599555</v>
      </c>
      <c r="AT29" s="24">
        <v>12.370138964771188</v>
      </c>
      <c r="AU29" s="24">
        <v>12.540593635545608</v>
      </c>
      <c r="AV29" s="24">
        <v>12.713397091153505</v>
      </c>
      <c r="AW29" s="24">
        <v>12.888581696740284</v>
      </c>
      <c r="AX29" s="24">
        <v>13.066180263427638</v>
      </c>
      <c r="AY29" s="24">
        <v>13.246226054459139</v>
      </c>
      <c r="AZ29" s="24">
        <v>13.428752791430005</v>
      </c>
      <c r="BA29" s="24" t="s">
        <v>7</v>
      </c>
      <c r="BB29" s="24" t="s">
        <v>7</v>
      </c>
      <c r="BC29" s="24" t="s">
        <v>7</v>
      </c>
      <c r="BD29" s="24" t="s">
        <v>7</v>
      </c>
      <c r="BE29" s="24" t="s">
        <v>7</v>
      </c>
      <c r="BF29" s="24" t="s">
        <v>7</v>
      </c>
      <c r="BG29" s="24" t="s">
        <v>7</v>
      </c>
      <c r="BH29" s="24" t="s">
        <v>7</v>
      </c>
      <c r="BI29" s="24" t="s">
        <v>7</v>
      </c>
      <c r="BJ29" s="24" t="s">
        <v>7</v>
      </c>
      <c r="BK29" s="24" t="s">
        <v>7</v>
      </c>
      <c r="BL29" s="24" t="s">
        <v>7</v>
      </c>
      <c r="BM29" s="24" t="s">
        <v>7</v>
      </c>
      <c r="BN29" s="24" t="s">
        <v>7</v>
      </c>
      <c r="BO29" s="24" t="s">
        <v>7</v>
      </c>
    </row>
    <row r="30" spans="1:67" ht="17.25" customHeight="1">
      <c r="A30" s="25">
        <v>49</v>
      </c>
      <c r="B30" s="24" t="s">
        <v>7</v>
      </c>
      <c r="C30" s="24" t="s">
        <v>7</v>
      </c>
      <c r="D30" s="24" t="s">
        <v>7</v>
      </c>
      <c r="E30" s="24" t="s">
        <v>7</v>
      </c>
      <c r="F30" s="24" t="s">
        <v>7</v>
      </c>
      <c r="G30" s="24" t="s">
        <v>7</v>
      </c>
      <c r="H30" s="24" t="s">
        <v>7</v>
      </c>
      <c r="I30" s="24" t="s">
        <v>7</v>
      </c>
      <c r="J30" s="24" t="s">
        <v>7</v>
      </c>
      <c r="K30" s="24" t="s">
        <v>7</v>
      </c>
      <c r="L30" s="24" t="s">
        <v>7</v>
      </c>
      <c r="M30" s="24" t="s">
        <v>7</v>
      </c>
      <c r="N30" s="24" t="s">
        <v>7</v>
      </c>
      <c r="O30" s="24" t="s">
        <v>7</v>
      </c>
      <c r="P30" s="24" t="s">
        <v>7</v>
      </c>
      <c r="Q30" s="24" t="s">
        <v>7</v>
      </c>
      <c r="R30" s="24">
        <v>10.540619160663617</v>
      </c>
      <c r="S30" s="24">
        <v>10.540619160663613</v>
      </c>
      <c r="T30" s="24">
        <v>10.540619160663615</v>
      </c>
      <c r="U30" s="24">
        <v>10.540619160663617</v>
      </c>
      <c r="V30" s="24">
        <v>10.540619160663617</v>
      </c>
      <c r="W30" s="24">
        <v>10.540619160663615</v>
      </c>
      <c r="X30" s="24">
        <v>10.540619160663617</v>
      </c>
      <c r="Y30" s="24">
        <v>10.540619160663613</v>
      </c>
      <c r="Z30" s="24">
        <v>10.540619160663615</v>
      </c>
      <c r="AA30" s="24">
        <v>10.540619160663615</v>
      </c>
      <c r="AB30" s="24">
        <v>10.540619160663617</v>
      </c>
      <c r="AC30" s="24">
        <v>10.540619160663619</v>
      </c>
      <c r="AD30" s="24">
        <v>10.540619160663617</v>
      </c>
      <c r="AE30" s="24">
        <v>10.540619160663617</v>
      </c>
      <c r="AF30" s="24">
        <v>10.540619160663619</v>
      </c>
      <c r="AG30" s="24">
        <v>10.540619160663617</v>
      </c>
      <c r="AH30" s="24">
        <v>10.540619160663617</v>
      </c>
      <c r="AI30" s="24">
        <v>10.641329577723377</v>
      </c>
      <c r="AJ30" s="24">
        <v>10.787962071904568</v>
      </c>
      <c r="AK30" s="24">
        <v>10.936615092580455</v>
      </c>
      <c r="AL30" s="24">
        <v>11.087316481651447</v>
      </c>
      <c r="AM30" s="24">
        <v>11.240094464666303</v>
      </c>
      <c r="AN30" s="24">
        <v>11.394977656108587</v>
      </c>
      <c r="AO30" s="24">
        <v>11.551995064755728</v>
      </c>
      <c r="AP30" s="24">
        <v>11.711176099112604</v>
      </c>
      <c r="AQ30" s="24">
        <v>11.872550572919288</v>
      </c>
      <c r="AR30" s="24">
        <v>12.036148710735089</v>
      </c>
      <c r="AS30" s="24">
        <v>12.202001153599555</v>
      </c>
      <c r="AT30" s="24">
        <v>12.370138964771188</v>
      </c>
      <c r="AU30" s="24">
        <v>12.540593635545608</v>
      </c>
      <c r="AV30" s="24">
        <v>12.713397091153505</v>
      </c>
      <c r="AW30" s="24">
        <v>12.888581696740284</v>
      </c>
      <c r="AX30" s="24">
        <v>13.066180263427638</v>
      </c>
      <c r="AY30" s="24">
        <v>13.246226054459139</v>
      </c>
      <c r="AZ30" s="24">
        <v>13.428752791430005</v>
      </c>
      <c r="BA30" s="24">
        <v>13.613794660603265</v>
      </c>
      <c r="BB30" s="24" t="s">
        <v>7</v>
      </c>
      <c r="BC30" s="24" t="s">
        <v>7</v>
      </c>
      <c r="BD30" s="24" t="s">
        <v>7</v>
      </c>
      <c r="BE30" s="24" t="s">
        <v>7</v>
      </c>
      <c r="BF30" s="24" t="s">
        <v>7</v>
      </c>
      <c r="BG30" s="24" t="s">
        <v>7</v>
      </c>
      <c r="BH30" s="24" t="s">
        <v>7</v>
      </c>
      <c r="BI30" s="24" t="s">
        <v>7</v>
      </c>
      <c r="BJ30" s="24" t="s">
        <v>7</v>
      </c>
      <c r="BK30" s="24" t="s">
        <v>7</v>
      </c>
      <c r="BL30" s="24" t="s">
        <v>7</v>
      </c>
      <c r="BM30" s="24" t="s">
        <v>7</v>
      </c>
      <c r="BN30" s="24" t="s">
        <v>7</v>
      </c>
      <c r="BO30" s="24" t="s">
        <v>7</v>
      </c>
    </row>
    <row r="31" spans="1:67" ht="17.25" customHeight="1">
      <c r="A31" s="25">
        <v>48</v>
      </c>
      <c r="B31" s="24" t="s">
        <v>7</v>
      </c>
      <c r="C31" s="24" t="s">
        <v>7</v>
      </c>
      <c r="D31" s="24" t="s">
        <v>7</v>
      </c>
      <c r="E31" s="24" t="s">
        <v>7</v>
      </c>
      <c r="F31" s="24" t="s">
        <v>7</v>
      </c>
      <c r="G31" s="24" t="s">
        <v>7</v>
      </c>
      <c r="H31" s="24" t="s">
        <v>7</v>
      </c>
      <c r="I31" s="24" t="s">
        <v>7</v>
      </c>
      <c r="J31" s="24" t="s">
        <v>7</v>
      </c>
      <c r="K31" s="24" t="s">
        <v>7</v>
      </c>
      <c r="L31" s="24" t="s">
        <v>7</v>
      </c>
      <c r="M31" s="24" t="s">
        <v>7</v>
      </c>
      <c r="N31" s="24" t="s">
        <v>7</v>
      </c>
      <c r="O31" s="24" t="s">
        <v>7</v>
      </c>
      <c r="P31" s="24" t="s">
        <v>7</v>
      </c>
      <c r="Q31" s="24" t="s">
        <v>7</v>
      </c>
      <c r="R31" s="24" t="s">
        <v>7</v>
      </c>
      <c r="S31" s="24">
        <v>10.685863912877483</v>
      </c>
      <c r="T31" s="24">
        <v>10.685863912877485</v>
      </c>
      <c r="U31" s="24">
        <v>10.685863912877485</v>
      </c>
      <c r="V31" s="24">
        <v>10.685863912877485</v>
      </c>
      <c r="W31" s="24">
        <v>10.685863912877485</v>
      </c>
      <c r="X31" s="24">
        <v>10.685863912877483</v>
      </c>
      <c r="Y31" s="24">
        <v>10.685863912877485</v>
      </c>
      <c r="Z31" s="24">
        <v>10.685863912877483</v>
      </c>
      <c r="AA31" s="24">
        <v>10.685863912877485</v>
      </c>
      <c r="AB31" s="24">
        <v>10.685863912877487</v>
      </c>
      <c r="AC31" s="24">
        <v>10.685863912877487</v>
      </c>
      <c r="AD31" s="24">
        <v>10.685863912877485</v>
      </c>
      <c r="AE31" s="24">
        <v>10.685863912877485</v>
      </c>
      <c r="AF31" s="24">
        <v>10.685863912877485</v>
      </c>
      <c r="AG31" s="24">
        <v>10.685863912877489</v>
      </c>
      <c r="AH31" s="24">
        <v>10.68586391287749</v>
      </c>
      <c r="AI31" s="24">
        <v>10.685863912877485</v>
      </c>
      <c r="AJ31" s="24">
        <v>10.787962071904568</v>
      </c>
      <c r="AK31" s="24">
        <v>10.936615092580455</v>
      </c>
      <c r="AL31" s="24">
        <v>11.087316481651447</v>
      </c>
      <c r="AM31" s="24">
        <v>11.240094464666303</v>
      </c>
      <c r="AN31" s="24">
        <v>11.394977656108587</v>
      </c>
      <c r="AO31" s="24">
        <v>11.551995064755728</v>
      </c>
      <c r="AP31" s="24">
        <v>11.711176099112604</v>
      </c>
      <c r="AQ31" s="24">
        <v>11.872550572919288</v>
      </c>
      <c r="AR31" s="24">
        <v>12.036148710735089</v>
      </c>
      <c r="AS31" s="24">
        <v>12.202001153599555</v>
      </c>
      <c r="AT31" s="24">
        <v>12.370138964771188</v>
      </c>
      <c r="AU31" s="24">
        <v>12.540593635545608</v>
      </c>
      <c r="AV31" s="24">
        <v>12.713397091153505</v>
      </c>
      <c r="AW31" s="24">
        <v>12.888581696740284</v>
      </c>
      <c r="AX31" s="24">
        <v>13.066180263427638</v>
      </c>
      <c r="AY31" s="24">
        <v>13.246226054459139</v>
      </c>
      <c r="AZ31" s="24">
        <v>13.428752791430005</v>
      </c>
      <c r="BA31" s="24">
        <v>13.613794660603265</v>
      </c>
      <c r="BB31" s="24">
        <v>13.80138631931238</v>
      </c>
      <c r="BC31" s="24" t="s">
        <v>7</v>
      </c>
      <c r="BD31" s="24" t="s">
        <v>7</v>
      </c>
      <c r="BE31" s="24" t="s">
        <v>7</v>
      </c>
      <c r="BF31" s="24" t="s">
        <v>7</v>
      </c>
      <c r="BG31" s="24" t="s">
        <v>7</v>
      </c>
      <c r="BH31" s="24" t="s">
        <v>7</v>
      </c>
      <c r="BI31" s="24" t="s">
        <v>7</v>
      </c>
      <c r="BJ31" s="24" t="s">
        <v>7</v>
      </c>
      <c r="BK31" s="24" t="s">
        <v>7</v>
      </c>
      <c r="BL31" s="24" t="s">
        <v>7</v>
      </c>
      <c r="BM31" s="24" t="s">
        <v>7</v>
      </c>
      <c r="BN31" s="24" t="s">
        <v>7</v>
      </c>
      <c r="BO31" s="24" t="s">
        <v>7</v>
      </c>
    </row>
    <row r="32" spans="1:67" ht="17.25" customHeight="1">
      <c r="A32" s="25">
        <v>47</v>
      </c>
      <c r="B32" s="24" t="s">
        <v>7</v>
      </c>
      <c r="C32" s="24" t="s">
        <v>7</v>
      </c>
      <c r="D32" s="24" t="s">
        <v>7</v>
      </c>
      <c r="E32" s="24" t="s">
        <v>7</v>
      </c>
      <c r="F32" s="24" t="s">
        <v>7</v>
      </c>
      <c r="G32" s="24" t="s">
        <v>7</v>
      </c>
      <c r="H32" s="24" t="s">
        <v>7</v>
      </c>
      <c r="I32" s="24" t="s">
        <v>7</v>
      </c>
      <c r="J32" s="24" t="s">
        <v>7</v>
      </c>
      <c r="K32" s="24" t="s">
        <v>7</v>
      </c>
      <c r="L32" s="24" t="s">
        <v>7</v>
      </c>
      <c r="M32" s="24" t="s">
        <v>7</v>
      </c>
      <c r="N32" s="24" t="s">
        <v>7</v>
      </c>
      <c r="O32" s="24" t="s">
        <v>7</v>
      </c>
      <c r="P32" s="24" t="s">
        <v>7</v>
      </c>
      <c r="Q32" s="24" t="s">
        <v>7</v>
      </c>
      <c r="R32" s="24" t="s">
        <v>7</v>
      </c>
      <c r="S32" s="24" t="s">
        <v>7</v>
      </c>
      <c r="T32" s="24">
        <v>10.833110069157303</v>
      </c>
      <c r="U32" s="24">
        <v>10.833110069157303</v>
      </c>
      <c r="V32" s="24">
        <v>10.833110069157305</v>
      </c>
      <c r="W32" s="24">
        <v>10.833110069157305</v>
      </c>
      <c r="X32" s="24">
        <v>10.833110069157309</v>
      </c>
      <c r="Y32" s="24">
        <v>10.833110069157309</v>
      </c>
      <c r="Z32" s="24">
        <v>10.833110069157303</v>
      </c>
      <c r="AA32" s="24">
        <v>10.833110069157309</v>
      </c>
      <c r="AB32" s="24">
        <v>10.833110069157311</v>
      </c>
      <c r="AC32" s="24">
        <v>10.833110069157309</v>
      </c>
      <c r="AD32" s="24">
        <v>10.833110069157307</v>
      </c>
      <c r="AE32" s="24">
        <v>10.833110069157307</v>
      </c>
      <c r="AF32" s="24">
        <v>10.833110069157307</v>
      </c>
      <c r="AG32" s="24">
        <v>10.833110069157307</v>
      </c>
      <c r="AH32" s="24">
        <v>10.833110069157307</v>
      </c>
      <c r="AI32" s="24">
        <v>10.833110069157309</v>
      </c>
      <c r="AJ32" s="24">
        <v>10.833110069157307</v>
      </c>
      <c r="AK32" s="24">
        <v>10.936615092580455</v>
      </c>
      <c r="AL32" s="24">
        <v>11.087316481651447</v>
      </c>
      <c r="AM32" s="24">
        <v>11.240094464666303</v>
      </c>
      <c r="AN32" s="24">
        <v>11.394977656108587</v>
      </c>
      <c r="AO32" s="24">
        <v>11.551995064755728</v>
      </c>
      <c r="AP32" s="24">
        <v>11.711176099112604</v>
      </c>
      <c r="AQ32" s="24">
        <v>11.872550572919288</v>
      </c>
      <c r="AR32" s="24">
        <v>12.036148710735089</v>
      </c>
      <c r="AS32" s="24">
        <v>12.202001153599555</v>
      </c>
      <c r="AT32" s="24">
        <v>12.370138964771188</v>
      </c>
      <c r="AU32" s="24">
        <v>12.540593635545608</v>
      </c>
      <c r="AV32" s="24">
        <v>12.713397091153505</v>
      </c>
      <c r="AW32" s="24">
        <v>12.888581696740284</v>
      </c>
      <c r="AX32" s="24">
        <v>13.066180263427638</v>
      </c>
      <c r="AY32" s="24">
        <v>13.246226054459139</v>
      </c>
      <c r="AZ32" s="24">
        <v>13.428752791430005</v>
      </c>
      <c r="BA32" s="24">
        <v>13.613794660603265</v>
      </c>
      <c r="BB32" s="24">
        <v>13.80138631931238</v>
      </c>
      <c r="BC32" s="24">
        <v>13.991562902452502</v>
      </c>
      <c r="BD32" s="24" t="s">
        <v>7</v>
      </c>
      <c r="BE32" s="24" t="s">
        <v>7</v>
      </c>
      <c r="BF32" s="24" t="s">
        <v>7</v>
      </c>
      <c r="BG32" s="24" t="s">
        <v>7</v>
      </c>
      <c r="BH32" s="24" t="s">
        <v>7</v>
      </c>
      <c r="BI32" s="24" t="s">
        <v>7</v>
      </c>
      <c r="BJ32" s="24" t="s">
        <v>7</v>
      </c>
      <c r="BK32" s="24" t="s">
        <v>7</v>
      </c>
      <c r="BL32" s="24" t="s">
        <v>7</v>
      </c>
      <c r="BM32" s="24" t="s">
        <v>7</v>
      </c>
      <c r="BN32" s="24" t="s">
        <v>7</v>
      </c>
      <c r="BO32" s="24" t="s">
        <v>7</v>
      </c>
    </row>
    <row r="33" spans="1:67" ht="17.25" customHeight="1">
      <c r="A33" s="25">
        <v>46</v>
      </c>
      <c r="B33" s="24" t="s">
        <v>7</v>
      </c>
      <c r="C33" s="24" t="s">
        <v>7</v>
      </c>
      <c r="D33" s="24" t="s">
        <v>7</v>
      </c>
      <c r="E33" s="24" t="s">
        <v>7</v>
      </c>
      <c r="F33" s="24" t="s">
        <v>7</v>
      </c>
      <c r="G33" s="24" t="s">
        <v>7</v>
      </c>
      <c r="H33" s="24" t="s">
        <v>7</v>
      </c>
      <c r="I33" s="24" t="s">
        <v>7</v>
      </c>
      <c r="J33" s="24" t="s">
        <v>7</v>
      </c>
      <c r="K33" s="24" t="s">
        <v>7</v>
      </c>
      <c r="L33" s="24" t="s">
        <v>7</v>
      </c>
      <c r="M33" s="24" t="s">
        <v>7</v>
      </c>
      <c r="N33" s="24" t="s">
        <v>7</v>
      </c>
      <c r="O33" s="24" t="s">
        <v>7</v>
      </c>
      <c r="P33" s="24" t="s">
        <v>7</v>
      </c>
      <c r="Q33" s="24" t="s">
        <v>7</v>
      </c>
      <c r="R33" s="24" t="s">
        <v>7</v>
      </c>
      <c r="S33" s="24" t="s">
        <v>7</v>
      </c>
      <c r="T33" s="24" t="s">
        <v>7</v>
      </c>
      <c r="U33" s="24">
        <v>10.982385207905528</v>
      </c>
      <c r="V33" s="24">
        <v>10.98238520790553</v>
      </c>
      <c r="W33" s="24">
        <v>10.982385207905532</v>
      </c>
      <c r="X33" s="24">
        <v>10.982385207905526</v>
      </c>
      <c r="Y33" s="24">
        <v>10.982385207905528</v>
      </c>
      <c r="Z33" s="24">
        <v>10.982385207905528</v>
      </c>
      <c r="AA33" s="24">
        <v>10.982385207905528</v>
      </c>
      <c r="AB33" s="24">
        <v>10.982385207905528</v>
      </c>
      <c r="AC33" s="24">
        <v>10.982385207905528</v>
      </c>
      <c r="AD33" s="24">
        <v>10.982385207905526</v>
      </c>
      <c r="AE33" s="24">
        <v>10.982385207905526</v>
      </c>
      <c r="AF33" s="24">
        <v>10.982385207905528</v>
      </c>
      <c r="AG33" s="24">
        <v>10.982385207905528</v>
      </c>
      <c r="AH33" s="24">
        <v>10.982385207905526</v>
      </c>
      <c r="AI33" s="24">
        <v>10.982385207905528</v>
      </c>
      <c r="AJ33" s="24">
        <v>10.982385207905528</v>
      </c>
      <c r="AK33" s="24">
        <v>10.982385207905528</v>
      </c>
      <c r="AL33" s="24">
        <v>11.087316481651447</v>
      </c>
      <c r="AM33" s="24">
        <v>11.240094464666303</v>
      </c>
      <c r="AN33" s="24">
        <v>11.394977656108587</v>
      </c>
      <c r="AO33" s="24">
        <v>11.551995064755728</v>
      </c>
      <c r="AP33" s="24">
        <v>11.711176099112604</v>
      </c>
      <c r="AQ33" s="24">
        <v>11.872550572919288</v>
      </c>
      <c r="AR33" s="24">
        <v>12.036148710735089</v>
      </c>
      <c r="AS33" s="24">
        <v>12.202001153599555</v>
      </c>
      <c r="AT33" s="24">
        <v>12.370138964771188</v>
      </c>
      <c r="AU33" s="24">
        <v>12.540593635545608</v>
      </c>
      <c r="AV33" s="24">
        <v>12.713397091153505</v>
      </c>
      <c r="AW33" s="24">
        <v>12.888581696740284</v>
      </c>
      <c r="AX33" s="24">
        <v>13.066180263427638</v>
      </c>
      <c r="AY33" s="24">
        <v>13.246226054459139</v>
      </c>
      <c r="AZ33" s="24">
        <v>13.428752791430005</v>
      </c>
      <c r="BA33" s="24">
        <v>13.613794660603265</v>
      </c>
      <c r="BB33" s="24">
        <v>13.80138631931238</v>
      </c>
      <c r="BC33" s="24">
        <v>13.991562902452502</v>
      </c>
      <c r="BD33" s="24">
        <v>14.184360029061104</v>
      </c>
      <c r="BE33" s="24" t="s">
        <v>7</v>
      </c>
      <c r="BF33" s="24" t="s">
        <v>7</v>
      </c>
      <c r="BG33" s="24" t="s">
        <v>7</v>
      </c>
      <c r="BH33" s="24" t="s">
        <v>7</v>
      </c>
      <c r="BI33" s="24" t="s">
        <v>7</v>
      </c>
      <c r="BJ33" s="24" t="s">
        <v>7</v>
      </c>
      <c r="BK33" s="24" t="s">
        <v>7</v>
      </c>
      <c r="BL33" s="24" t="s">
        <v>7</v>
      </c>
      <c r="BM33" s="24" t="s">
        <v>7</v>
      </c>
      <c r="BN33" s="24" t="s">
        <v>7</v>
      </c>
      <c r="BO33" s="24" t="s">
        <v>7</v>
      </c>
    </row>
    <row r="34" spans="1:67" ht="17.25" customHeight="1">
      <c r="A34" s="25">
        <v>45</v>
      </c>
      <c r="B34" s="24" t="s">
        <v>7</v>
      </c>
      <c r="C34" s="24" t="s">
        <v>7</v>
      </c>
      <c r="D34" s="24" t="s">
        <v>7</v>
      </c>
      <c r="E34" s="24" t="s">
        <v>7</v>
      </c>
      <c r="F34" s="24" t="s">
        <v>7</v>
      </c>
      <c r="G34" s="24" t="s">
        <v>7</v>
      </c>
      <c r="H34" s="24" t="s">
        <v>7</v>
      </c>
      <c r="I34" s="24" t="s">
        <v>7</v>
      </c>
      <c r="J34" s="24" t="s">
        <v>7</v>
      </c>
      <c r="K34" s="24" t="s">
        <v>7</v>
      </c>
      <c r="L34" s="24" t="s">
        <v>7</v>
      </c>
      <c r="M34" s="24" t="s">
        <v>7</v>
      </c>
      <c r="N34" s="24" t="s">
        <v>7</v>
      </c>
      <c r="O34" s="24" t="s">
        <v>7</v>
      </c>
      <c r="P34" s="24" t="s">
        <v>7</v>
      </c>
      <c r="Q34" s="24" t="s">
        <v>7</v>
      </c>
      <c r="R34" s="24" t="s">
        <v>7</v>
      </c>
      <c r="S34" s="24" t="s">
        <v>7</v>
      </c>
      <c r="T34" s="24" t="s">
        <v>7</v>
      </c>
      <c r="U34" s="24" t="s">
        <v>7</v>
      </c>
      <c r="V34" s="24">
        <v>11.133717287542057</v>
      </c>
      <c r="W34" s="24">
        <v>11.13371728754206</v>
      </c>
      <c r="X34" s="24">
        <v>11.133717287542058</v>
      </c>
      <c r="Y34" s="24">
        <v>11.133717287542058</v>
      </c>
      <c r="Z34" s="24">
        <v>11.133717287542053</v>
      </c>
      <c r="AA34" s="24">
        <v>11.133717287542058</v>
      </c>
      <c r="AB34" s="24">
        <v>11.133717287542057</v>
      </c>
      <c r="AC34" s="24">
        <v>11.133717287542055</v>
      </c>
      <c r="AD34" s="24">
        <v>11.133717287542055</v>
      </c>
      <c r="AE34" s="24">
        <v>11.133717287542057</v>
      </c>
      <c r="AF34" s="24">
        <v>11.133717287542055</v>
      </c>
      <c r="AG34" s="24">
        <v>11.133717287542055</v>
      </c>
      <c r="AH34" s="24">
        <v>11.133717287542055</v>
      </c>
      <c r="AI34" s="24">
        <v>11.133717287542055</v>
      </c>
      <c r="AJ34" s="24">
        <v>11.133717287542055</v>
      </c>
      <c r="AK34" s="24">
        <v>11.133717287542055</v>
      </c>
      <c r="AL34" s="24">
        <v>11.133717287542055</v>
      </c>
      <c r="AM34" s="24">
        <v>11.240094464666303</v>
      </c>
      <c r="AN34" s="24">
        <v>11.394977656108587</v>
      </c>
      <c r="AO34" s="24">
        <v>11.551995064755728</v>
      </c>
      <c r="AP34" s="24">
        <v>11.711176099112604</v>
      </c>
      <c r="AQ34" s="24">
        <v>11.872550572919288</v>
      </c>
      <c r="AR34" s="24">
        <v>12.036148710735089</v>
      </c>
      <c r="AS34" s="24">
        <v>12.202001153599555</v>
      </c>
      <c r="AT34" s="24">
        <v>12.370138964771188</v>
      </c>
      <c r="AU34" s="24">
        <v>12.540593635545608</v>
      </c>
      <c r="AV34" s="24">
        <v>12.713397091153505</v>
      </c>
      <c r="AW34" s="24">
        <v>12.888581696740284</v>
      </c>
      <c r="AX34" s="24">
        <v>13.066180263427638</v>
      </c>
      <c r="AY34" s="24">
        <v>13.246226054459139</v>
      </c>
      <c r="AZ34" s="24">
        <v>13.428752791430005</v>
      </c>
      <c r="BA34" s="24">
        <v>13.613794660603265</v>
      </c>
      <c r="BB34" s="24">
        <v>13.80138631931238</v>
      </c>
      <c r="BC34" s="24">
        <v>13.991562902452502</v>
      </c>
      <c r="BD34" s="24">
        <v>14.184360029061104</v>
      </c>
      <c r="BE34" s="24">
        <v>14.379813808989095</v>
      </c>
      <c r="BF34" s="24" t="s">
        <v>7</v>
      </c>
      <c r="BG34" s="24" t="s">
        <v>7</v>
      </c>
      <c r="BH34" s="24" t="s">
        <v>7</v>
      </c>
      <c r="BI34" s="24" t="s">
        <v>7</v>
      </c>
      <c r="BJ34" s="24" t="s">
        <v>7</v>
      </c>
      <c r="BK34" s="24" t="s">
        <v>7</v>
      </c>
      <c r="BL34" s="24" t="s">
        <v>7</v>
      </c>
      <c r="BM34" s="24" t="s">
        <v>7</v>
      </c>
      <c r="BN34" s="24" t="s">
        <v>7</v>
      </c>
      <c r="BO34" s="24" t="s">
        <v>7</v>
      </c>
    </row>
    <row r="35" spans="1:67" ht="17.25" customHeight="1">
      <c r="A35" s="25">
        <v>44</v>
      </c>
      <c r="B35" s="24" t="s">
        <v>7</v>
      </c>
      <c r="C35" s="24" t="s">
        <v>7</v>
      </c>
      <c r="D35" s="24" t="s">
        <v>7</v>
      </c>
      <c r="E35" s="24" t="s">
        <v>7</v>
      </c>
      <c r="F35" s="24" t="s">
        <v>7</v>
      </c>
      <c r="G35" s="24" t="s">
        <v>7</v>
      </c>
      <c r="H35" s="24" t="s">
        <v>7</v>
      </c>
      <c r="I35" s="24" t="s">
        <v>7</v>
      </c>
      <c r="J35" s="24" t="s">
        <v>7</v>
      </c>
      <c r="K35" s="24" t="s">
        <v>7</v>
      </c>
      <c r="L35" s="24" t="s">
        <v>7</v>
      </c>
      <c r="M35" s="24" t="s">
        <v>7</v>
      </c>
      <c r="N35" s="24" t="s">
        <v>7</v>
      </c>
      <c r="O35" s="24" t="s">
        <v>7</v>
      </c>
      <c r="P35" s="24" t="s">
        <v>7</v>
      </c>
      <c r="Q35" s="24" t="s">
        <v>7</v>
      </c>
      <c r="R35" s="24" t="s">
        <v>7</v>
      </c>
      <c r="S35" s="24" t="s">
        <v>7</v>
      </c>
      <c r="T35" s="24" t="s">
        <v>7</v>
      </c>
      <c r="U35" s="24" t="s">
        <v>7</v>
      </c>
      <c r="V35" s="24" t="s">
        <v>7</v>
      </c>
      <c r="W35" s="24">
        <v>11.287134651740448</v>
      </c>
      <c r="X35" s="24">
        <v>11.287134651740447</v>
      </c>
      <c r="Y35" s="24">
        <v>11.287134651740447</v>
      </c>
      <c r="Z35" s="24">
        <v>11.287134651740447</v>
      </c>
      <c r="AA35" s="24">
        <v>11.287134651740447</v>
      </c>
      <c r="AB35" s="24">
        <v>11.28713465174045</v>
      </c>
      <c r="AC35" s="24">
        <v>11.28713465174045</v>
      </c>
      <c r="AD35" s="24">
        <v>11.28713465174045</v>
      </c>
      <c r="AE35" s="24">
        <v>11.28713465174045</v>
      </c>
      <c r="AF35" s="24">
        <v>11.28713465174045</v>
      </c>
      <c r="AG35" s="24">
        <v>11.28713465174045</v>
      </c>
      <c r="AH35" s="24">
        <v>11.28713465174045</v>
      </c>
      <c r="AI35" s="24">
        <v>11.28713465174045</v>
      </c>
      <c r="AJ35" s="24">
        <v>11.28713465174045</v>
      </c>
      <c r="AK35" s="24">
        <v>11.28713465174045</v>
      </c>
      <c r="AL35" s="24">
        <v>11.28713465174045</v>
      </c>
      <c r="AM35" s="24">
        <v>11.28713465174045</v>
      </c>
      <c r="AN35" s="24">
        <v>11.394977656108587</v>
      </c>
      <c r="AO35" s="24">
        <v>11.551995064755728</v>
      </c>
      <c r="AP35" s="24">
        <v>11.711176099112604</v>
      </c>
      <c r="AQ35" s="24">
        <v>11.872550572919288</v>
      </c>
      <c r="AR35" s="24">
        <v>12.036148710735089</v>
      </c>
      <c r="AS35" s="24">
        <v>12.202001153599555</v>
      </c>
      <c r="AT35" s="24">
        <v>12.370138964771188</v>
      </c>
      <c r="AU35" s="24">
        <v>12.540593635545608</v>
      </c>
      <c r="AV35" s="24">
        <v>12.713397091153505</v>
      </c>
      <c r="AW35" s="24">
        <v>12.888581696740284</v>
      </c>
      <c r="AX35" s="24">
        <v>13.066180263427638</v>
      </c>
      <c r="AY35" s="24">
        <v>13.246226054459139</v>
      </c>
      <c r="AZ35" s="24">
        <v>13.428752791430005</v>
      </c>
      <c r="BA35" s="24">
        <v>13.613794660603265</v>
      </c>
      <c r="BB35" s="24">
        <v>13.80138631931238</v>
      </c>
      <c r="BC35" s="24">
        <v>13.991562902452502</v>
      </c>
      <c r="BD35" s="24">
        <v>14.184360029061104</v>
      </c>
      <c r="BE35" s="24">
        <v>14.379813808989095</v>
      </c>
      <c r="BF35" s="24">
        <v>14.57796084966415</v>
      </c>
      <c r="BG35" s="24" t="s">
        <v>7</v>
      </c>
      <c r="BH35" s="24" t="s">
        <v>7</v>
      </c>
      <c r="BI35" s="24" t="s">
        <v>7</v>
      </c>
      <c r="BJ35" s="24" t="s">
        <v>7</v>
      </c>
      <c r="BK35" s="24" t="s">
        <v>7</v>
      </c>
      <c r="BL35" s="24" t="s">
        <v>7</v>
      </c>
      <c r="BM35" s="24" t="s">
        <v>7</v>
      </c>
      <c r="BN35" s="24" t="s">
        <v>7</v>
      </c>
      <c r="BO35" s="24" t="s">
        <v>7</v>
      </c>
    </row>
    <row r="36" spans="1:67" ht="17.25" customHeight="1">
      <c r="A36" s="25">
        <v>43</v>
      </c>
      <c r="B36" s="24" t="s">
        <v>7</v>
      </c>
      <c r="C36" s="24" t="s">
        <v>7</v>
      </c>
      <c r="D36" s="24" t="s">
        <v>7</v>
      </c>
      <c r="E36" s="24" t="s">
        <v>7</v>
      </c>
      <c r="F36" s="24" t="s">
        <v>7</v>
      </c>
      <c r="G36" s="24" t="s">
        <v>7</v>
      </c>
      <c r="H36" s="24" t="s">
        <v>7</v>
      </c>
      <c r="I36" s="24" t="s">
        <v>7</v>
      </c>
      <c r="J36" s="24" t="s">
        <v>7</v>
      </c>
      <c r="K36" s="24" t="s">
        <v>7</v>
      </c>
      <c r="L36" s="24" t="s">
        <v>7</v>
      </c>
      <c r="M36" s="24" t="s">
        <v>7</v>
      </c>
      <c r="N36" s="24" t="s">
        <v>7</v>
      </c>
      <c r="O36" s="24" t="s">
        <v>7</v>
      </c>
      <c r="P36" s="24" t="s">
        <v>7</v>
      </c>
      <c r="Q36" s="24" t="s">
        <v>7</v>
      </c>
      <c r="R36" s="24" t="s">
        <v>7</v>
      </c>
      <c r="S36" s="24" t="s">
        <v>7</v>
      </c>
      <c r="T36" s="24" t="s">
        <v>7</v>
      </c>
      <c r="U36" s="24" t="s">
        <v>7</v>
      </c>
      <c r="V36" s="24" t="s">
        <v>7</v>
      </c>
      <c r="W36" s="24" t="s">
        <v>7</v>
      </c>
      <c r="X36" s="24">
        <v>11.442666034736845</v>
      </c>
      <c r="Y36" s="24">
        <v>11.442666034736847</v>
      </c>
      <c r="Z36" s="24">
        <v>11.442666034736845</v>
      </c>
      <c r="AA36" s="24">
        <v>11.442666034736845</v>
      </c>
      <c r="AB36" s="24">
        <v>11.442666034736849</v>
      </c>
      <c r="AC36" s="24">
        <v>11.442666034736847</v>
      </c>
      <c r="AD36" s="24">
        <v>11.442666034736847</v>
      </c>
      <c r="AE36" s="24">
        <v>11.442666034736849</v>
      </c>
      <c r="AF36" s="24">
        <v>11.442666034736849</v>
      </c>
      <c r="AG36" s="24">
        <v>11.442666034736849</v>
      </c>
      <c r="AH36" s="24">
        <v>11.442666034736845</v>
      </c>
      <c r="AI36" s="24">
        <v>11.442666034736845</v>
      </c>
      <c r="AJ36" s="24">
        <v>11.442666034736845</v>
      </c>
      <c r="AK36" s="24">
        <v>11.442666034736851</v>
      </c>
      <c r="AL36" s="24">
        <v>11.442666034736849</v>
      </c>
      <c r="AM36" s="24">
        <v>11.442666034736847</v>
      </c>
      <c r="AN36" s="24">
        <v>11.442666034736847</v>
      </c>
      <c r="AO36" s="24">
        <v>11.551995064755728</v>
      </c>
      <c r="AP36" s="24">
        <v>11.711176099112604</v>
      </c>
      <c r="AQ36" s="24">
        <v>11.872550572919288</v>
      </c>
      <c r="AR36" s="24">
        <v>12.036148710735089</v>
      </c>
      <c r="AS36" s="24">
        <v>12.202001153599555</v>
      </c>
      <c r="AT36" s="24">
        <v>12.370138964771188</v>
      </c>
      <c r="AU36" s="24">
        <v>12.540593635545608</v>
      </c>
      <c r="AV36" s="24">
        <v>12.713397091153505</v>
      </c>
      <c r="AW36" s="24">
        <v>12.888581696740284</v>
      </c>
      <c r="AX36" s="24">
        <v>13.066180263427638</v>
      </c>
      <c r="AY36" s="24">
        <v>13.246226054459139</v>
      </c>
      <c r="AZ36" s="24">
        <v>13.428752791430005</v>
      </c>
      <c r="BA36" s="24">
        <v>13.613794660603265</v>
      </c>
      <c r="BB36" s="24">
        <v>13.80138631931238</v>
      </c>
      <c r="BC36" s="24">
        <v>13.991562902452502</v>
      </c>
      <c r="BD36" s="24">
        <v>14.184360029061104</v>
      </c>
      <c r="BE36" s="24">
        <v>14.379813808989095</v>
      </c>
      <c r="BF36" s="24">
        <v>14.57796084966415</v>
      </c>
      <c r="BG36" s="24">
        <v>14.778838262946916</v>
      </c>
      <c r="BH36" s="24" t="s">
        <v>7</v>
      </c>
      <c r="BI36" s="24" t="s">
        <v>7</v>
      </c>
      <c r="BJ36" s="24" t="s">
        <v>7</v>
      </c>
      <c r="BK36" s="24" t="s">
        <v>7</v>
      </c>
      <c r="BL36" s="24" t="s">
        <v>7</v>
      </c>
      <c r="BM36" s="24" t="s">
        <v>7</v>
      </c>
      <c r="BN36" s="24" t="s">
        <v>7</v>
      </c>
      <c r="BO36" s="24" t="s">
        <v>7</v>
      </c>
    </row>
    <row r="37" spans="1:67" ht="17.25" customHeight="1">
      <c r="A37" s="25">
        <v>42</v>
      </c>
      <c r="B37" s="24" t="s">
        <v>7</v>
      </c>
      <c r="C37" s="24" t="s">
        <v>7</v>
      </c>
      <c r="D37" s="24" t="s">
        <v>7</v>
      </c>
      <c r="E37" s="24" t="s">
        <v>7</v>
      </c>
      <c r="F37" s="24" t="s">
        <v>7</v>
      </c>
      <c r="G37" s="24" t="s">
        <v>7</v>
      </c>
      <c r="H37" s="24" t="s">
        <v>7</v>
      </c>
      <c r="I37" s="24" t="s">
        <v>7</v>
      </c>
      <c r="J37" s="24" t="s">
        <v>7</v>
      </c>
      <c r="K37" s="24" t="s">
        <v>7</v>
      </c>
      <c r="L37" s="24" t="s">
        <v>7</v>
      </c>
      <c r="M37" s="24" t="s">
        <v>7</v>
      </c>
      <c r="N37" s="24" t="s">
        <v>7</v>
      </c>
      <c r="O37" s="24" t="s">
        <v>7</v>
      </c>
      <c r="P37" s="24" t="s">
        <v>7</v>
      </c>
      <c r="Q37" s="24" t="s">
        <v>7</v>
      </c>
      <c r="R37" s="24" t="s">
        <v>7</v>
      </c>
      <c r="S37" s="24" t="s">
        <v>7</v>
      </c>
      <c r="T37" s="24" t="s">
        <v>7</v>
      </c>
      <c r="U37" s="24" t="s">
        <v>7</v>
      </c>
      <c r="V37" s="24" t="s">
        <v>7</v>
      </c>
      <c r="W37" s="24" t="s">
        <v>7</v>
      </c>
      <c r="X37" s="24" t="s">
        <v>7</v>
      </c>
      <c r="Y37" s="24">
        <v>11.600340566711566</v>
      </c>
      <c r="Z37" s="24">
        <v>11.600340566711568</v>
      </c>
      <c r="AA37" s="24">
        <v>11.600340566711568</v>
      </c>
      <c r="AB37" s="24">
        <v>11.600340566711566</v>
      </c>
      <c r="AC37" s="24">
        <v>11.600340566711569</v>
      </c>
      <c r="AD37" s="24">
        <v>11.600340566711568</v>
      </c>
      <c r="AE37" s="24">
        <v>11.600340566711568</v>
      </c>
      <c r="AF37" s="24">
        <v>11.600340566711568</v>
      </c>
      <c r="AG37" s="24">
        <v>11.600340566711568</v>
      </c>
      <c r="AH37" s="24">
        <v>11.600340566711569</v>
      </c>
      <c r="AI37" s="24">
        <v>11.600340566711569</v>
      </c>
      <c r="AJ37" s="24">
        <v>11.600340566711568</v>
      </c>
      <c r="AK37" s="24">
        <v>11.600340566711568</v>
      </c>
      <c r="AL37" s="24">
        <v>11.600340566711568</v>
      </c>
      <c r="AM37" s="24">
        <v>11.600340566711568</v>
      </c>
      <c r="AN37" s="24">
        <v>11.600340566711568</v>
      </c>
      <c r="AO37" s="24">
        <v>11.600340566711568</v>
      </c>
      <c r="AP37" s="24">
        <v>11.711176099112604</v>
      </c>
      <c r="AQ37" s="24">
        <v>11.872550572919288</v>
      </c>
      <c r="AR37" s="24">
        <v>12.036148710735089</v>
      </c>
      <c r="AS37" s="24">
        <v>12.202001153599555</v>
      </c>
      <c r="AT37" s="24">
        <v>12.370138964771188</v>
      </c>
      <c r="AU37" s="24">
        <v>12.540593635545608</v>
      </c>
      <c r="AV37" s="24">
        <v>12.713397091153505</v>
      </c>
      <c r="AW37" s="24">
        <v>12.888581696740284</v>
      </c>
      <c r="AX37" s="24">
        <v>13.066180263427638</v>
      </c>
      <c r="AY37" s="24">
        <v>13.246226054459139</v>
      </c>
      <c r="AZ37" s="24">
        <v>13.428752791430005</v>
      </c>
      <c r="BA37" s="24">
        <v>13.613794660603265</v>
      </c>
      <c r="BB37" s="24">
        <v>13.80138631931238</v>
      </c>
      <c r="BC37" s="24">
        <v>13.991562902452502</v>
      </c>
      <c r="BD37" s="24">
        <v>14.184360029061104</v>
      </c>
      <c r="BE37" s="24">
        <v>14.379813808989095</v>
      </c>
      <c r="BF37" s="24">
        <v>14.57796084966415</v>
      </c>
      <c r="BG37" s="24">
        <v>14.778838262946916</v>
      </c>
      <c r="BH37" s="24">
        <v>14.982483672082033</v>
      </c>
      <c r="BI37" s="24" t="s">
        <v>7</v>
      </c>
      <c r="BJ37" s="24" t="s">
        <v>7</v>
      </c>
      <c r="BK37" s="24" t="s">
        <v>7</v>
      </c>
      <c r="BL37" s="24" t="s">
        <v>7</v>
      </c>
      <c r="BM37" s="24" t="s">
        <v>7</v>
      </c>
      <c r="BN37" s="24" t="s">
        <v>7</v>
      </c>
      <c r="BO37" s="24" t="s">
        <v>7</v>
      </c>
    </row>
    <row r="38" spans="1:67" ht="17.25" customHeight="1">
      <c r="A38" s="25">
        <v>41</v>
      </c>
      <c r="B38" s="24" t="s">
        <v>7</v>
      </c>
      <c r="C38" s="24" t="s">
        <v>7</v>
      </c>
      <c r="D38" s="24" t="s">
        <v>7</v>
      </c>
      <c r="E38" s="24" t="s">
        <v>7</v>
      </c>
      <c r="F38" s="24" t="s">
        <v>7</v>
      </c>
      <c r="G38" s="24" t="s">
        <v>7</v>
      </c>
      <c r="H38" s="24" t="s">
        <v>7</v>
      </c>
      <c r="I38" s="24" t="s">
        <v>7</v>
      </c>
      <c r="J38" s="24" t="s">
        <v>7</v>
      </c>
      <c r="K38" s="24" t="s">
        <v>7</v>
      </c>
      <c r="L38" s="24" t="s">
        <v>7</v>
      </c>
      <c r="M38" s="24" t="s">
        <v>7</v>
      </c>
      <c r="N38" s="24" t="s">
        <v>7</v>
      </c>
      <c r="O38" s="24" t="s">
        <v>7</v>
      </c>
      <c r="P38" s="24" t="s">
        <v>7</v>
      </c>
      <c r="Q38" s="24" t="s">
        <v>7</v>
      </c>
      <c r="R38" s="24" t="s">
        <v>7</v>
      </c>
      <c r="S38" s="24" t="s">
        <v>7</v>
      </c>
      <c r="T38" s="24" t="s">
        <v>7</v>
      </c>
      <c r="U38" s="24" t="s">
        <v>7</v>
      </c>
      <c r="V38" s="24" t="s">
        <v>7</v>
      </c>
      <c r="W38" s="24" t="s">
        <v>7</v>
      </c>
      <c r="X38" s="24" t="s">
        <v>7</v>
      </c>
      <c r="Y38" s="24" t="s">
        <v>7</v>
      </c>
      <c r="Z38" s="24">
        <v>11.760187779245053</v>
      </c>
      <c r="AA38" s="24">
        <v>11.760187779245054</v>
      </c>
      <c r="AB38" s="24">
        <v>11.760187779245053</v>
      </c>
      <c r="AC38" s="24">
        <v>11.760187779245053</v>
      </c>
      <c r="AD38" s="24">
        <v>11.760187779245051</v>
      </c>
      <c r="AE38" s="24">
        <v>11.760187779245053</v>
      </c>
      <c r="AF38" s="24">
        <v>11.760187779245053</v>
      </c>
      <c r="AG38" s="24">
        <v>11.760187779245053</v>
      </c>
      <c r="AH38" s="24">
        <v>11.760187779245053</v>
      </c>
      <c r="AI38" s="24">
        <v>11.760187779245051</v>
      </c>
      <c r="AJ38" s="24">
        <v>11.760187779245053</v>
      </c>
      <c r="AK38" s="24">
        <v>11.760187779245056</v>
      </c>
      <c r="AL38" s="24">
        <v>11.760187779245051</v>
      </c>
      <c r="AM38" s="24">
        <v>11.760187779245051</v>
      </c>
      <c r="AN38" s="24">
        <v>11.760187779245053</v>
      </c>
      <c r="AO38" s="24">
        <v>11.760187779245051</v>
      </c>
      <c r="AP38" s="24">
        <v>11.760187779245053</v>
      </c>
      <c r="AQ38" s="24">
        <v>11.872550572919288</v>
      </c>
      <c r="AR38" s="24">
        <v>12.036148710735089</v>
      </c>
      <c r="AS38" s="24">
        <v>12.202001153599555</v>
      </c>
      <c r="AT38" s="24">
        <v>12.370138964771188</v>
      </c>
      <c r="AU38" s="24">
        <v>12.540593635545608</v>
      </c>
      <c r="AV38" s="24">
        <v>12.713397091153505</v>
      </c>
      <c r="AW38" s="24">
        <v>12.888581696740284</v>
      </c>
      <c r="AX38" s="24">
        <v>13.066180263427638</v>
      </c>
      <c r="AY38" s="24">
        <v>13.246226054459139</v>
      </c>
      <c r="AZ38" s="24">
        <v>13.428752791430005</v>
      </c>
      <c r="BA38" s="24">
        <v>13.613794660603265</v>
      </c>
      <c r="BB38" s="24">
        <v>13.80138631931238</v>
      </c>
      <c r="BC38" s="24">
        <v>13.991562902452502</v>
      </c>
      <c r="BD38" s="24">
        <v>14.184360029061104</v>
      </c>
      <c r="BE38" s="24">
        <v>14.379813808989095</v>
      </c>
      <c r="BF38" s="24">
        <v>14.57796084966415</v>
      </c>
      <c r="BG38" s="24">
        <v>14.778838262946916</v>
      </c>
      <c r="BH38" s="24">
        <v>14.982483672082033</v>
      </c>
      <c r="BI38" s="24">
        <v>15.188935218744575</v>
      </c>
      <c r="BJ38" s="24" t="s">
        <v>7</v>
      </c>
      <c r="BK38" s="24" t="s">
        <v>7</v>
      </c>
      <c r="BL38" s="24" t="s">
        <v>7</v>
      </c>
      <c r="BM38" s="24" t="s">
        <v>7</v>
      </c>
      <c r="BN38" s="24" t="s">
        <v>7</v>
      </c>
      <c r="BO38" s="24" t="s">
        <v>7</v>
      </c>
    </row>
    <row r="39" spans="1:67" ht="17.25" customHeight="1">
      <c r="A39" s="25">
        <v>40</v>
      </c>
      <c r="B39" s="24" t="s">
        <v>7</v>
      </c>
      <c r="C39" s="24" t="s">
        <v>7</v>
      </c>
      <c r="D39" s="24" t="s">
        <v>7</v>
      </c>
      <c r="E39" s="24" t="s">
        <v>7</v>
      </c>
      <c r="F39" s="24" t="s">
        <v>7</v>
      </c>
      <c r="G39" s="24" t="s">
        <v>7</v>
      </c>
      <c r="H39" s="24" t="s">
        <v>7</v>
      </c>
      <c r="I39" s="24" t="s">
        <v>7</v>
      </c>
      <c r="J39" s="24" t="s">
        <v>7</v>
      </c>
      <c r="K39" s="24" t="s">
        <v>7</v>
      </c>
      <c r="L39" s="24" t="s">
        <v>7</v>
      </c>
      <c r="M39" s="24" t="s">
        <v>7</v>
      </c>
      <c r="N39" s="24" t="s">
        <v>7</v>
      </c>
      <c r="O39" s="24" t="s">
        <v>7</v>
      </c>
      <c r="P39" s="24" t="s">
        <v>7</v>
      </c>
      <c r="Q39" s="24" t="s">
        <v>7</v>
      </c>
      <c r="R39" s="24" t="s">
        <v>7</v>
      </c>
      <c r="S39" s="24" t="s">
        <v>7</v>
      </c>
      <c r="T39" s="24" t="s">
        <v>7</v>
      </c>
      <c r="U39" s="24" t="s">
        <v>7</v>
      </c>
      <c r="V39" s="24" t="s">
        <v>7</v>
      </c>
      <c r="W39" s="24" t="s">
        <v>7</v>
      </c>
      <c r="X39" s="24" t="s">
        <v>7</v>
      </c>
      <c r="Y39" s="24" t="s">
        <v>7</v>
      </c>
      <c r="Z39" s="24" t="s">
        <v>7</v>
      </c>
      <c r="AA39" s="24">
        <v>11.922237610848823</v>
      </c>
      <c r="AB39" s="24">
        <v>11.922237610848827</v>
      </c>
      <c r="AC39" s="24">
        <v>11.922237610848827</v>
      </c>
      <c r="AD39" s="24">
        <v>11.922237610848828</v>
      </c>
      <c r="AE39" s="24">
        <v>11.922237610848828</v>
      </c>
      <c r="AF39" s="24">
        <v>11.922237610848828</v>
      </c>
      <c r="AG39" s="24">
        <v>11.922237610848825</v>
      </c>
      <c r="AH39" s="24">
        <v>11.922237610848825</v>
      </c>
      <c r="AI39" s="24">
        <v>11.922237610848827</v>
      </c>
      <c r="AJ39" s="24">
        <v>11.922237610848825</v>
      </c>
      <c r="AK39" s="24">
        <v>11.922237610848825</v>
      </c>
      <c r="AL39" s="24">
        <v>11.922237610848828</v>
      </c>
      <c r="AM39" s="24">
        <v>11.922237610848827</v>
      </c>
      <c r="AN39" s="24">
        <v>11.922237610848827</v>
      </c>
      <c r="AO39" s="24">
        <v>11.922237610848827</v>
      </c>
      <c r="AP39" s="24">
        <v>11.922237610848827</v>
      </c>
      <c r="AQ39" s="24">
        <v>11.922237610848827</v>
      </c>
      <c r="AR39" s="24">
        <v>12.036148710735089</v>
      </c>
      <c r="AS39" s="24">
        <v>12.202001153599555</v>
      </c>
      <c r="AT39" s="24">
        <v>12.370138964771188</v>
      </c>
      <c r="AU39" s="24">
        <v>12.540593635545608</v>
      </c>
      <c r="AV39" s="24">
        <v>12.713397091153505</v>
      </c>
      <c r="AW39" s="24">
        <v>12.888581696740284</v>
      </c>
      <c r="AX39" s="24">
        <v>13.066180263427638</v>
      </c>
      <c r="AY39" s="24">
        <v>13.246226054459139</v>
      </c>
      <c r="AZ39" s="24">
        <v>13.428752791430005</v>
      </c>
      <c r="BA39" s="24">
        <v>13.613794660603265</v>
      </c>
      <c r="BB39" s="24">
        <v>13.80138631931238</v>
      </c>
      <c r="BC39" s="24">
        <v>13.991562902452502</v>
      </c>
      <c r="BD39" s="24">
        <v>14.184360029061104</v>
      </c>
      <c r="BE39" s="24">
        <v>14.379813808989095</v>
      </c>
      <c r="BF39" s="24">
        <v>14.57796084966415</v>
      </c>
      <c r="BG39" s="24">
        <v>14.778838262946916</v>
      </c>
      <c r="BH39" s="24">
        <v>14.982483672082033</v>
      </c>
      <c r="BI39" s="24">
        <v>15.188935218744575</v>
      </c>
      <c r="BJ39" s="24">
        <v>15.39823157018397</v>
      </c>
      <c r="BK39" s="24" t="s">
        <v>7</v>
      </c>
      <c r="BL39" s="24" t="s">
        <v>7</v>
      </c>
      <c r="BM39" s="24" t="s">
        <v>7</v>
      </c>
      <c r="BN39" s="24" t="s">
        <v>7</v>
      </c>
      <c r="BO39" s="24" t="s">
        <v>7</v>
      </c>
    </row>
    <row r="40" spans="1:67" ht="17.25" customHeight="1">
      <c r="A40" s="25">
        <v>39</v>
      </c>
      <c r="B40" s="24" t="s">
        <v>7</v>
      </c>
      <c r="C40" s="24" t="s">
        <v>7</v>
      </c>
      <c r="D40" s="24" t="s">
        <v>7</v>
      </c>
      <c r="E40" s="24" t="s">
        <v>7</v>
      </c>
      <c r="F40" s="24" t="s">
        <v>7</v>
      </c>
      <c r="G40" s="24" t="s">
        <v>7</v>
      </c>
      <c r="H40" s="24" t="s">
        <v>7</v>
      </c>
      <c r="I40" s="24" t="s">
        <v>7</v>
      </c>
      <c r="J40" s="24" t="s">
        <v>7</v>
      </c>
      <c r="K40" s="24" t="s">
        <v>7</v>
      </c>
      <c r="L40" s="24" t="s">
        <v>7</v>
      </c>
      <c r="M40" s="24" t="s">
        <v>7</v>
      </c>
      <c r="N40" s="24" t="s">
        <v>7</v>
      </c>
      <c r="O40" s="24" t="s">
        <v>7</v>
      </c>
      <c r="P40" s="24" t="s">
        <v>7</v>
      </c>
      <c r="Q40" s="24" t="s">
        <v>7</v>
      </c>
      <c r="R40" s="24" t="s">
        <v>7</v>
      </c>
      <c r="S40" s="24" t="s">
        <v>7</v>
      </c>
      <c r="T40" s="24" t="s">
        <v>7</v>
      </c>
      <c r="U40" s="24" t="s">
        <v>7</v>
      </c>
      <c r="V40" s="24" t="s">
        <v>7</v>
      </c>
      <c r="W40" s="24" t="s">
        <v>7</v>
      </c>
      <c r="X40" s="24" t="s">
        <v>7</v>
      </c>
      <c r="Y40" s="24" t="s">
        <v>7</v>
      </c>
      <c r="Z40" s="24" t="s">
        <v>7</v>
      </c>
      <c r="AA40" s="24" t="s">
        <v>7</v>
      </c>
      <c r="AB40" s="24">
        <v>12.086520412573108</v>
      </c>
      <c r="AC40" s="24">
        <v>12.086520412573112</v>
      </c>
      <c r="AD40" s="24">
        <v>12.086520412573114</v>
      </c>
      <c r="AE40" s="24">
        <v>12.086520412573114</v>
      </c>
      <c r="AF40" s="24">
        <v>12.086520412573114</v>
      </c>
      <c r="AG40" s="24">
        <v>12.086520412573114</v>
      </c>
      <c r="AH40" s="24">
        <v>12.086520412573114</v>
      </c>
      <c r="AI40" s="24">
        <v>12.086520412573114</v>
      </c>
      <c r="AJ40" s="24">
        <v>12.086520412573114</v>
      </c>
      <c r="AK40" s="24">
        <v>12.086520412573112</v>
      </c>
      <c r="AL40" s="24">
        <v>12.086520412573114</v>
      </c>
      <c r="AM40" s="24">
        <v>12.086520412573114</v>
      </c>
      <c r="AN40" s="24">
        <v>12.086520412573114</v>
      </c>
      <c r="AO40" s="24">
        <v>12.086520412573114</v>
      </c>
      <c r="AP40" s="24">
        <v>12.08652041257311</v>
      </c>
      <c r="AQ40" s="24">
        <v>12.086520412573112</v>
      </c>
      <c r="AR40" s="24">
        <v>12.086520412573112</v>
      </c>
      <c r="AS40" s="24">
        <v>12.202001153599555</v>
      </c>
      <c r="AT40" s="24">
        <v>12.370138964771188</v>
      </c>
      <c r="AU40" s="24">
        <v>12.540593635545608</v>
      </c>
      <c r="AV40" s="24">
        <v>12.713397091153505</v>
      </c>
      <c r="AW40" s="24">
        <v>12.888581696740284</v>
      </c>
      <c r="AX40" s="24">
        <v>13.066180263427638</v>
      </c>
      <c r="AY40" s="24">
        <v>13.246226054459139</v>
      </c>
      <c r="AZ40" s="24">
        <v>13.428752791430005</v>
      </c>
      <c r="BA40" s="24">
        <v>13.613794660603265</v>
      </c>
      <c r="BB40" s="24">
        <v>13.80138631931238</v>
      </c>
      <c r="BC40" s="24">
        <v>13.991562902452502</v>
      </c>
      <c r="BD40" s="24">
        <v>14.184360029061104</v>
      </c>
      <c r="BE40" s="24">
        <v>14.379813808989095</v>
      </c>
      <c r="BF40" s="24">
        <v>14.57796084966415</v>
      </c>
      <c r="BG40" s="24">
        <v>14.778838262946916</v>
      </c>
      <c r="BH40" s="24">
        <v>14.982483672082033</v>
      </c>
      <c r="BI40" s="24">
        <v>15.188935218744575</v>
      </c>
      <c r="BJ40" s="24">
        <v>15.39823157018397</v>
      </c>
      <c r="BK40" s="24">
        <v>15.610411926466021</v>
      </c>
      <c r="BL40" s="24" t="s">
        <v>7</v>
      </c>
      <c r="BM40" s="24" t="s">
        <v>7</v>
      </c>
      <c r="BN40" s="24" t="s">
        <v>7</v>
      </c>
      <c r="BO40" s="24" t="s">
        <v>7</v>
      </c>
    </row>
    <row r="41" spans="1:67" ht="17.25" customHeight="1">
      <c r="A41" s="25">
        <v>38</v>
      </c>
      <c r="B41" s="24" t="s">
        <v>7</v>
      </c>
      <c r="C41" s="24" t="s">
        <v>7</v>
      </c>
      <c r="D41" s="24" t="s">
        <v>7</v>
      </c>
      <c r="E41" s="24" t="s">
        <v>7</v>
      </c>
      <c r="F41" s="24" t="s">
        <v>7</v>
      </c>
      <c r="G41" s="24" t="s">
        <v>7</v>
      </c>
      <c r="H41" s="24" t="s">
        <v>7</v>
      </c>
      <c r="I41" s="24" t="s">
        <v>7</v>
      </c>
      <c r="J41" s="24" t="s">
        <v>7</v>
      </c>
      <c r="K41" s="24" t="s">
        <v>7</v>
      </c>
      <c r="L41" s="24" t="s">
        <v>7</v>
      </c>
      <c r="M41" s="24" t="s">
        <v>7</v>
      </c>
      <c r="N41" s="24" t="s">
        <v>7</v>
      </c>
      <c r="O41" s="24" t="s">
        <v>7</v>
      </c>
      <c r="P41" s="24" t="s">
        <v>7</v>
      </c>
      <c r="Q41" s="24" t="s">
        <v>7</v>
      </c>
      <c r="R41" s="24" t="s">
        <v>7</v>
      </c>
      <c r="S41" s="24" t="s">
        <v>7</v>
      </c>
      <c r="T41" s="24" t="s">
        <v>7</v>
      </c>
      <c r="U41" s="24" t="s">
        <v>7</v>
      </c>
      <c r="V41" s="24" t="s">
        <v>7</v>
      </c>
      <c r="W41" s="24" t="s">
        <v>7</v>
      </c>
      <c r="X41" s="24" t="s">
        <v>7</v>
      </c>
      <c r="Y41" s="24" t="s">
        <v>7</v>
      </c>
      <c r="Z41" s="24" t="s">
        <v>7</v>
      </c>
      <c r="AA41" s="24" t="s">
        <v>7</v>
      </c>
      <c r="AB41" s="24" t="s">
        <v>7</v>
      </c>
      <c r="AC41" s="24">
        <v>12.253066953691226</v>
      </c>
      <c r="AD41" s="24">
        <v>12.253066953691224</v>
      </c>
      <c r="AE41" s="24">
        <v>12.253066953691226</v>
      </c>
      <c r="AF41" s="24">
        <v>12.253066953691228</v>
      </c>
      <c r="AG41" s="24">
        <v>12.253066953691228</v>
      </c>
      <c r="AH41" s="24">
        <v>12.253066953691231</v>
      </c>
      <c r="AI41" s="24">
        <v>12.253066953691226</v>
      </c>
      <c r="AJ41" s="24">
        <v>12.253066953691228</v>
      </c>
      <c r="AK41" s="24">
        <v>12.253066953691231</v>
      </c>
      <c r="AL41" s="24">
        <v>12.25306695369123</v>
      </c>
      <c r="AM41" s="24">
        <v>12.25306695369123</v>
      </c>
      <c r="AN41" s="24">
        <v>12.253066953691228</v>
      </c>
      <c r="AO41" s="24">
        <v>12.253066953691228</v>
      </c>
      <c r="AP41" s="24">
        <v>12.253066953691228</v>
      </c>
      <c r="AQ41" s="24">
        <v>12.253066953691228</v>
      </c>
      <c r="AR41" s="24">
        <v>12.253066953691224</v>
      </c>
      <c r="AS41" s="24">
        <v>12.253066953691228</v>
      </c>
      <c r="AT41" s="24">
        <v>12.370138964771188</v>
      </c>
      <c r="AU41" s="24">
        <v>12.540593635545608</v>
      </c>
      <c r="AV41" s="24">
        <v>12.713397091153505</v>
      </c>
      <c r="AW41" s="24">
        <v>12.888581696740284</v>
      </c>
      <c r="AX41" s="24">
        <v>13.066180263427638</v>
      </c>
      <c r="AY41" s="24">
        <v>13.246226054459139</v>
      </c>
      <c r="AZ41" s="24">
        <v>13.428752791430005</v>
      </c>
      <c r="BA41" s="24">
        <v>13.613794660603265</v>
      </c>
      <c r="BB41" s="24">
        <v>13.80138631931238</v>
      </c>
      <c r="BC41" s="24">
        <v>13.991562902452502</v>
      </c>
      <c r="BD41" s="24">
        <v>14.184360029061104</v>
      </c>
      <c r="BE41" s="24">
        <v>14.379813808989095</v>
      </c>
      <c r="BF41" s="24">
        <v>14.57796084966415</v>
      </c>
      <c r="BG41" s="24">
        <v>14.778838262946916</v>
      </c>
      <c r="BH41" s="24">
        <v>14.982483672082033</v>
      </c>
      <c r="BI41" s="24">
        <v>15.188935218744575</v>
      </c>
      <c r="BJ41" s="24">
        <v>15.39823157018397</v>
      </c>
      <c r="BK41" s="24">
        <v>15.610411926466021</v>
      </c>
      <c r="BL41" s="24">
        <v>15.825516027814967</v>
      </c>
      <c r="BM41" s="24" t="s">
        <v>7</v>
      </c>
      <c r="BN41" s="24" t="s">
        <v>7</v>
      </c>
      <c r="BO41" s="24" t="s">
        <v>7</v>
      </c>
    </row>
    <row r="42" spans="1:67" ht="17.25" customHeight="1">
      <c r="A42" s="25">
        <v>37</v>
      </c>
      <c r="B42" s="24" t="s">
        <v>7</v>
      </c>
      <c r="C42" s="24" t="s">
        <v>7</v>
      </c>
      <c r="D42" s="24" t="s">
        <v>7</v>
      </c>
      <c r="E42" s="24" t="s">
        <v>7</v>
      </c>
      <c r="F42" s="24" t="s">
        <v>7</v>
      </c>
      <c r="G42" s="24" t="s">
        <v>7</v>
      </c>
      <c r="H42" s="24" t="s">
        <v>7</v>
      </c>
      <c r="I42" s="24" t="s">
        <v>7</v>
      </c>
      <c r="J42" s="24" t="s">
        <v>7</v>
      </c>
      <c r="K42" s="24" t="s">
        <v>7</v>
      </c>
      <c r="L42" s="24" t="s">
        <v>7</v>
      </c>
      <c r="M42" s="24" t="s">
        <v>7</v>
      </c>
      <c r="N42" s="24" t="s">
        <v>7</v>
      </c>
      <c r="O42" s="24" t="s">
        <v>7</v>
      </c>
      <c r="P42" s="24" t="s">
        <v>7</v>
      </c>
      <c r="Q42" s="24" t="s">
        <v>7</v>
      </c>
      <c r="R42" s="24" t="s">
        <v>7</v>
      </c>
      <c r="S42" s="24" t="s">
        <v>7</v>
      </c>
      <c r="T42" s="24" t="s">
        <v>7</v>
      </c>
      <c r="U42" s="24" t="s">
        <v>7</v>
      </c>
      <c r="V42" s="24" t="s">
        <v>7</v>
      </c>
      <c r="W42" s="24" t="s">
        <v>7</v>
      </c>
      <c r="X42" s="24" t="s">
        <v>7</v>
      </c>
      <c r="Y42" s="24" t="s">
        <v>7</v>
      </c>
      <c r="Z42" s="24" t="s">
        <v>7</v>
      </c>
      <c r="AA42" s="24" t="s">
        <v>7</v>
      </c>
      <c r="AB42" s="24" t="s">
        <v>7</v>
      </c>
      <c r="AC42" s="24" t="s">
        <v>7</v>
      </c>
      <c r="AD42" s="24">
        <v>12.421908427462569</v>
      </c>
      <c r="AE42" s="24">
        <v>12.421908427462569</v>
      </c>
      <c r="AF42" s="24">
        <v>12.421908427462569</v>
      </c>
      <c r="AG42" s="24">
        <v>12.421908427462569</v>
      </c>
      <c r="AH42" s="24">
        <v>12.421908427462569</v>
      </c>
      <c r="AI42" s="24">
        <v>12.421908427462567</v>
      </c>
      <c r="AJ42" s="24">
        <v>12.421908427462567</v>
      </c>
      <c r="AK42" s="24">
        <v>12.421908427462569</v>
      </c>
      <c r="AL42" s="24">
        <v>12.421908427462567</v>
      </c>
      <c r="AM42" s="24">
        <v>12.421908427462567</v>
      </c>
      <c r="AN42" s="24">
        <v>12.421908427462567</v>
      </c>
      <c r="AO42" s="24">
        <v>12.421908427462567</v>
      </c>
      <c r="AP42" s="24">
        <v>12.421908427462563</v>
      </c>
      <c r="AQ42" s="24">
        <v>12.421908427462563</v>
      </c>
      <c r="AR42" s="24">
        <v>12.421908427462563</v>
      </c>
      <c r="AS42" s="24">
        <v>12.421908427462563</v>
      </c>
      <c r="AT42" s="24">
        <v>12.421908427462563</v>
      </c>
      <c r="AU42" s="24">
        <v>12.540593635545608</v>
      </c>
      <c r="AV42" s="24">
        <v>12.713397091153505</v>
      </c>
      <c r="AW42" s="24">
        <v>12.888581696740284</v>
      </c>
      <c r="AX42" s="24">
        <v>13.066180263427638</v>
      </c>
      <c r="AY42" s="24">
        <v>13.246226054459139</v>
      </c>
      <c r="AZ42" s="24">
        <v>13.428752791430005</v>
      </c>
      <c r="BA42" s="24">
        <v>13.613794660603265</v>
      </c>
      <c r="BB42" s="24">
        <v>13.80138631931238</v>
      </c>
      <c r="BC42" s="24">
        <v>13.991562902452502</v>
      </c>
      <c r="BD42" s="24">
        <v>14.184360029061104</v>
      </c>
      <c r="BE42" s="24">
        <v>14.379813808989095</v>
      </c>
      <c r="BF42" s="24">
        <v>14.57796084966415</v>
      </c>
      <c r="BG42" s="24">
        <v>14.778838262946916</v>
      </c>
      <c r="BH42" s="24">
        <v>14.982483672082033</v>
      </c>
      <c r="BI42" s="24">
        <v>15.188935218744575</v>
      </c>
      <c r="BJ42" s="24">
        <v>15.39823157018397</v>
      </c>
      <c r="BK42" s="24">
        <v>15.610411926466021</v>
      </c>
      <c r="BL42" s="24">
        <v>15.825516027814967</v>
      </c>
      <c r="BM42" s="24">
        <v>16.043584162056515</v>
      </c>
      <c r="BN42" s="24" t="s">
        <v>7</v>
      </c>
      <c r="BO42" s="24" t="s">
        <v>7</v>
      </c>
    </row>
    <row r="43" spans="1:67" ht="17.25" customHeight="1">
      <c r="A43" s="25">
        <v>36</v>
      </c>
      <c r="B43" s="24" t="s">
        <v>7</v>
      </c>
      <c r="C43" s="24" t="s">
        <v>7</v>
      </c>
      <c r="D43" s="24" t="s">
        <v>7</v>
      </c>
      <c r="E43" s="24" t="s">
        <v>7</v>
      </c>
      <c r="F43" s="24" t="s">
        <v>7</v>
      </c>
      <c r="G43" s="24" t="s">
        <v>7</v>
      </c>
      <c r="H43" s="24" t="s">
        <v>7</v>
      </c>
      <c r="I43" s="24" t="s">
        <v>7</v>
      </c>
      <c r="J43" s="24" t="s">
        <v>7</v>
      </c>
      <c r="K43" s="24" t="s">
        <v>7</v>
      </c>
      <c r="L43" s="24" t="s">
        <v>7</v>
      </c>
      <c r="M43" s="24" t="s">
        <v>7</v>
      </c>
      <c r="N43" s="24" t="s">
        <v>7</v>
      </c>
      <c r="O43" s="24" t="s">
        <v>7</v>
      </c>
      <c r="P43" s="24" t="s">
        <v>7</v>
      </c>
      <c r="Q43" s="24" t="s">
        <v>7</v>
      </c>
      <c r="R43" s="24" t="s">
        <v>7</v>
      </c>
      <c r="S43" s="24" t="s">
        <v>7</v>
      </c>
      <c r="T43" s="24" t="s">
        <v>7</v>
      </c>
      <c r="U43" s="24" t="s">
        <v>7</v>
      </c>
      <c r="V43" s="24" t="s">
        <v>7</v>
      </c>
      <c r="W43" s="24" t="s">
        <v>7</v>
      </c>
      <c r="X43" s="24" t="s">
        <v>7</v>
      </c>
      <c r="Y43" s="24" t="s">
        <v>7</v>
      </c>
      <c r="Z43" s="24" t="s">
        <v>7</v>
      </c>
      <c r="AA43" s="24" t="s">
        <v>7</v>
      </c>
      <c r="AB43" s="24" t="s">
        <v>7</v>
      </c>
      <c r="AC43" s="24" t="s">
        <v>7</v>
      </c>
      <c r="AD43" s="24" t="s">
        <v>7</v>
      </c>
      <c r="AE43" s="24">
        <v>12.593076456974824</v>
      </c>
      <c r="AF43" s="24">
        <v>12.593076456974828</v>
      </c>
      <c r="AG43" s="24">
        <v>12.593076456974828</v>
      </c>
      <c r="AH43" s="24">
        <v>12.593076456974828</v>
      </c>
      <c r="AI43" s="24">
        <v>12.593076456974828</v>
      </c>
      <c r="AJ43" s="24">
        <v>12.593076456974824</v>
      </c>
      <c r="AK43" s="24">
        <v>12.593076456974824</v>
      </c>
      <c r="AL43" s="24">
        <v>12.593076456974828</v>
      </c>
      <c r="AM43" s="24">
        <v>12.593076456974824</v>
      </c>
      <c r="AN43" s="24">
        <v>12.593076456974824</v>
      </c>
      <c r="AO43" s="24">
        <v>12.593076456974824</v>
      </c>
      <c r="AP43" s="24">
        <v>12.593076456974824</v>
      </c>
      <c r="AQ43" s="24">
        <v>12.593076456974828</v>
      </c>
      <c r="AR43" s="24">
        <v>12.593076456974828</v>
      </c>
      <c r="AS43" s="24">
        <v>12.593076456974828</v>
      </c>
      <c r="AT43" s="24">
        <v>12.593076456974831</v>
      </c>
      <c r="AU43" s="24">
        <v>12.593076456974828</v>
      </c>
      <c r="AV43" s="24">
        <v>12.713397091153505</v>
      </c>
      <c r="AW43" s="24">
        <v>12.888581696740284</v>
      </c>
      <c r="AX43" s="24">
        <v>13.066180263427638</v>
      </c>
      <c r="AY43" s="24">
        <v>13.246226054459139</v>
      </c>
      <c r="AZ43" s="24">
        <v>13.428752791430005</v>
      </c>
      <c r="BA43" s="24">
        <v>13.613794660603265</v>
      </c>
      <c r="BB43" s="24">
        <v>13.80138631931238</v>
      </c>
      <c r="BC43" s="24">
        <v>13.991562902452502</v>
      </c>
      <c r="BD43" s="24">
        <v>14.184360029061104</v>
      </c>
      <c r="BE43" s="24">
        <v>14.379813808989095</v>
      </c>
      <c r="BF43" s="24">
        <v>14.57796084966415</v>
      </c>
      <c r="BG43" s="24">
        <v>14.778838262946916</v>
      </c>
      <c r="BH43" s="24">
        <v>14.982483672082033</v>
      </c>
      <c r="BI43" s="24">
        <v>15.188935218744575</v>
      </c>
      <c r="BJ43" s="24">
        <v>15.39823157018397</v>
      </c>
      <c r="BK43" s="24">
        <v>15.610411926466021</v>
      </c>
      <c r="BL43" s="24">
        <v>15.825516027814967</v>
      </c>
      <c r="BM43" s="24">
        <v>16.043584162056515</v>
      </c>
      <c r="BN43" s="24">
        <v>16.264657172163574</v>
      </c>
      <c r="BO43" s="24" t="s">
        <v>7</v>
      </c>
    </row>
    <row r="44" spans="1:67" ht="17.25" customHeight="1">
      <c r="A44" s="25">
        <v>35</v>
      </c>
      <c r="B44" s="24" t="s">
        <v>7</v>
      </c>
      <c r="C44" s="24" t="s">
        <v>7</v>
      </c>
      <c r="D44" s="24" t="s">
        <v>7</v>
      </c>
      <c r="E44" s="24" t="s">
        <v>7</v>
      </c>
      <c r="F44" s="24" t="s">
        <v>7</v>
      </c>
      <c r="G44" s="24" t="s">
        <v>7</v>
      </c>
      <c r="H44" s="24" t="s">
        <v>7</v>
      </c>
      <c r="I44" s="24" t="s">
        <v>7</v>
      </c>
      <c r="J44" s="24" t="s">
        <v>7</v>
      </c>
      <c r="K44" s="24" t="s">
        <v>7</v>
      </c>
      <c r="L44" s="24" t="s">
        <v>7</v>
      </c>
      <c r="M44" s="24" t="s">
        <v>7</v>
      </c>
      <c r="N44" s="24" t="s">
        <v>7</v>
      </c>
      <c r="O44" s="24" t="s">
        <v>7</v>
      </c>
      <c r="P44" s="24" t="s">
        <v>7</v>
      </c>
      <c r="Q44" s="24" t="s">
        <v>7</v>
      </c>
      <c r="R44" s="24" t="s">
        <v>7</v>
      </c>
      <c r="S44" s="24" t="s">
        <v>7</v>
      </c>
      <c r="T44" s="24" t="s">
        <v>7</v>
      </c>
      <c r="U44" s="24" t="s">
        <v>7</v>
      </c>
      <c r="V44" s="24" t="s">
        <v>7</v>
      </c>
      <c r="W44" s="24" t="s">
        <v>7</v>
      </c>
      <c r="X44" s="24" t="s">
        <v>7</v>
      </c>
      <c r="Y44" s="24" t="s">
        <v>7</v>
      </c>
      <c r="Z44" s="24" t="s">
        <v>7</v>
      </c>
      <c r="AA44" s="24" t="s">
        <v>7</v>
      </c>
      <c r="AB44" s="24" t="s">
        <v>7</v>
      </c>
      <c r="AC44" s="24" t="s">
        <v>7</v>
      </c>
      <c r="AD44" s="24" t="s">
        <v>7</v>
      </c>
      <c r="AE44" s="24" t="s">
        <v>7</v>
      </c>
      <c r="AF44" s="24">
        <v>12.766603101067012</v>
      </c>
      <c r="AG44" s="24">
        <v>12.766603101067005</v>
      </c>
      <c r="AH44" s="24">
        <v>12.766603101067012</v>
      </c>
      <c r="AI44" s="24">
        <v>12.766603101067005</v>
      </c>
      <c r="AJ44" s="24">
        <v>12.766603101067005</v>
      </c>
      <c r="AK44" s="24">
        <v>12.766603101067009</v>
      </c>
      <c r="AL44" s="24">
        <v>12.766603101067009</v>
      </c>
      <c r="AM44" s="24">
        <v>12.766603101067005</v>
      </c>
      <c r="AN44" s="24">
        <v>12.766603101067005</v>
      </c>
      <c r="AO44" s="24">
        <v>12.766603101067005</v>
      </c>
      <c r="AP44" s="24">
        <v>12.766603101067005</v>
      </c>
      <c r="AQ44" s="24">
        <v>12.766603101067005</v>
      </c>
      <c r="AR44" s="24">
        <v>12.766603101067007</v>
      </c>
      <c r="AS44" s="24">
        <v>12.766603101067012</v>
      </c>
      <c r="AT44" s="24">
        <v>12.766603101067012</v>
      </c>
      <c r="AU44" s="24">
        <v>12.766603101067012</v>
      </c>
      <c r="AV44" s="24">
        <v>12.766603101067009</v>
      </c>
      <c r="AW44" s="24">
        <v>12.888581696740284</v>
      </c>
      <c r="AX44" s="24">
        <v>13.066180263427638</v>
      </c>
      <c r="AY44" s="24">
        <v>13.246226054459139</v>
      </c>
      <c r="AZ44" s="24">
        <v>13.428752791430005</v>
      </c>
      <c r="BA44" s="24">
        <v>13.613794660603265</v>
      </c>
      <c r="BB44" s="24">
        <v>13.80138631931238</v>
      </c>
      <c r="BC44" s="24">
        <v>13.991562902452502</v>
      </c>
      <c r="BD44" s="24">
        <v>14.184360029061104</v>
      </c>
      <c r="BE44" s="24">
        <v>14.379813808989095</v>
      </c>
      <c r="BF44" s="24">
        <v>14.57796084966415</v>
      </c>
      <c r="BG44" s="24">
        <v>14.778838262946916</v>
      </c>
      <c r="BH44" s="24">
        <v>14.982483672082033</v>
      </c>
      <c r="BI44" s="24">
        <v>15.188935218744575</v>
      </c>
      <c r="BJ44" s="24">
        <v>15.39823157018397</v>
      </c>
      <c r="BK44" s="24">
        <v>15.610411926466021</v>
      </c>
      <c r="BL44" s="24">
        <v>15.825516027814967</v>
      </c>
      <c r="BM44" s="24">
        <v>16.043584162056515</v>
      </c>
      <c r="BN44" s="24">
        <v>16.264657172163574</v>
      </c>
      <c r="BO44" s="24">
        <v>16.488776463905996</v>
      </c>
    </row>
    <row r="45" spans="1:67" ht="17.25" customHeight="1">
      <c r="A45" s="25">
        <v>34</v>
      </c>
      <c r="B45" s="24" t="s">
        <v>7</v>
      </c>
      <c r="C45" s="24" t="s">
        <v>7</v>
      </c>
      <c r="D45" s="24" t="s">
        <v>7</v>
      </c>
      <c r="E45" s="24" t="s">
        <v>7</v>
      </c>
      <c r="F45" s="24" t="s">
        <v>7</v>
      </c>
      <c r="G45" s="24" t="s">
        <v>7</v>
      </c>
      <c r="H45" s="24" t="s">
        <v>7</v>
      </c>
      <c r="I45" s="24" t="s">
        <v>7</v>
      </c>
      <c r="J45" s="24" t="s">
        <v>7</v>
      </c>
      <c r="K45" s="24" t="s">
        <v>7</v>
      </c>
      <c r="L45" s="24" t="s">
        <v>7</v>
      </c>
      <c r="M45" s="24" t="s">
        <v>7</v>
      </c>
      <c r="N45" s="24" t="s">
        <v>7</v>
      </c>
      <c r="O45" s="24" t="s">
        <v>7</v>
      </c>
      <c r="P45" s="24" t="s">
        <v>7</v>
      </c>
      <c r="Q45" s="24" t="s">
        <v>7</v>
      </c>
      <c r="R45" s="24" t="s">
        <v>7</v>
      </c>
      <c r="S45" s="24" t="s">
        <v>7</v>
      </c>
      <c r="T45" s="24" t="s">
        <v>7</v>
      </c>
      <c r="U45" s="24" t="s">
        <v>7</v>
      </c>
      <c r="V45" s="24" t="s">
        <v>7</v>
      </c>
      <c r="W45" s="24" t="s">
        <v>7</v>
      </c>
      <c r="X45" s="24" t="s">
        <v>7</v>
      </c>
      <c r="Y45" s="24" t="s">
        <v>7</v>
      </c>
      <c r="Z45" s="24" t="s">
        <v>7</v>
      </c>
      <c r="AA45" s="24" t="s">
        <v>7</v>
      </c>
      <c r="AB45" s="24" t="s">
        <v>7</v>
      </c>
      <c r="AC45" s="24" t="s">
        <v>7</v>
      </c>
      <c r="AD45" s="24" t="s">
        <v>7</v>
      </c>
      <c r="AE45" s="24" t="s">
        <v>7</v>
      </c>
      <c r="AF45" s="24" t="s">
        <v>7</v>
      </c>
      <c r="AG45" s="24">
        <v>12.942520860333657</v>
      </c>
      <c r="AH45" s="24">
        <v>12.942520860333657</v>
      </c>
      <c r="AI45" s="24">
        <v>12.942520860333657</v>
      </c>
      <c r="AJ45" s="24">
        <v>12.942520860333657</v>
      </c>
      <c r="AK45" s="24">
        <v>12.942520860333657</v>
      </c>
      <c r="AL45" s="24">
        <v>12.942520860333657</v>
      </c>
      <c r="AM45" s="24">
        <v>12.942520860333653</v>
      </c>
      <c r="AN45" s="24">
        <v>12.942520860333653</v>
      </c>
      <c r="AO45" s="24">
        <v>12.942520860333653</v>
      </c>
      <c r="AP45" s="24">
        <v>12.942520860333651</v>
      </c>
      <c r="AQ45" s="24">
        <v>12.942520860333651</v>
      </c>
      <c r="AR45" s="24">
        <v>12.942520860333651</v>
      </c>
      <c r="AS45" s="24">
        <v>12.942520860333655</v>
      </c>
      <c r="AT45" s="24">
        <v>12.942520860333655</v>
      </c>
      <c r="AU45" s="24">
        <v>12.942520860333651</v>
      </c>
      <c r="AV45" s="24">
        <v>12.942520860333655</v>
      </c>
      <c r="AW45" s="24">
        <v>12.942520860333655</v>
      </c>
      <c r="AX45" s="24">
        <v>13.066180263427638</v>
      </c>
      <c r="AY45" s="24">
        <v>13.246226054459139</v>
      </c>
      <c r="AZ45" s="24">
        <v>13.428752791430005</v>
      </c>
      <c r="BA45" s="24">
        <v>13.613794660603265</v>
      </c>
      <c r="BB45" s="24">
        <v>13.80138631931238</v>
      </c>
      <c r="BC45" s="24">
        <v>13.991562902452502</v>
      </c>
      <c r="BD45" s="24">
        <v>14.184360029061104</v>
      </c>
      <c r="BE45" s="24">
        <v>14.379813808989095</v>
      </c>
      <c r="BF45" s="24">
        <v>14.57796084966415</v>
      </c>
      <c r="BG45" s="24">
        <v>14.778838262946916</v>
      </c>
      <c r="BH45" s="24">
        <v>14.982483672082033</v>
      </c>
      <c r="BI45" s="24">
        <v>15.188935218744575</v>
      </c>
      <c r="BJ45" s="24">
        <v>15.39823157018397</v>
      </c>
      <c r="BK45" s="24">
        <v>15.610411926466021</v>
      </c>
      <c r="BL45" s="24">
        <v>15.825516027814967</v>
      </c>
      <c r="BM45" s="24">
        <v>16.043584162056515</v>
      </c>
      <c r="BN45" s="24">
        <v>16.264657172163574</v>
      </c>
      <c r="BO45" s="24">
        <v>16.488776463905996</v>
      </c>
    </row>
    <row r="46" spans="1:67" ht="17.25" customHeight="1">
      <c r="A46" s="25">
        <v>33</v>
      </c>
      <c r="B46" s="24" t="s">
        <v>7</v>
      </c>
      <c r="C46" s="24" t="s">
        <v>7</v>
      </c>
      <c r="D46" s="24" t="s">
        <v>7</v>
      </c>
      <c r="E46" s="24" t="s">
        <v>7</v>
      </c>
      <c r="F46" s="24" t="s">
        <v>7</v>
      </c>
      <c r="G46" s="24" t="s">
        <v>7</v>
      </c>
      <c r="H46" s="24" t="s">
        <v>7</v>
      </c>
      <c r="I46" s="24" t="s">
        <v>7</v>
      </c>
      <c r="J46" s="24" t="s">
        <v>7</v>
      </c>
      <c r="K46" s="24" t="s">
        <v>7</v>
      </c>
      <c r="L46" s="24" t="s">
        <v>7</v>
      </c>
      <c r="M46" s="24" t="s">
        <v>7</v>
      </c>
      <c r="N46" s="24" t="s">
        <v>7</v>
      </c>
      <c r="O46" s="24" t="s">
        <v>7</v>
      </c>
      <c r="P46" s="24" t="s">
        <v>7</v>
      </c>
      <c r="Q46" s="24" t="s">
        <v>7</v>
      </c>
      <c r="R46" s="24" t="s">
        <v>7</v>
      </c>
      <c r="S46" s="24" t="s">
        <v>7</v>
      </c>
      <c r="T46" s="24" t="s">
        <v>7</v>
      </c>
      <c r="U46" s="24" t="s">
        <v>7</v>
      </c>
      <c r="V46" s="24" t="s">
        <v>7</v>
      </c>
      <c r="W46" s="24" t="s">
        <v>7</v>
      </c>
      <c r="X46" s="24" t="s">
        <v>7</v>
      </c>
      <c r="Y46" s="24" t="s">
        <v>7</v>
      </c>
      <c r="Z46" s="24" t="s">
        <v>7</v>
      </c>
      <c r="AA46" s="24" t="s">
        <v>7</v>
      </c>
      <c r="AB46" s="24" t="s">
        <v>7</v>
      </c>
      <c r="AC46" s="24" t="s">
        <v>7</v>
      </c>
      <c r="AD46" s="24" t="s">
        <v>7</v>
      </c>
      <c r="AE46" s="24" t="s">
        <v>7</v>
      </c>
      <c r="AF46" s="24" t="s">
        <v>7</v>
      </c>
      <c r="AG46" s="24" t="s">
        <v>7</v>
      </c>
      <c r="AH46" s="24">
        <v>13.120862683212289</v>
      </c>
      <c r="AI46" s="24">
        <v>13.120862683212289</v>
      </c>
      <c r="AJ46" s="24">
        <v>13.120862683212289</v>
      </c>
      <c r="AK46" s="24">
        <v>13.120862683212289</v>
      </c>
      <c r="AL46" s="24">
        <v>13.120862683212289</v>
      </c>
      <c r="AM46" s="24">
        <v>13.120862683212289</v>
      </c>
      <c r="AN46" s="24">
        <v>13.120862683212289</v>
      </c>
      <c r="AO46" s="24">
        <v>13.120862683212289</v>
      </c>
      <c r="AP46" s="24">
        <v>13.120862683212286</v>
      </c>
      <c r="AQ46" s="24">
        <v>13.120862683212279</v>
      </c>
      <c r="AR46" s="24">
        <v>13.120862683212286</v>
      </c>
      <c r="AS46" s="24">
        <v>13.120862683212286</v>
      </c>
      <c r="AT46" s="24">
        <v>13.120862683212289</v>
      </c>
      <c r="AU46" s="24">
        <v>13.120862683212289</v>
      </c>
      <c r="AV46" s="24">
        <v>13.120862683212289</v>
      </c>
      <c r="AW46" s="24">
        <v>13.120862683212289</v>
      </c>
      <c r="AX46" s="24">
        <v>13.120862683212289</v>
      </c>
      <c r="AY46" s="24">
        <v>13.246226054459139</v>
      </c>
      <c r="AZ46" s="24">
        <v>13.428752791430005</v>
      </c>
      <c r="BA46" s="24">
        <v>13.613794660603265</v>
      </c>
      <c r="BB46" s="24">
        <v>13.80138631931238</v>
      </c>
      <c r="BC46" s="24">
        <v>13.991562902452502</v>
      </c>
      <c r="BD46" s="24">
        <v>14.184360029061104</v>
      </c>
      <c r="BE46" s="24">
        <v>14.379813808989095</v>
      </c>
      <c r="BF46" s="24">
        <v>14.57796084966415</v>
      </c>
      <c r="BG46" s="24">
        <v>14.778838262946916</v>
      </c>
      <c r="BH46" s="24">
        <v>14.982483672082033</v>
      </c>
      <c r="BI46" s="24">
        <v>15.188935218744575</v>
      </c>
      <c r="BJ46" s="24">
        <v>15.39823157018397</v>
      </c>
      <c r="BK46" s="24">
        <v>15.610411926466021</v>
      </c>
      <c r="BL46" s="24">
        <v>15.825516027814967</v>
      </c>
      <c r="BM46" s="24">
        <v>16.043584162056515</v>
      </c>
      <c r="BN46" s="24">
        <v>16.264657172163574</v>
      </c>
      <c r="BO46" s="24">
        <v>16.488776463905996</v>
      </c>
    </row>
    <row r="47" spans="1:67" ht="17.25" customHeight="1">
      <c r="A47" s="25">
        <v>32</v>
      </c>
      <c r="B47" s="24" t="s">
        <v>7</v>
      </c>
      <c r="C47" s="24" t="s">
        <v>7</v>
      </c>
      <c r="D47" s="24" t="s">
        <v>7</v>
      </c>
      <c r="E47" s="24" t="s">
        <v>7</v>
      </c>
      <c r="F47" s="24" t="s">
        <v>7</v>
      </c>
      <c r="G47" s="24" t="s">
        <v>7</v>
      </c>
      <c r="H47" s="24" t="s">
        <v>7</v>
      </c>
      <c r="I47" s="24" t="s">
        <v>7</v>
      </c>
      <c r="J47" s="24" t="s">
        <v>7</v>
      </c>
      <c r="K47" s="24" t="s">
        <v>7</v>
      </c>
      <c r="L47" s="24" t="s">
        <v>7</v>
      </c>
      <c r="M47" s="24" t="s">
        <v>7</v>
      </c>
      <c r="N47" s="24" t="s">
        <v>7</v>
      </c>
      <c r="O47" s="24" t="s">
        <v>7</v>
      </c>
      <c r="P47" s="24" t="s">
        <v>7</v>
      </c>
      <c r="Q47" s="24" t="s">
        <v>7</v>
      </c>
      <c r="R47" s="24" t="s">
        <v>7</v>
      </c>
      <c r="S47" s="24" t="s">
        <v>7</v>
      </c>
      <c r="T47" s="24" t="s">
        <v>7</v>
      </c>
      <c r="U47" s="24" t="s">
        <v>7</v>
      </c>
      <c r="V47" s="24" t="s">
        <v>7</v>
      </c>
      <c r="W47" s="24" t="s">
        <v>7</v>
      </c>
      <c r="X47" s="24" t="s">
        <v>7</v>
      </c>
      <c r="Y47" s="24" t="s">
        <v>7</v>
      </c>
      <c r="Z47" s="24" t="s">
        <v>7</v>
      </c>
      <c r="AA47" s="24" t="s">
        <v>7</v>
      </c>
      <c r="AB47" s="24" t="s">
        <v>7</v>
      </c>
      <c r="AC47" s="24" t="s">
        <v>7</v>
      </c>
      <c r="AD47" s="24" t="s">
        <v>7</v>
      </c>
      <c r="AE47" s="24" t="s">
        <v>7</v>
      </c>
      <c r="AF47" s="24" t="s">
        <v>7</v>
      </c>
      <c r="AG47" s="24" t="s">
        <v>7</v>
      </c>
      <c r="AH47" s="24" t="s">
        <v>7</v>
      </c>
      <c r="AI47" s="24">
        <v>13.301661972154221</v>
      </c>
      <c r="AJ47" s="24">
        <v>13.301661972154221</v>
      </c>
      <c r="AK47" s="24">
        <v>13.301661972154221</v>
      </c>
      <c r="AL47" s="24">
        <v>13.301661972154221</v>
      </c>
      <c r="AM47" s="24">
        <v>13.301661972154221</v>
      </c>
      <c r="AN47" s="24">
        <v>13.301661972154221</v>
      </c>
      <c r="AO47" s="24">
        <v>13.301661972154221</v>
      </c>
      <c r="AP47" s="24">
        <v>13.301661972154221</v>
      </c>
      <c r="AQ47" s="24">
        <v>13.301661972154221</v>
      </c>
      <c r="AR47" s="24">
        <v>13.301661972154221</v>
      </c>
      <c r="AS47" s="24">
        <v>13.301661972154221</v>
      </c>
      <c r="AT47" s="24">
        <v>13.301661972154221</v>
      </c>
      <c r="AU47" s="24">
        <v>13.301661972154223</v>
      </c>
      <c r="AV47" s="24">
        <v>13.301661972154223</v>
      </c>
      <c r="AW47" s="24">
        <v>13.301661972154223</v>
      </c>
      <c r="AX47" s="24">
        <v>13.301661972154223</v>
      </c>
      <c r="AY47" s="24">
        <v>13.301661972154223</v>
      </c>
      <c r="AZ47" s="24">
        <v>13.428752791430005</v>
      </c>
      <c r="BA47" s="24">
        <v>13.613794660603265</v>
      </c>
      <c r="BB47" s="24">
        <v>13.80138631931238</v>
      </c>
      <c r="BC47" s="24">
        <v>13.991562902452502</v>
      </c>
      <c r="BD47" s="24">
        <v>14.184360029061104</v>
      </c>
      <c r="BE47" s="24">
        <v>14.379813808989095</v>
      </c>
      <c r="BF47" s="24">
        <v>14.57796084966415</v>
      </c>
      <c r="BG47" s="24">
        <v>14.778838262946916</v>
      </c>
      <c r="BH47" s="24">
        <v>14.982483672082033</v>
      </c>
      <c r="BI47" s="24">
        <v>15.188935218744575</v>
      </c>
      <c r="BJ47" s="24">
        <v>15.39823157018397</v>
      </c>
      <c r="BK47" s="24">
        <v>15.610411926466021</v>
      </c>
      <c r="BL47" s="24">
        <v>15.825516027814967</v>
      </c>
      <c r="BM47" s="24">
        <v>16.043584162056515</v>
      </c>
      <c r="BN47" s="24">
        <v>16.264657172163574</v>
      </c>
      <c r="BO47" s="24">
        <v>16.488776463905996</v>
      </c>
    </row>
    <row r="48" spans="1:67" ht="17.25" customHeight="1">
      <c r="A48" s="25">
        <v>31</v>
      </c>
      <c r="B48" s="24" t="s">
        <v>7</v>
      </c>
      <c r="C48" s="24" t="s">
        <v>7</v>
      </c>
      <c r="D48" s="24" t="s">
        <v>7</v>
      </c>
      <c r="E48" s="24" t="s">
        <v>7</v>
      </c>
      <c r="F48" s="24" t="s">
        <v>7</v>
      </c>
      <c r="G48" s="24" t="s">
        <v>7</v>
      </c>
      <c r="H48" s="24" t="s">
        <v>7</v>
      </c>
      <c r="I48" s="24" t="s">
        <v>7</v>
      </c>
      <c r="J48" s="24" t="s">
        <v>7</v>
      </c>
      <c r="K48" s="24" t="s">
        <v>7</v>
      </c>
      <c r="L48" s="24" t="s">
        <v>7</v>
      </c>
      <c r="M48" s="24" t="s">
        <v>7</v>
      </c>
      <c r="N48" s="24" t="s">
        <v>7</v>
      </c>
      <c r="O48" s="24" t="s">
        <v>7</v>
      </c>
      <c r="P48" s="24" t="s">
        <v>7</v>
      </c>
      <c r="Q48" s="24" t="s">
        <v>7</v>
      </c>
      <c r="R48" s="24" t="s">
        <v>7</v>
      </c>
      <c r="S48" s="24" t="s">
        <v>7</v>
      </c>
      <c r="T48" s="24" t="s">
        <v>7</v>
      </c>
      <c r="U48" s="24" t="s">
        <v>7</v>
      </c>
      <c r="V48" s="24" t="s">
        <v>7</v>
      </c>
      <c r="W48" s="24" t="s">
        <v>7</v>
      </c>
      <c r="X48" s="24" t="s">
        <v>7</v>
      </c>
      <c r="Y48" s="24" t="s">
        <v>7</v>
      </c>
      <c r="Z48" s="24" t="s">
        <v>7</v>
      </c>
      <c r="AA48" s="24" t="s">
        <v>7</v>
      </c>
      <c r="AB48" s="24" t="s">
        <v>7</v>
      </c>
      <c r="AC48" s="24" t="s">
        <v>7</v>
      </c>
      <c r="AD48" s="24" t="s">
        <v>7</v>
      </c>
      <c r="AE48" s="24" t="s">
        <v>7</v>
      </c>
      <c r="AF48" s="24" t="s">
        <v>7</v>
      </c>
      <c r="AG48" s="24" t="s">
        <v>7</v>
      </c>
      <c r="AH48" s="24" t="s">
        <v>7</v>
      </c>
      <c r="AI48" s="24" t="s">
        <v>7</v>
      </c>
      <c r="AJ48" s="24">
        <v>13.484952589880717</v>
      </c>
      <c r="AK48" s="24">
        <v>13.484952589880713</v>
      </c>
      <c r="AL48" s="24">
        <v>13.484952589880713</v>
      </c>
      <c r="AM48" s="24">
        <v>13.484952589880713</v>
      </c>
      <c r="AN48" s="24">
        <v>13.484952589880713</v>
      </c>
      <c r="AO48" s="24">
        <v>13.484952589880717</v>
      </c>
      <c r="AP48" s="24">
        <v>13.484952589880717</v>
      </c>
      <c r="AQ48" s="24">
        <v>13.484952589880717</v>
      </c>
      <c r="AR48" s="24">
        <v>13.484952589880717</v>
      </c>
      <c r="AS48" s="24">
        <v>13.484952589880717</v>
      </c>
      <c r="AT48" s="24">
        <v>13.484952589880717</v>
      </c>
      <c r="AU48" s="24">
        <v>13.484952589880717</v>
      </c>
      <c r="AV48" s="24">
        <v>13.484952589880717</v>
      </c>
      <c r="AW48" s="24">
        <v>13.484952589880717</v>
      </c>
      <c r="AX48" s="24">
        <v>13.484952589880718</v>
      </c>
      <c r="AY48" s="24">
        <v>13.484952589880718</v>
      </c>
      <c r="AZ48" s="24">
        <v>13.484952589880718</v>
      </c>
      <c r="BA48" s="24">
        <v>13.613794660603265</v>
      </c>
      <c r="BB48" s="24">
        <v>13.80138631931238</v>
      </c>
      <c r="BC48" s="24">
        <v>13.991562902452502</v>
      </c>
      <c r="BD48" s="24">
        <v>14.184360029061104</v>
      </c>
      <c r="BE48" s="24">
        <v>14.379813808989095</v>
      </c>
      <c r="BF48" s="24">
        <v>14.57796084966415</v>
      </c>
      <c r="BG48" s="24">
        <v>14.778838262946916</v>
      </c>
      <c r="BH48" s="24">
        <v>14.982483672082033</v>
      </c>
      <c r="BI48" s="24">
        <v>15.188935218744575</v>
      </c>
      <c r="BJ48" s="24">
        <v>15.39823157018397</v>
      </c>
      <c r="BK48" s="24">
        <v>15.610411926466021</v>
      </c>
      <c r="BL48" s="24">
        <v>15.825516027814967</v>
      </c>
      <c r="BM48" s="24">
        <v>16.043584162056515</v>
      </c>
      <c r="BN48" s="24">
        <v>16.264657172163574</v>
      </c>
      <c r="BO48" s="24">
        <v>16.488776463905996</v>
      </c>
    </row>
    <row r="49" spans="1:76" ht="17.25" customHeight="1">
      <c r="A49" s="25">
        <v>30</v>
      </c>
      <c r="B49" s="24" t="s">
        <v>7</v>
      </c>
      <c r="C49" s="24" t="s">
        <v>7</v>
      </c>
      <c r="D49" s="24" t="s">
        <v>7</v>
      </c>
      <c r="E49" s="24" t="s">
        <v>7</v>
      </c>
      <c r="F49" s="24" t="s">
        <v>7</v>
      </c>
      <c r="G49" s="24" t="s">
        <v>7</v>
      </c>
      <c r="H49" s="24" t="s">
        <v>7</v>
      </c>
      <c r="I49" s="24" t="s">
        <v>7</v>
      </c>
      <c r="J49" s="24" t="s">
        <v>7</v>
      </c>
      <c r="K49" s="24" t="s">
        <v>7</v>
      </c>
      <c r="L49" s="24" t="s">
        <v>7</v>
      </c>
      <c r="M49" s="24" t="s">
        <v>7</v>
      </c>
      <c r="N49" s="24" t="s">
        <v>7</v>
      </c>
      <c r="O49" s="24" t="s">
        <v>7</v>
      </c>
      <c r="P49" s="24" t="s">
        <v>7</v>
      </c>
      <c r="Q49" s="24" t="s">
        <v>7</v>
      </c>
      <c r="R49" s="24" t="s">
        <v>7</v>
      </c>
      <c r="S49" s="24" t="s">
        <v>7</v>
      </c>
      <c r="T49" s="24" t="s">
        <v>7</v>
      </c>
      <c r="U49" s="24" t="s">
        <v>7</v>
      </c>
      <c r="V49" s="24" t="s">
        <v>7</v>
      </c>
      <c r="W49" s="24" t="s">
        <v>7</v>
      </c>
      <c r="X49" s="24" t="s">
        <v>7</v>
      </c>
      <c r="Y49" s="24" t="s">
        <v>7</v>
      </c>
      <c r="Z49" s="24" t="s">
        <v>7</v>
      </c>
      <c r="AA49" s="24" t="s">
        <v>7</v>
      </c>
      <c r="AB49" s="24" t="s">
        <v>7</v>
      </c>
      <c r="AC49" s="24" t="s">
        <v>7</v>
      </c>
      <c r="AD49" s="24" t="s">
        <v>7</v>
      </c>
      <c r="AE49" s="24" t="s">
        <v>7</v>
      </c>
      <c r="AF49" s="24" t="s">
        <v>7</v>
      </c>
      <c r="AG49" s="24" t="s">
        <v>7</v>
      </c>
      <c r="AH49" s="24" t="s">
        <v>7</v>
      </c>
      <c r="AI49" s="24" t="s">
        <v>7</v>
      </c>
      <c r="AJ49" s="24" t="s">
        <v>7</v>
      </c>
      <c r="AK49" s="24">
        <v>13.670768865725574</v>
      </c>
      <c r="AL49" s="24">
        <v>13.670768865725565</v>
      </c>
      <c r="AM49" s="24">
        <v>13.670768865725565</v>
      </c>
      <c r="AN49" s="24">
        <v>13.670768865725565</v>
      </c>
      <c r="AO49" s="24">
        <v>13.670768865725565</v>
      </c>
      <c r="AP49" s="24">
        <v>13.670768865725565</v>
      </c>
      <c r="AQ49" s="24">
        <v>13.670768865725568</v>
      </c>
      <c r="AR49" s="24">
        <v>13.670768865725565</v>
      </c>
      <c r="AS49" s="24">
        <v>13.670768865725565</v>
      </c>
      <c r="AT49" s="24">
        <v>13.670768865725574</v>
      </c>
      <c r="AU49" s="24">
        <v>13.670768865725567</v>
      </c>
      <c r="AV49" s="24">
        <v>13.67076886572557</v>
      </c>
      <c r="AW49" s="24">
        <v>13.670768865725567</v>
      </c>
      <c r="AX49" s="24">
        <v>13.670768865725563</v>
      </c>
      <c r="AY49" s="24">
        <v>13.670768865725563</v>
      </c>
      <c r="AZ49" s="24">
        <v>13.670768865725565</v>
      </c>
      <c r="BA49" s="24">
        <v>13.670768865725567</v>
      </c>
      <c r="BB49" s="24">
        <v>13.80138631931238</v>
      </c>
      <c r="BC49" s="24">
        <v>13.991562902452502</v>
      </c>
      <c r="BD49" s="24">
        <v>14.184360029061104</v>
      </c>
      <c r="BE49" s="24">
        <v>14.379813808989095</v>
      </c>
      <c r="BF49" s="24">
        <v>14.57796084966415</v>
      </c>
      <c r="BG49" s="24">
        <v>14.778838262946916</v>
      </c>
      <c r="BH49" s="24">
        <v>14.982483672082033</v>
      </c>
      <c r="BI49" s="24">
        <v>15.188935218744575</v>
      </c>
      <c r="BJ49" s="24">
        <v>15.39823157018397</v>
      </c>
      <c r="BK49" s="24">
        <v>15.610411926466021</v>
      </c>
      <c r="BL49" s="24">
        <v>15.825516027814967</v>
      </c>
      <c r="BM49" s="24">
        <v>16.043584162056515</v>
      </c>
      <c r="BN49" s="24">
        <v>16.264657172163574</v>
      </c>
      <c r="BO49" s="24">
        <v>16.488776463905996</v>
      </c>
    </row>
    <row r="50" spans="1:76" ht="17.25" customHeight="1">
      <c r="A50" s="25">
        <v>29</v>
      </c>
      <c r="B50" s="24" t="s">
        <v>7</v>
      </c>
      <c r="C50" s="24" t="s">
        <v>7</v>
      </c>
      <c r="D50" s="24" t="s">
        <v>7</v>
      </c>
      <c r="E50" s="24" t="s">
        <v>7</v>
      </c>
      <c r="F50" s="24" t="s">
        <v>7</v>
      </c>
      <c r="G50" s="24" t="s">
        <v>7</v>
      </c>
      <c r="H50" s="24" t="s">
        <v>7</v>
      </c>
      <c r="I50" s="24" t="s">
        <v>7</v>
      </c>
      <c r="J50" s="24" t="s">
        <v>7</v>
      </c>
      <c r="K50" s="24" t="s">
        <v>7</v>
      </c>
      <c r="L50" s="24" t="s">
        <v>7</v>
      </c>
      <c r="M50" s="24" t="s">
        <v>7</v>
      </c>
      <c r="N50" s="24" t="s">
        <v>7</v>
      </c>
      <c r="O50" s="24" t="s">
        <v>7</v>
      </c>
      <c r="P50" s="24" t="s">
        <v>7</v>
      </c>
      <c r="Q50" s="24" t="s">
        <v>7</v>
      </c>
      <c r="R50" s="24" t="s">
        <v>7</v>
      </c>
      <c r="S50" s="24" t="s">
        <v>7</v>
      </c>
      <c r="T50" s="24" t="s">
        <v>7</v>
      </c>
      <c r="U50" s="24" t="s">
        <v>7</v>
      </c>
      <c r="V50" s="24" t="s">
        <v>7</v>
      </c>
      <c r="W50" s="24" t="s">
        <v>7</v>
      </c>
      <c r="X50" s="24" t="s">
        <v>7</v>
      </c>
      <c r="Y50" s="24" t="s">
        <v>7</v>
      </c>
      <c r="Z50" s="24" t="s">
        <v>7</v>
      </c>
      <c r="AA50" s="24" t="s">
        <v>7</v>
      </c>
      <c r="AB50" s="24" t="s">
        <v>7</v>
      </c>
      <c r="AC50" s="24" t="s">
        <v>7</v>
      </c>
      <c r="AD50" s="24" t="s">
        <v>7</v>
      </c>
      <c r="AE50" s="24" t="s">
        <v>7</v>
      </c>
      <c r="AF50" s="24" t="s">
        <v>7</v>
      </c>
      <c r="AG50" s="24" t="s">
        <v>7</v>
      </c>
      <c r="AH50" s="24" t="s">
        <v>7</v>
      </c>
      <c r="AI50" s="24" t="s">
        <v>7</v>
      </c>
      <c r="AJ50" s="24" t="s">
        <v>7</v>
      </c>
      <c r="AK50" s="24" t="s">
        <v>7</v>
      </c>
      <c r="AL50" s="24">
        <v>13.859145602064308</v>
      </c>
      <c r="AM50" s="24">
        <v>13.859145602064308</v>
      </c>
      <c r="AN50" s="24">
        <v>13.859145602064304</v>
      </c>
      <c r="AO50" s="24">
        <v>13.859145602064308</v>
      </c>
      <c r="AP50" s="24">
        <v>13.859145602064308</v>
      </c>
      <c r="AQ50" s="24">
        <v>13.8591456020643</v>
      </c>
      <c r="AR50" s="24">
        <v>13.859145602064302</v>
      </c>
      <c r="AS50" s="24">
        <v>13.859145602064308</v>
      </c>
      <c r="AT50" s="24">
        <v>13.859145602064308</v>
      </c>
      <c r="AU50" s="24">
        <v>13.859145602064308</v>
      </c>
      <c r="AV50" s="24">
        <v>13.859145602064308</v>
      </c>
      <c r="AW50" s="24">
        <v>13.859145602064308</v>
      </c>
      <c r="AX50" s="24">
        <v>13.859145602064308</v>
      </c>
      <c r="AY50" s="24">
        <v>13.859145602064304</v>
      </c>
      <c r="AZ50" s="24">
        <v>13.859145602064304</v>
      </c>
      <c r="BA50" s="24">
        <v>13.859145602064308</v>
      </c>
      <c r="BB50" s="24">
        <v>13.859145602064304</v>
      </c>
      <c r="BC50" s="24">
        <v>13.991562902452502</v>
      </c>
      <c r="BD50" s="24">
        <v>14.184360029061104</v>
      </c>
      <c r="BE50" s="24">
        <v>14.379813808989095</v>
      </c>
      <c r="BF50" s="24">
        <v>14.57796084966415</v>
      </c>
      <c r="BG50" s="24">
        <v>14.778838262946916</v>
      </c>
      <c r="BH50" s="24">
        <v>14.982483672082033</v>
      </c>
      <c r="BI50" s="24">
        <v>15.188935218744575</v>
      </c>
      <c r="BJ50" s="24">
        <v>15.39823157018397</v>
      </c>
      <c r="BK50" s="24">
        <v>15.610411926466021</v>
      </c>
      <c r="BL50" s="24">
        <v>15.825516027814967</v>
      </c>
      <c r="BM50" s="24">
        <v>16.043584162056515</v>
      </c>
      <c r="BN50" s="24">
        <v>16.264657172163574</v>
      </c>
      <c r="BO50" s="24">
        <v>16.488776463905996</v>
      </c>
    </row>
    <row r="51" spans="1:76" ht="17.25" customHeight="1">
      <c r="A51" s="25">
        <v>28</v>
      </c>
      <c r="B51" s="24" t="s">
        <v>7</v>
      </c>
      <c r="C51" s="24" t="s">
        <v>7</v>
      </c>
      <c r="D51" s="24" t="s">
        <v>7</v>
      </c>
      <c r="E51" s="24" t="s">
        <v>7</v>
      </c>
      <c r="F51" s="24" t="s">
        <v>7</v>
      </c>
      <c r="G51" s="24" t="s">
        <v>7</v>
      </c>
      <c r="H51" s="24" t="s">
        <v>7</v>
      </c>
      <c r="I51" s="24" t="s">
        <v>7</v>
      </c>
      <c r="J51" s="24" t="s">
        <v>7</v>
      </c>
      <c r="K51" s="24" t="s">
        <v>7</v>
      </c>
      <c r="L51" s="24" t="s">
        <v>7</v>
      </c>
      <c r="M51" s="24" t="s">
        <v>7</v>
      </c>
      <c r="N51" s="24" t="s">
        <v>7</v>
      </c>
      <c r="O51" s="24" t="s">
        <v>7</v>
      </c>
      <c r="P51" s="24" t="s">
        <v>7</v>
      </c>
      <c r="Q51" s="24" t="s">
        <v>7</v>
      </c>
      <c r="R51" s="24" t="s">
        <v>7</v>
      </c>
      <c r="S51" s="24" t="s">
        <v>7</v>
      </c>
      <c r="T51" s="24" t="s">
        <v>7</v>
      </c>
      <c r="U51" s="24" t="s">
        <v>7</v>
      </c>
      <c r="V51" s="24" t="s">
        <v>7</v>
      </c>
      <c r="W51" s="24" t="s">
        <v>7</v>
      </c>
      <c r="X51" s="24" t="s">
        <v>7</v>
      </c>
      <c r="Y51" s="24" t="s">
        <v>7</v>
      </c>
      <c r="Z51" s="24" t="s">
        <v>7</v>
      </c>
      <c r="AA51" s="24" t="s">
        <v>7</v>
      </c>
      <c r="AB51" s="24" t="s">
        <v>7</v>
      </c>
      <c r="AC51" s="24" t="s">
        <v>7</v>
      </c>
      <c r="AD51" s="24" t="s">
        <v>7</v>
      </c>
      <c r="AE51" s="24" t="s">
        <v>7</v>
      </c>
      <c r="AF51" s="24" t="s">
        <v>7</v>
      </c>
      <c r="AG51" s="24" t="s">
        <v>7</v>
      </c>
      <c r="AH51" s="24" t="s">
        <v>7</v>
      </c>
      <c r="AI51" s="24" t="s">
        <v>7</v>
      </c>
      <c r="AJ51" s="24" t="s">
        <v>7</v>
      </c>
      <c r="AK51" s="24" t="s">
        <v>7</v>
      </c>
      <c r="AL51" s="24" t="s">
        <v>7</v>
      </c>
      <c r="AM51" s="24">
        <v>14.050118080832881</v>
      </c>
      <c r="AN51" s="24">
        <v>14.050118080832878</v>
      </c>
      <c r="AO51" s="24">
        <v>14.050118080832878</v>
      </c>
      <c r="AP51" s="24">
        <v>14.050118080832872</v>
      </c>
      <c r="AQ51" s="24">
        <v>14.050118080832872</v>
      </c>
      <c r="AR51" s="24">
        <v>14.050118080832872</v>
      </c>
      <c r="AS51" s="24">
        <v>14.050118080832872</v>
      </c>
      <c r="AT51" s="24">
        <v>14.050118080832872</v>
      </c>
      <c r="AU51" s="24">
        <v>14.050118080832876</v>
      </c>
      <c r="AV51" s="24">
        <v>14.050118080832876</v>
      </c>
      <c r="AW51" s="24">
        <v>14.050118080832876</v>
      </c>
      <c r="AX51" s="24">
        <v>14.050118080832879</v>
      </c>
      <c r="AY51" s="24">
        <v>14.050118080832876</v>
      </c>
      <c r="AZ51" s="24">
        <v>14.050118080832876</v>
      </c>
      <c r="BA51" s="24">
        <v>14.050118080832876</v>
      </c>
      <c r="BB51" s="24">
        <v>14.050118080832876</v>
      </c>
      <c r="BC51" s="24">
        <v>14.050118080832876</v>
      </c>
      <c r="BD51" s="24">
        <v>14.184360029061104</v>
      </c>
      <c r="BE51" s="24">
        <v>14.379813808989095</v>
      </c>
      <c r="BF51" s="24">
        <v>14.57796084966415</v>
      </c>
      <c r="BG51" s="24">
        <v>14.778838262946916</v>
      </c>
      <c r="BH51" s="24">
        <v>14.982483672082033</v>
      </c>
      <c r="BI51" s="24">
        <v>15.188935218744575</v>
      </c>
      <c r="BJ51" s="24">
        <v>15.39823157018397</v>
      </c>
      <c r="BK51" s="24">
        <v>15.610411926466021</v>
      </c>
      <c r="BL51" s="24">
        <v>15.825516027814967</v>
      </c>
      <c r="BM51" s="24">
        <v>16.043584162056515</v>
      </c>
      <c r="BN51" s="24">
        <v>16.264657172163574</v>
      </c>
      <c r="BO51" s="24">
        <v>16.488776463905996</v>
      </c>
    </row>
    <row r="52" spans="1:76" ht="17.25" customHeight="1">
      <c r="A52" s="25">
        <v>27</v>
      </c>
      <c r="B52" s="24" t="s">
        <v>7</v>
      </c>
      <c r="C52" s="24" t="s">
        <v>7</v>
      </c>
      <c r="D52" s="24" t="s">
        <v>7</v>
      </c>
      <c r="E52" s="24" t="s">
        <v>7</v>
      </c>
      <c r="F52" s="24" t="s">
        <v>7</v>
      </c>
      <c r="G52" s="24" t="s">
        <v>7</v>
      </c>
      <c r="H52" s="24" t="s">
        <v>7</v>
      </c>
      <c r="I52" s="24" t="s">
        <v>7</v>
      </c>
      <c r="J52" s="24" t="s">
        <v>7</v>
      </c>
      <c r="K52" s="24" t="s">
        <v>7</v>
      </c>
      <c r="L52" s="24" t="s">
        <v>7</v>
      </c>
      <c r="M52" s="24" t="s">
        <v>7</v>
      </c>
      <c r="N52" s="24" t="s">
        <v>7</v>
      </c>
      <c r="O52" s="24" t="s">
        <v>7</v>
      </c>
      <c r="P52" s="24" t="s">
        <v>7</v>
      </c>
      <c r="Q52" s="24" t="s">
        <v>7</v>
      </c>
      <c r="R52" s="24" t="s">
        <v>7</v>
      </c>
      <c r="S52" s="24" t="s">
        <v>7</v>
      </c>
      <c r="T52" s="24" t="s">
        <v>7</v>
      </c>
      <c r="U52" s="24" t="s">
        <v>7</v>
      </c>
      <c r="V52" s="24" t="s">
        <v>7</v>
      </c>
      <c r="W52" s="24" t="s">
        <v>7</v>
      </c>
      <c r="X52" s="24" t="s">
        <v>7</v>
      </c>
      <c r="Y52" s="24" t="s">
        <v>7</v>
      </c>
      <c r="Z52" s="24" t="s">
        <v>7</v>
      </c>
      <c r="AA52" s="24" t="s">
        <v>7</v>
      </c>
      <c r="AB52" s="24" t="s">
        <v>7</v>
      </c>
      <c r="AC52" s="24" t="s">
        <v>7</v>
      </c>
      <c r="AD52" s="24" t="s">
        <v>7</v>
      </c>
      <c r="AE52" s="24" t="s">
        <v>7</v>
      </c>
      <c r="AF52" s="24" t="s">
        <v>7</v>
      </c>
      <c r="AG52" s="24" t="s">
        <v>7</v>
      </c>
      <c r="AH52" s="24" t="s">
        <v>7</v>
      </c>
      <c r="AI52" s="24" t="s">
        <v>7</v>
      </c>
      <c r="AJ52" s="24" t="s">
        <v>7</v>
      </c>
      <c r="AK52" s="24" t="s">
        <v>7</v>
      </c>
      <c r="AL52" s="24" t="s">
        <v>7</v>
      </c>
      <c r="AM52" s="24" t="s">
        <v>7</v>
      </c>
      <c r="AN52" s="24">
        <v>14.243722070135727</v>
      </c>
      <c r="AO52" s="24">
        <v>14.24372207013573</v>
      </c>
      <c r="AP52" s="24">
        <v>14.24372207013573</v>
      </c>
      <c r="AQ52" s="24">
        <v>14.243722070135723</v>
      </c>
      <c r="AR52" s="24">
        <v>14.243722070135727</v>
      </c>
      <c r="AS52" s="24">
        <v>14.243722070135727</v>
      </c>
      <c r="AT52" s="24">
        <v>14.243722070135725</v>
      </c>
      <c r="AU52" s="24">
        <v>14.243722070135725</v>
      </c>
      <c r="AV52" s="24">
        <v>14.243722070135725</v>
      </c>
      <c r="AW52" s="24">
        <v>14.243722070135727</v>
      </c>
      <c r="AX52" s="24">
        <v>14.243722070135727</v>
      </c>
      <c r="AY52" s="24">
        <v>14.243722070135727</v>
      </c>
      <c r="AZ52" s="24">
        <v>14.243722070135719</v>
      </c>
      <c r="BA52" s="24">
        <v>14.243722070135727</v>
      </c>
      <c r="BB52" s="24">
        <v>14.243722070135727</v>
      </c>
      <c r="BC52" s="24">
        <v>14.243722070135719</v>
      </c>
      <c r="BD52" s="24">
        <v>14.243722070135719</v>
      </c>
      <c r="BE52" s="24">
        <v>14.379813808989095</v>
      </c>
      <c r="BF52" s="24">
        <v>14.57796084966415</v>
      </c>
      <c r="BG52" s="24">
        <v>14.778838262946916</v>
      </c>
      <c r="BH52" s="24">
        <v>14.982483672082033</v>
      </c>
      <c r="BI52" s="24">
        <v>15.188935218744575</v>
      </c>
      <c r="BJ52" s="24">
        <v>15.39823157018397</v>
      </c>
      <c r="BK52" s="24">
        <v>15.610411926466021</v>
      </c>
      <c r="BL52" s="24">
        <v>15.825516027814967</v>
      </c>
      <c r="BM52" s="24">
        <v>16.043584162056515</v>
      </c>
      <c r="BN52" s="24">
        <v>16.264657172163574</v>
      </c>
      <c r="BO52" s="24">
        <v>16.488776463905996</v>
      </c>
    </row>
    <row r="53" spans="1:76" ht="17.25" customHeight="1">
      <c r="A53" s="25">
        <v>26</v>
      </c>
      <c r="B53" s="24" t="s">
        <v>7</v>
      </c>
      <c r="C53" s="24" t="s">
        <v>7</v>
      </c>
      <c r="D53" s="24" t="s">
        <v>7</v>
      </c>
      <c r="E53" s="24" t="s">
        <v>7</v>
      </c>
      <c r="F53" s="24" t="s">
        <v>7</v>
      </c>
      <c r="G53" s="24" t="s">
        <v>7</v>
      </c>
      <c r="H53" s="24" t="s">
        <v>7</v>
      </c>
      <c r="I53" s="24" t="s">
        <v>7</v>
      </c>
      <c r="J53" s="24" t="s">
        <v>7</v>
      </c>
      <c r="K53" s="24" t="s">
        <v>7</v>
      </c>
      <c r="L53" s="24" t="s">
        <v>7</v>
      </c>
      <c r="M53" s="24" t="s">
        <v>7</v>
      </c>
      <c r="N53" s="24" t="s">
        <v>7</v>
      </c>
      <c r="O53" s="24" t="s">
        <v>7</v>
      </c>
      <c r="P53" s="24" t="s">
        <v>7</v>
      </c>
      <c r="Q53" s="24" t="s">
        <v>7</v>
      </c>
      <c r="R53" s="24" t="s">
        <v>7</v>
      </c>
      <c r="S53" s="24" t="s">
        <v>7</v>
      </c>
      <c r="T53" s="24" t="s">
        <v>7</v>
      </c>
      <c r="U53" s="24" t="s">
        <v>7</v>
      </c>
      <c r="V53" s="24" t="s">
        <v>7</v>
      </c>
      <c r="W53" s="24" t="s">
        <v>7</v>
      </c>
      <c r="X53" s="24" t="s">
        <v>7</v>
      </c>
      <c r="Y53" s="24" t="s">
        <v>7</v>
      </c>
      <c r="Z53" s="24" t="s">
        <v>7</v>
      </c>
      <c r="AA53" s="24" t="s">
        <v>7</v>
      </c>
      <c r="AB53" s="24" t="s">
        <v>7</v>
      </c>
      <c r="AC53" s="24" t="s">
        <v>7</v>
      </c>
      <c r="AD53" s="24" t="s">
        <v>7</v>
      </c>
      <c r="AE53" s="24" t="s">
        <v>7</v>
      </c>
      <c r="AF53" s="24" t="s">
        <v>7</v>
      </c>
      <c r="AG53" s="24" t="s">
        <v>7</v>
      </c>
      <c r="AH53" s="24" t="s">
        <v>7</v>
      </c>
      <c r="AI53" s="24" t="s">
        <v>7</v>
      </c>
      <c r="AJ53" s="24" t="s">
        <v>7</v>
      </c>
      <c r="AK53" s="24" t="s">
        <v>7</v>
      </c>
      <c r="AL53" s="24" t="s">
        <v>7</v>
      </c>
      <c r="AM53" s="24" t="s">
        <v>7</v>
      </c>
      <c r="AN53" s="24" t="s">
        <v>7</v>
      </c>
      <c r="AO53" s="24">
        <v>14.439993830944658</v>
      </c>
      <c r="AP53" s="24">
        <v>14.439993830944658</v>
      </c>
      <c r="AQ53" s="24">
        <v>14.439993830944655</v>
      </c>
      <c r="AR53" s="24">
        <v>14.439993830944655</v>
      </c>
      <c r="AS53" s="24">
        <v>14.439993830944665</v>
      </c>
      <c r="AT53" s="24">
        <v>14.439993830944665</v>
      </c>
      <c r="AU53" s="24">
        <v>14.439993830944662</v>
      </c>
      <c r="AV53" s="24">
        <v>14.439993830944662</v>
      </c>
      <c r="AW53" s="24">
        <v>14.439993830944662</v>
      </c>
      <c r="AX53" s="24">
        <v>14.439993830944662</v>
      </c>
      <c r="AY53" s="24">
        <v>14.439993830944669</v>
      </c>
      <c r="AZ53" s="24">
        <v>14.439993830944662</v>
      </c>
      <c r="BA53" s="24">
        <v>14.439993830944669</v>
      </c>
      <c r="BB53" s="24">
        <v>14.439993830944669</v>
      </c>
      <c r="BC53" s="24">
        <v>14.439993830944662</v>
      </c>
      <c r="BD53" s="24">
        <v>14.439993830944662</v>
      </c>
      <c r="BE53" s="24">
        <v>14.439993830944658</v>
      </c>
      <c r="BF53" s="24">
        <v>14.57796084966415</v>
      </c>
      <c r="BG53" s="24">
        <v>14.778838262946916</v>
      </c>
      <c r="BH53" s="24">
        <v>14.982483672082033</v>
      </c>
      <c r="BI53" s="24">
        <v>15.188935218744575</v>
      </c>
      <c r="BJ53" s="24">
        <v>15.39823157018397</v>
      </c>
      <c r="BK53" s="24">
        <v>15.610411926466021</v>
      </c>
      <c r="BL53" s="24">
        <v>15.825516027814967</v>
      </c>
      <c r="BM53" s="24">
        <v>16.043584162056515</v>
      </c>
      <c r="BN53" s="24">
        <v>16.264657172163574</v>
      </c>
      <c r="BO53" s="24">
        <v>16.488776463905996</v>
      </c>
    </row>
    <row r="54" spans="1:76" ht="17.25" customHeight="1">
      <c r="A54" s="25">
        <v>25</v>
      </c>
      <c r="B54" s="24" t="s">
        <v>7</v>
      </c>
      <c r="C54" s="24" t="s">
        <v>7</v>
      </c>
      <c r="D54" s="24" t="s">
        <v>7</v>
      </c>
      <c r="E54" s="24" t="s">
        <v>7</v>
      </c>
      <c r="F54" s="24" t="s">
        <v>7</v>
      </c>
      <c r="G54" s="24" t="s">
        <v>7</v>
      </c>
      <c r="H54" s="24" t="s">
        <v>7</v>
      </c>
      <c r="I54" s="24" t="s">
        <v>7</v>
      </c>
      <c r="J54" s="24" t="s">
        <v>7</v>
      </c>
      <c r="K54" s="24" t="s">
        <v>7</v>
      </c>
      <c r="L54" s="24" t="s">
        <v>7</v>
      </c>
      <c r="M54" s="24" t="s">
        <v>7</v>
      </c>
      <c r="N54" s="24" t="s">
        <v>7</v>
      </c>
      <c r="O54" s="24" t="s">
        <v>7</v>
      </c>
      <c r="P54" s="24" t="s">
        <v>7</v>
      </c>
      <c r="Q54" s="24" t="s">
        <v>7</v>
      </c>
      <c r="R54" s="24" t="s">
        <v>7</v>
      </c>
      <c r="S54" s="24" t="s">
        <v>7</v>
      </c>
      <c r="T54" s="24" t="s">
        <v>7</v>
      </c>
      <c r="U54" s="24" t="s">
        <v>7</v>
      </c>
      <c r="V54" s="24" t="s">
        <v>7</v>
      </c>
      <c r="W54" s="24" t="s">
        <v>7</v>
      </c>
      <c r="X54" s="24" t="s">
        <v>7</v>
      </c>
      <c r="Y54" s="24" t="s">
        <v>7</v>
      </c>
      <c r="Z54" s="24" t="s">
        <v>7</v>
      </c>
      <c r="AA54" s="24" t="s">
        <v>7</v>
      </c>
      <c r="AB54" s="24" t="s">
        <v>7</v>
      </c>
      <c r="AC54" s="24" t="s">
        <v>7</v>
      </c>
      <c r="AD54" s="24" t="s">
        <v>7</v>
      </c>
      <c r="AE54" s="24" t="s">
        <v>7</v>
      </c>
      <c r="AF54" s="24" t="s">
        <v>7</v>
      </c>
      <c r="AG54" s="24" t="s">
        <v>7</v>
      </c>
      <c r="AH54" s="24" t="s">
        <v>7</v>
      </c>
      <c r="AI54" s="24" t="s">
        <v>7</v>
      </c>
      <c r="AJ54" s="24" t="s">
        <v>7</v>
      </c>
      <c r="AK54" s="24" t="s">
        <v>7</v>
      </c>
      <c r="AL54" s="24" t="s">
        <v>7</v>
      </c>
      <c r="AM54" s="24" t="s">
        <v>7</v>
      </c>
      <c r="AN54" s="24" t="s">
        <v>7</v>
      </c>
      <c r="AO54" s="24" t="s">
        <v>7</v>
      </c>
      <c r="AP54" s="24">
        <v>14.638970123890759</v>
      </c>
      <c r="AQ54" s="24">
        <v>14.638970123890759</v>
      </c>
      <c r="AR54" s="24">
        <v>14.638970123890759</v>
      </c>
      <c r="AS54" s="24">
        <v>14.638970123890763</v>
      </c>
      <c r="AT54" s="24">
        <v>14.638970123890759</v>
      </c>
      <c r="AU54" s="24">
        <v>14.638970123890759</v>
      </c>
      <c r="AV54" s="24">
        <v>14.638970123890759</v>
      </c>
      <c r="AW54" s="24">
        <v>14.638970123890759</v>
      </c>
      <c r="AX54" s="24">
        <v>14.638970123890759</v>
      </c>
      <c r="AY54" s="24">
        <v>14.638970123890759</v>
      </c>
      <c r="AZ54" s="24">
        <v>14.638970123890759</v>
      </c>
      <c r="BA54" s="24">
        <v>14.638970123890759</v>
      </c>
      <c r="BB54" s="24">
        <v>14.638970123890752</v>
      </c>
      <c r="BC54" s="24">
        <v>14.638970123890752</v>
      </c>
      <c r="BD54" s="24">
        <v>14.638970123890752</v>
      </c>
      <c r="BE54" s="24">
        <v>14.638970123890752</v>
      </c>
      <c r="BF54" s="24">
        <v>14.638970123890752</v>
      </c>
      <c r="BG54" s="24">
        <v>14.778838262946916</v>
      </c>
      <c r="BH54" s="24">
        <v>14.982483672082033</v>
      </c>
      <c r="BI54" s="24">
        <v>15.188935218744575</v>
      </c>
      <c r="BJ54" s="24">
        <v>15.39823157018397</v>
      </c>
      <c r="BK54" s="24">
        <v>15.610411926466021</v>
      </c>
      <c r="BL54" s="24">
        <v>15.825516027814967</v>
      </c>
      <c r="BM54" s="24">
        <v>16.043584162056515</v>
      </c>
      <c r="BN54" s="24">
        <v>16.264657172163574</v>
      </c>
      <c r="BO54" s="24">
        <v>16.488776463905996</v>
      </c>
    </row>
    <row r="55" spans="1:76" ht="17.25" customHeight="1">
      <c r="A55" s="25">
        <v>24</v>
      </c>
      <c r="B55" s="24" t="s">
        <v>7</v>
      </c>
      <c r="C55" s="24" t="s">
        <v>7</v>
      </c>
      <c r="D55" s="24" t="s">
        <v>7</v>
      </c>
      <c r="E55" s="24" t="s">
        <v>7</v>
      </c>
      <c r="F55" s="24" t="s">
        <v>7</v>
      </c>
      <c r="G55" s="24" t="s">
        <v>7</v>
      </c>
      <c r="H55" s="24" t="s">
        <v>7</v>
      </c>
      <c r="I55" s="24" t="s">
        <v>7</v>
      </c>
      <c r="J55" s="24" t="s">
        <v>7</v>
      </c>
      <c r="K55" s="24" t="s">
        <v>7</v>
      </c>
      <c r="L55" s="24" t="s">
        <v>7</v>
      </c>
      <c r="M55" s="24" t="s">
        <v>7</v>
      </c>
      <c r="N55" s="24" t="s">
        <v>7</v>
      </c>
      <c r="O55" s="24" t="s">
        <v>7</v>
      </c>
      <c r="P55" s="24" t="s">
        <v>7</v>
      </c>
      <c r="Q55" s="24" t="s">
        <v>7</v>
      </c>
      <c r="R55" s="24" t="s">
        <v>7</v>
      </c>
      <c r="S55" s="24" t="s">
        <v>7</v>
      </c>
      <c r="T55" s="24" t="s">
        <v>7</v>
      </c>
      <c r="U55" s="24" t="s">
        <v>7</v>
      </c>
      <c r="V55" s="24" t="s">
        <v>7</v>
      </c>
      <c r="W55" s="24" t="s">
        <v>7</v>
      </c>
      <c r="X55" s="24" t="s">
        <v>7</v>
      </c>
      <c r="Y55" s="24" t="s">
        <v>7</v>
      </c>
      <c r="Z55" s="24" t="s">
        <v>7</v>
      </c>
      <c r="AA55" s="24" t="s">
        <v>7</v>
      </c>
      <c r="AB55" s="24" t="s">
        <v>7</v>
      </c>
      <c r="AC55" s="24" t="s">
        <v>7</v>
      </c>
      <c r="AD55" s="24" t="s">
        <v>7</v>
      </c>
      <c r="AE55" s="24" t="s">
        <v>7</v>
      </c>
      <c r="AF55" s="24" t="s">
        <v>7</v>
      </c>
      <c r="AG55" s="24" t="s">
        <v>7</v>
      </c>
      <c r="AH55" s="24" t="s">
        <v>7</v>
      </c>
      <c r="AI55" s="24" t="s">
        <v>7</v>
      </c>
      <c r="AJ55" s="24" t="s">
        <v>7</v>
      </c>
      <c r="AK55" s="24" t="s">
        <v>7</v>
      </c>
      <c r="AL55" s="24" t="s">
        <v>7</v>
      </c>
      <c r="AM55" s="24" t="s">
        <v>7</v>
      </c>
      <c r="AN55" s="24" t="s">
        <v>7</v>
      </c>
      <c r="AO55" s="24" t="s">
        <v>7</v>
      </c>
      <c r="AP55" s="24" t="s">
        <v>7</v>
      </c>
      <c r="AQ55" s="24">
        <v>14.840688216149111</v>
      </c>
      <c r="AR55" s="24">
        <v>14.840688216149111</v>
      </c>
      <c r="AS55" s="24">
        <v>14.840688216149118</v>
      </c>
      <c r="AT55" s="24">
        <v>14.840688216149115</v>
      </c>
      <c r="AU55" s="24">
        <v>14.840688216149118</v>
      </c>
      <c r="AV55" s="24">
        <v>14.840688216149118</v>
      </c>
      <c r="AW55" s="24">
        <v>14.840688216149118</v>
      </c>
      <c r="AX55" s="24">
        <v>14.840688216149118</v>
      </c>
      <c r="AY55" s="24">
        <v>14.840688216149118</v>
      </c>
      <c r="AZ55" s="24">
        <v>14.84068821614912</v>
      </c>
      <c r="BA55" s="24">
        <v>14.84068821614912</v>
      </c>
      <c r="BB55" s="24">
        <v>14.84068821614912</v>
      </c>
      <c r="BC55" s="24">
        <v>14.84068821614912</v>
      </c>
      <c r="BD55" s="24">
        <v>14.84068821614912</v>
      </c>
      <c r="BE55" s="24">
        <v>14.840688216149113</v>
      </c>
      <c r="BF55" s="24">
        <v>14.840688216149113</v>
      </c>
      <c r="BG55" s="24">
        <v>14.840688216149113</v>
      </c>
      <c r="BH55" s="24">
        <v>14.982483672082033</v>
      </c>
      <c r="BI55" s="24">
        <v>15.188935218744575</v>
      </c>
      <c r="BJ55" s="24">
        <v>15.39823157018397</v>
      </c>
      <c r="BK55" s="24">
        <v>15.610411926466021</v>
      </c>
      <c r="BL55" s="24">
        <v>15.825516027814967</v>
      </c>
      <c r="BM55" s="24">
        <v>16.043584162056515</v>
      </c>
      <c r="BN55" s="24">
        <v>16.264657172163574</v>
      </c>
      <c r="BO55" s="24">
        <v>16.488776463905996</v>
      </c>
    </row>
    <row r="56" spans="1:76" ht="17.25" customHeight="1">
      <c r="A56" s="25">
        <v>23</v>
      </c>
      <c r="B56" s="24" t="s">
        <v>7</v>
      </c>
      <c r="C56" s="24" t="s">
        <v>7</v>
      </c>
      <c r="D56" s="24" t="s">
        <v>7</v>
      </c>
      <c r="E56" s="24" t="s">
        <v>7</v>
      </c>
      <c r="F56" s="24" t="s">
        <v>7</v>
      </c>
      <c r="G56" s="24" t="s">
        <v>7</v>
      </c>
      <c r="H56" s="24" t="s">
        <v>7</v>
      </c>
      <c r="I56" s="24" t="s">
        <v>7</v>
      </c>
      <c r="J56" s="24" t="s">
        <v>7</v>
      </c>
      <c r="K56" s="24" t="s">
        <v>7</v>
      </c>
      <c r="L56" s="24" t="s">
        <v>7</v>
      </c>
      <c r="M56" s="24" t="s">
        <v>7</v>
      </c>
      <c r="N56" s="24" t="s">
        <v>7</v>
      </c>
      <c r="O56" s="24" t="s">
        <v>7</v>
      </c>
      <c r="P56" s="24" t="s">
        <v>7</v>
      </c>
      <c r="Q56" s="24" t="s">
        <v>7</v>
      </c>
      <c r="R56" s="24" t="s">
        <v>7</v>
      </c>
      <c r="S56" s="24" t="s">
        <v>7</v>
      </c>
      <c r="T56" s="24" t="s">
        <v>7</v>
      </c>
      <c r="U56" s="24" t="s">
        <v>7</v>
      </c>
      <c r="V56" s="24" t="s">
        <v>7</v>
      </c>
      <c r="W56" s="24" t="s">
        <v>7</v>
      </c>
      <c r="X56" s="24" t="s">
        <v>7</v>
      </c>
      <c r="Y56" s="24" t="s">
        <v>7</v>
      </c>
      <c r="Z56" s="24" t="s">
        <v>7</v>
      </c>
      <c r="AA56" s="24" t="s">
        <v>7</v>
      </c>
      <c r="AB56" s="24" t="s">
        <v>7</v>
      </c>
      <c r="AC56" s="24" t="s">
        <v>7</v>
      </c>
      <c r="AD56" s="24" t="s">
        <v>7</v>
      </c>
      <c r="AE56" s="24" t="s">
        <v>7</v>
      </c>
      <c r="AF56" s="24" t="s">
        <v>7</v>
      </c>
      <c r="AG56" s="24" t="s">
        <v>7</v>
      </c>
      <c r="AH56" s="24" t="s">
        <v>7</v>
      </c>
      <c r="AI56" s="24" t="s">
        <v>7</v>
      </c>
      <c r="AJ56" s="24" t="s">
        <v>7</v>
      </c>
      <c r="AK56" s="24" t="s">
        <v>7</v>
      </c>
      <c r="AL56" s="24" t="s">
        <v>7</v>
      </c>
      <c r="AM56" s="24" t="s">
        <v>7</v>
      </c>
      <c r="AN56" s="24" t="s">
        <v>7</v>
      </c>
      <c r="AO56" s="24" t="s">
        <v>7</v>
      </c>
      <c r="AP56" s="24" t="s">
        <v>7</v>
      </c>
      <c r="AQ56" s="24" t="s">
        <v>7</v>
      </c>
      <c r="AR56" s="24">
        <v>15.045185888418864</v>
      </c>
      <c r="AS56" s="24">
        <v>15.04518588841886</v>
      </c>
      <c r="AT56" s="24">
        <v>15.045185888418867</v>
      </c>
      <c r="AU56" s="24">
        <v>15.045185888418864</v>
      </c>
      <c r="AV56" s="24">
        <v>15.045185888418867</v>
      </c>
      <c r="AW56" s="24">
        <v>15.045185888418867</v>
      </c>
      <c r="AX56" s="24">
        <v>15.04518588841886</v>
      </c>
      <c r="AY56" s="24">
        <v>15.04518588841886</v>
      </c>
      <c r="AZ56" s="24">
        <v>15.04518588841886</v>
      </c>
      <c r="BA56" s="24">
        <v>15.04518588841886</v>
      </c>
      <c r="BB56" s="24">
        <v>15.045185888418867</v>
      </c>
      <c r="BC56" s="24">
        <v>15.045185888418867</v>
      </c>
      <c r="BD56" s="24">
        <v>15.04518588841886</v>
      </c>
      <c r="BE56" s="24">
        <v>15.04518588841886</v>
      </c>
      <c r="BF56" s="24">
        <v>15.04518588841886</v>
      </c>
      <c r="BG56" s="24">
        <v>15.04518588841886</v>
      </c>
      <c r="BH56" s="24">
        <v>15.04518588841886</v>
      </c>
      <c r="BI56" s="24">
        <v>15.188935218744575</v>
      </c>
      <c r="BJ56" s="24">
        <v>15.39823157018397</v>
      </c>
      <c r="BK56" s="24">
        <v>15.610411926466021</v>
      </c>
      <c r="BL56" s="24">
        <v>15.825516027814967</v>
      </c>
      <c r="BM56" s="24">
        <v>16.043584162056515</v>
      </c>
      <c r="BN56" s="24">
        <v>16.264657172163574</v>
      </c>
      <c r="BO56" s="24">
        <v>16.488776463905996</v>
      </c>
      <c r="BP56" s="26"/>
    </row>
    <row r="57" spans="1:76" ht="17.25" customHeight="1">
      <c r="A57" s="25">
        <v>22</v>
      </c>
      <c r="B57" s="24" t="s">
        <v>7</v>
      </c>
      <c r="C57" s="24" t="s">
        <v>7</v>
      </c>
      <c r="D57" s="24" t="s">
        <v>7</v>
      </c>
      <c r="E57" s="24" t="s">
        <v>7</v>
      </c>
      <c r="F57" s="24" t="s">
        <v>7</v>
      </c>
      <c r="G57" s="24" t="s">
        <v>7</v>
      </c>
      <c r="H57" s="24" t="s">
        <v>7</v>
      </c>
      <c r="I57" s="24" t="s">
        <v>7</v>
      </c>
      <c r="J57" s="24" t="s">
        <v>7</v>
      </c>
      <c r="K57" s="24" t="s">
        <v>7</v>
      </c>
      <c r="L57" s="24" t="s">
        <v>7</v>
      </c>
      <c r="M57" s="24" t="s">
        <v>7</v>
      </c>
      <c r="N57" s="24" t="s">
        <v>7</v>
      </c>
      <c r="O57" s="24" t="s">
        <v>7</v>
      </c>
      <c r="P57" s="24" t="s">
        <v>7</v>
      </c>
      <c r="Q57" s="24" t="s">
        <v>7</v>
      </c>
      <c r="R57" s="24" t="s">
        <v>7</v>
      </c>
      <c r="S57" s="24" t="s">
        <v>7</v>
      </c>
      <c r="T57" s="24" t="s">
        <v>7</v>
      </c>
      <c r="U57" s="24" t="s">
        <v>7</v>
      </c>
      <c r="V57" s="24" t="s">
        <v>7</v>
      </c>
      <c r="W57" s="24" t="s">
        <v>7</v>
      </c>
      <c r="X57" s="24" t="s">
        <v>7</v>
      </c>
      <c r="Y57" s="24" t="s">
        <v>7</v>
      </c>
      <c r="Z57" s="24" t="s">
        <v>7</v>
      </c>
      <c r="AA57" s="24" t="s">
        <v>7</v>
      </c>
      <c r="AB57" s="24" t="s">
        <v>7</v>
      </c>
      <c r="AC57" s="24" t="s">
        <v>7</v>
      </c>
      <c r="AD57" s="24" t="s">
        <v>7</v>
      </c>
      <c r="AE57" s="24" t="s">
        <v>7</v>
      </c>
      <c r="AF57" s="24" t="s">
        <v>7</v>
      </c>
      <c r="AG57" s="24" t="s">
        <v>7</v>
      </c>
      <c r="AH57" s="24" t="s">
        <v>7</v>
      </c>
      <c r="AI57" s="24" t="s">
        <v>7</v>
      </c>
      <c r="AJ57" s="24" t="s">
        <v>7</v>
      </c>
      <c r="AK57" s="24" t="s">
        <v>7</v>
      </c>
      <c r="AL57" s="24" t="s">
        <v>7</v>
      </c>
      <c r="AM57" s="24" t="s">
        <v>7</v>
      </c>
      <c r="AN57" s="24" t="s">
        <v>7</v>
      </c>
      <c r="AO57" s="24" t="s">
        <v>7</v>
      </c>
      <c r="AP57" s="24" t="s">
        <v>7</v>
      </c>
      <c r="AQ57" s="24" t="s">
        <v>7</v>
      </c>
      <c r="AR57" s="24" t="s">
        <v>7</v>
      </c>
      <c r="AS57" s="24">
        <v>15.252501441999442</v>
      </c>
      <c r="AT57" s="24">
        <v>15.252501441999442</v>
      </c>
      <c r="AU57" s="24">
        <v>15.252501441999442</v>
      </c>
      <c r="AV57" s="24">
        <v>15.252501441999442</v>
      </c>
      <c r="AW57" s="24">
        <v>15.252501441999442</v>
      </c>
      <c r="AX57" s="24">
        <v>15.252501441999442</v>
      </c>
      <c r="AY57" s="24">
        <v>15.252501441999442</v>
      </c>
      <c r="AZ57" s="24">
        <v>15.252501441999442</v>
      </c>
      <c r="BA57" s="24">
        <v>15.252501441999446</v>
      </c>
      <c r="BB57" s="24">
        <v>15.252501441999442</v>
      </c>
      <c r="BC57" s="24">
        <v>15.252501441999438</v>
      </c>
      <c r="BD57" s="24">
        <v>15.252501441999438</v>
      </c>
      <c r="BE57" s="24">
        <v>15.252501441999438</v>
      </c>
      <c r="BF57" s="24">
        <v>15.252501441999438</v>
      </c>
      <c r="BG57" s="24">
        <v>15.252501441999446</v>
      </c>
      <c r="BH57" s="24">
        <v>15.252501441999438</v>
      </c>
      <c r="BI57" s="24">
        <v>15.252501441999438</v>
      </c>
      <c r="BJ57" s="24">
        <v>15.39823157018397</v>
      </c>
      <c r="BK57" s="24">
        <v>15.610411926466021</v>
      </c>
      <c r="BL57" s="24">
        <v>15.825516027814967</v>
      </c>
      <c r="BM57" s="24">
        <v>16.043584162056515</v>
      </c>
      <c r="BN57" s="24">
        <v>16.264657172163574</v>
      </c>
      <c r="BO57" s="24">
        <v>16.488776463905996</v>
      </c>
      <c r="BP57" s="26"/>
      <c r="BQ57" s="26"/>
    </row>
    <row r="58" spans="1:76" ht="17.25" customHeight="1">
      <c r="A58" s="25">
        <v>21</v>
      </c>
      <c r="B58" s="24" t="s">
        <v>7</v>
      </c>
      <c r="C58" s="24" t="s">
        <v>7</v>
      </c>
      <c r="D58" s="24" t="s">
        <v>7</v>
      </c>
      <c r="E58" s="24" t="s">
        <v>7</v>
      </c>
      <c r="F58" s="24" t="s">
        <v>7</v>
      </c>
      <c r="G58" s="24" t="s">
        <v>7</v>
      </c>
      <c r="H58" s="24" t="s">
        <v>7</v>
      </c>
      <c r="I58" s="24" t="s">
        <v>7</v>
      </c>
      <c r="J58" s="24" t="s">
        <v>7</v>
      </c>
      <c r="K58" s="24" t="s">
        <v>7</v>
      </c>
      <c r="L58" s="24" t="s">
        <v>7</v>
      </c>
      <c r="M58" s="24" t="s">
        <v>7</v>
      </c>
      <c r="N58" s="24" t="s">
        <v>7</v>
      </c>
      <c r="O58" s="24" t="s">
        <v>7</v>
      </c>
      <c r="P58" s="24" t="s">
        <v>7</v>
      </c>
      <c r="Q58" s="24" t="s">
        <v>7</v>
      </c>
      <c r="R58" s="24" t="s">
        <v>7</v>
      </c>
      <c r="S58" s="24" t="s">
        <v>7</v>
      </c>
      <c r="T58" s="24" t="s">
        <v>7</v>
      </c>
      <c r="U58" s="24" t="s">
        <v>7</v>
      </c>
      <c r="V58" s="24" t="s">
        <v>7</v>
      </c>
      <c r="W58" s="24" t="s">
        <v>7</v>
      </c>
      <c r="X58" s="24" t="s">
        <v>7</v>
      </c>
      <c r="Y58" s="24" t="s">
        <v>7</v>
      </c>
      <c r="Z58" s="24" t="s">
        <v>7</v>
      </c>
      <c r="AA58" s="24" t="s">
        <v>7</v>
      </c>
      <c r="AB58" s="24" t="s">
        <v>7</v>
      </c>
      <c r="AC58" s="24" t="s">
        <v>7</v>
      </c>
      <c r="AD58" s="24" t="s">
        <v>7</v>
      </c>
      <c r="AE58" s="24" t="s">
        <v>7</v>
      </c>
      <c r="AF58" s="24" t="s">
        <v>7</v>
      </c>
      <c r="AG58" s="24" t="s">
        <v>7</v>
      </c>
      <c r="AH58" s="24" t="s">
        <v>7</v>
      </c>
      <c r="AI58" s="24" t="s">
        <v>7</v>
      </c>
      <c r="AJ58" s="24" t="s">
        <v>7</v>
      </c>
      <c r="AK58" s="24" t="s">
        <v>7</v>
      </c>
      <c r="AL58" s="24" t="s">
        <v>7</v>
      </c>
      <c r="AM58" s="24" t="s">
        <v>7</v>
      </c>
      <c r="AN58" s="24" t="s">
        <v>7</v>
      </c>
      <c r="AO58" s="24" t="s">
        <v>7</v>
      </c>
      <c r="AP58" s="24" t="s">
        <v>7</v>
      </c>
      <c r="AQ58" s="24" t="s">
        <v>7</v>
      </c>
      <c r="AR58" s="24" t="s">
        <v>7</v>
      </c>
      <c r="AS58" s="24" t="s">
        <v>7</v>
      </c>
      <c r="AT58" s="24">
        <v>15.462673705963979</v>
      </c>
      <c r="AU58" s="24">
        <v>15.462673705963979</v>
      </c>
      <c r="AV58" s="24">
        <v>15.462673705963979</v>
      </c>
      <c r="AW58" s="24">
        <v>15.462673705963986</v>
      </c>
      <c r="AX58" s="24">
        <v>15.462673705963979</v>
      </c>
      <c r="AY58" s="24">
        <v>15.462673705963979</v>
      </c>
      <c r="AZ58" s="24">
        <v>15.462673705963979</v>
      </c>
      <c r="BA58" s="24">
        <v>15.462673705963986</v>
      </c>
      <c r="BB58" s="24">
        <v>15.462673705963986</v>
      </c>
      <c r="BC58" s="24">
        <v>15.462673705963986</v>
      </c>
      <c r="BD58" s="24">
        <v>15.462673705963986</v>
      </c>
      <c r="BE58" s="24">
        <v>15.462673705963986</v>
      </c>
      <c r="BF58" s="24">
        <v>15.462673705963986</v>
      </c>
      <c r="BG58" s="24">
        <v>15.462673705963983</v>
      </c>
      <c r="BH58" s="24">
        <v>15.462673705963979</v>
      </c>
      <c r="BI58" s="24">
        <v>15.462673705963979</v>
      </c>
      <c r="BJ58" s="24">
        <v>15.462673705963979</v>
      </c>
      <c r="BK58" s="24">
        <v>15.610411926466021</v>
      </c>
      <c r="BL58" s="24">
        <v>15.825516027814967</v>
      </c>
      <c r="BM58" s="24">
        <v>16.043584162056515</v>
      </c>
      <c r="BN58" s="24">
        <v>16.264657172163574</v>
      </c>
      <c r="BO58" s="24">
        <v>16.488776463905996</v>
      </c>
      <c r="BP58" s="26"/>
      <c r="BQ58" s="26"/>
      <c r="BR58" s="26"/>
    </row>
    <row r="59" spans="1:76" ht="17.25" customHeight="1">
      <c r="A59" s="25">
        <v>20</v>
      </c>
      <c r="B59" s="24" t="s">
        <v>7</v>
      </c>
      <c r="C59" s="24" t="s">
        <v>7</v>
      </c>
      <c r="D59" s="24" t="s">
        <v>7</v>
      </c>
      <c r="E59" s="24" t="s">
        <v>7</v>
      </c>
      <c r="F59" s="24" t="s">
        <v>7</v>
      </c>
      <c r="G59" s="24" t="s">
        <v>7</v>
      </c>
      <c r="H59" s="24" t="s">
        <v>7</v>
      </c>
      <c r="I59" s="24" t="s">
        <v>7</v>
      </c>
      <c r="J59" s="24" t="s">
        <v>7</v>
      </c>
      <c r="K59" s="24" t="s">
        <v>7</v>
      </c>
      <c r="L59" s="24" t="s">
        <v>7</v>
      </c>
      <c r="M59" s="24" t="s">
        <v>7</v>
      </c>
      <c r="N59" s="24" t="s">
        <v>7</v>
      </c>
      <c r="O59" s="24" t="s">
        <v>7</v>
      </c>
      <c r="P59" s="24" t="s">
        <v>7</v>
      </c>
      <c r="Q59" s="24" t="s">
        <v>7</v>
      </c>
      <c r="R59" s="24" t="s">
        <v>7</v>
      </c>
      <c r="S59" s="24" t="s">
        <v>7</v>
      </c>
      <c r="T59" s="24" t="s">
        <v>7</v>
      </c>
      <c r="U59" s="24" t="s">
        <v>7</v>
      </c>
      <c r="V59" s="24" t="s">
        <v>7</v>
      </c>
      <c r="W59" s="24" t="s">
        <v>7</v>
      </c>
      <c r="X59" s="24" t="s">
        <v>7</v>
      </c>
      <c r="Y59" s="24" t="s">
        <v>7</v>
      </c>
      <c r="Z59" s="24" t="s">
        <v>7</v>
      </c>
      <c r="AA59" s="24" t="s">
        <v>7</v>
      </c>
      <c r="AB59" s="24" t="s">
        <v>7</v>
      </c>
      <c r="AC59" s="24" t="s">
        <v>7</v>
      </c>
      <c r="AD59" s="24" t="s">
        <v>7</v>
      </c>
      <c r="AE59" s="24" t="s">
        <v>7</v>
      </c>
      <c r="AF59" s="24" t="s">
        <v>7</v>
      </c>
      <c r="AG59" s="24" t="s">
        <v>7</v>
      </c>
      <c r="AH59" s="24" t="s">
        <v>7</v>
      </c>
      <c r="AI59" s="24" t="s">
        <v>7</v>
      </c>
      <c r="AJ59" s="24" t="s">
        <v>7</v>
      </c>
      <c r="AK59" s="24" t="s">
        <v>7</v>
      </c>
      <c r="AL59" s="24" t="s">
        <v>7</v>
      </c>
      <c r="AM59" s="24" t="s">
        <v>7</v>
      </c>
      <c r="AN59" s="24" t="s">
        <v>7</v>
      </c>
      <c r="AO59" s="24" t="s">
        <v>7</v>
      </c>
      <c r="AP59" s="24" t="s">
        <v>7</v>
      </c>
      <c r="AQ59" s="24" t="s">
        <v>7</v>
      </c>
      <c r="AR59" s="24" t="s">
        <v>7</v>
      </c>
      <c r="AS59" s="24" t="s">
        <v>7</v>
      </c>
      <c r="AT59" s="24" t="s">
        <v>7</v>
      </c>
      <c r="AU59" s="24">
        <v>15.675742044432006</v>
      </c>
      <c r="AV59" s="24">
        <v>15.675742044432003</v>
      </c>
      <c r="AW59" s="24">
        <v>15.675742044432006</v>
      </c>
      <c r="AX59" s="24">
        <v>15.675742044432006</v>
      </c>
      <c r="AY59" s="24">
        <v>15.675742044432006</v>
      </c>
      <c r="AZ59" s="24">
        <v>15.67574204443201</v>
      </c>
      <c r="BA59" s="24">
        <v>15.675742044432006</v>
      </c>
      <c r="BB59" s="24">
        <v>15.675742044432006</v>
      </c>
      <c r="BC59" s="24">
        <v>15.675742044432006</v>
      </c>
      <c r="BD59" s="24">
        <v>15.675742044432006</v>
      </c>
      <c r="BE59" s="24">
        <v>15.675742044432003</v>
      </c>
      <c r="BF59" s="24">
        <v>15.675742044432003</v>
      </c>
      <c r="BG59" s="24">
        <v>15.675742044432003</v>
      </c>
      <c r="BH59" s="24">
        <v>15.675742044432003</v>
      </c>
      <c r="BI59" s="24">
        <v>15.675742044432003</v>
      </c>
      <c r="BJ59" s="24">
        <v>15.675742044432003</v>
      </c>
      <c r="BK59" s="24">
        <v>15.675742044432003</v>
      </c>
      <c r="BL59" s="24">
        <v>15.825516027814967</v>
      </c>
      <c r="BM59" s="24">
        <v>16.043584162056515</v>
      </c>
      <c r="BN59" s="24">
        <v>16.264657172163574</v>
      </c>
      <c r="BO59" s="24">
        <v>16.488776463905996</v>
      </c>
      <c r="BP59" s="26"/>
      <c r="BQ59" s="26"/>
      <c r="BR59" s="26"/>
      <c r="BS59" s="26"/>
    </row>
    <row r="60" spans="1:76" ht="17.25" customHeight="1">
      <c r="A60" s="25">
        <v>19</v>
      </c>
      <c r="B60" s="24" t="s">
        <v>7</v>
      </c>
      <c r="C60" s="24" t="s">
        <v>7</v>
      </c>
      <c r="D60" s="24" t="s">
        <v>7</v>
      </c>
      <c r="E60" s="24" t="s">
        <v>7</v>
      </c>
      <c r="F60" s="24" t="s">
        <v>7</v>
      </c>
      <c r="G60" s="24" t="s">
        <v>7</v>
      </c>
      <c r="H60" s="24" t="s">
        <v>7</v>
      </c>
      <c r="I60" s="24" t="s">
        <v>7</v>
      </c>
      <c r="J60" s="24" t="s">
        <v>7</v>
      </c>
      <c r="K60" s="24" t="s">
        <v>7</v>
      </c>
      <c r="L60" s="24" t="s">
        <v>7</v>
      </c>
      <c r="M60" s="24" t="s">
        <v>7</v>
      </c>
      <c r="N60" s="24" t="s">
        <v>7</v>
      </c>
      <c r="O60" s="24" t="s">
        <v>7</v>
      </c>
      <c r="P60" s="24" t="s">
        <v>7</v>
      </c>
      <c r="Q60" s="24" t="s">
        <v>7</v>
      </c>
      <c r="R60" s="24" t="s">
        <v>7</v>
      </c>
      <c r="S60" s="24" t="s">
        <v>7</v>
      </c>
      <c r="T60" s="24" t="s">
        <v>7</v>
      </c>
      <c r="U60" s="24" t="s">
        <v>7</v>
      </c>
      <c r="V60" s="24" t="s">
        <v>7</v>
      </c>
      <c r="W60" s="24" t="s">
        <v>7</v>
      </c>
      <c r="X60" s="24" t="s">
        <v>7</v>
      </c>
      <c r="Y60" s="24" t="s">
        <v>7</v>
      </c>
      <c r="Z60" s="24" t="s">
        <v>7</v>
      </c>
      <c r="AA60" s="24" t="s">
        <v>7</v>
      </c>
      <c r="AB60" s="24" t="s">
        <v>7</v>
      </c>
      <c r="AC60" s="24" t="s">
        <v>7</v>
      </c>
      <c r="AD60" s="24" t="s">
        <v>7</v>
      </c>
      <c r="AE60" s="24" t="s">
        <v>7</v>
      </c>
      <c r="AF60" s="24" t="s">
        <v>7</v>
      </c>
      <c r="AG60" s="24" t="s">
        <v>7</v>
      </c>
      <c r="AH60" s="24" t="s">
        <v>7</v>
      </c>
      <c r="AI60" s="24" t="s">
        <v>7</v>
      </c>
      <c r="AJ60" s="24" t="s">
        <v>7</v>
      </c>
      <c r="AK60" s="24" t="s">
        <v>7</v>
      </c>
      <c r="AL60" s="24" t="s">
        <v>7</v>
      </c>
      <c r="AM60" s="24" t="s">
        <v>7</v>
      </c>
      <c r="AN60" s="24" t="s">
        <v>7</v>
      </c>
      <c r="AO60" s="24" t="s">
        <v>7</v>
      </c>
      <c r="AP60" s="24" t="s">
        <v>7</v>
      </c>
      <c r="AQ60" s="24" t="s">
        <v>7</v>
      </c>
      <c r="AR60" s="24" t="s">
        <v>7</v>
      </c>
      <c r="AS60" s="24" t="s">
        <v>7</v>
      </c>
      <c r="AT60" s="24" t="s">
        <v>7</v>
      </c>
      <c r="AU60" s="24" t="s">
        <v>7</v>
      </c>
      <c r="AV60" s="24">
        <v>15.891746363941877</v>
      </c>
      <c r="AW60" s="24">
        <v>15.891746363941877</v>
      </c>
      <c r="AX60" s="24">
        <v>15.891746363941877</v>
      </c>
      <c r="AY60" s="24">
        <v>15.891746363941877</v>
      </c>
      <c r="AZ60" s="24">
        <v>15.891746363941884</v>
      </c>
      <c r="BA60" s="24">
        <v>15.891746363941884</v>
      </c>
      <c r="BB60" s="24">
        <v>15.891746363941884</v>
      </c>
      <c r="BC60" s="24">
        <v>15.891746363941884</v>
      </c>
      <c r="BD60" s="24">
        <v>15.891746363941881</v>
      </c>
      <c r="BE60" s="24">
        <v>15.891746363941881</v>
      </c>
      <c r="BF60" s="24">
        <v>15.891746363941881</v>
      </c>
      <c r="BG60" s="24">
        <v>15.891746363941881</v>
      </c>
      <c r="BH60" s="24">
        <v>15.891746363941881</v>
      </c>
      <c r="BI60" s="24">
        <v>15.891746363941873</v>
      </c>
      <c r="BJ60" s="24">
        <v>15.891746363941873</v>
      </c>
      <c r="BK60" s="24">
        <v>15.891746363941873</v>
      </c>
      <c r="BL60" s="24">
        <v>15.891746363941866</v>
      </c>
      <c r="BM60" s="24">
        <v>16.043584162056515</v>
      </c>
      <c r="BN60" s="24">
        <v>16.264657172163574</v>
      </c>
      <c r="BO60" s="24">
        <v>16.488776463905996</v>
      </c>
      <c r="BP60" s="26"/>
      <c r="BQ60" s="26"/>
      <c r="BR60" s="26"/>
      <c r="BS60" s="26"/>
      <c r="BT60" s="26"/>
    </row>
    <row r="61" spans="1:76" ht="17.25" customHeight="1">
      <c r="A61" s="25">
        <v>18</v>
      </c>
      <c r="B61" s="24" t="s">
        <v>7</v>
      </c>
      <c r="C61" s="24" t="s">
        <v>7</v>
      </c>
      <c r="D61" s="24" t="s">
        <v>7</v>
      </c>
      <c r="E61" s="24" t="s">
        <v>7</v>
      </c>
      <c r="F61" s="24" t="s">
        <v>7</v>
      </c>
      <c r="G61" s="24" t="s">
        <v>7</v>
      </c>
      <c r="H61" s="24" t="s">
        <v>7</v>
      </c>
      <c r="I61" s="24" t="s">
        <v>7</v>
      </c>
      <c r="J61" s="24" t="s">
        <v>7</v>
      </c>
      <c r="K61" s="24" t="s">
        <v>7</v>
      </c>
      <c r="L61" s="24" t="s">
        <v>7</v>
      </c>
      <c r="M61" s="24" t="s">
        <v>7</v>
      </c>
      <c r="N61" s="24" t="s">
        <v>7</v>
      </c>
      <c r="O61" s="24" t="s">
        <v>7</v>
      </c>
      <c r="P61" s="24" t="s">
        <v>7</v>
      </c>
      <c r="Q61" s="24" t="s">
        <v>7</v>
      </c>
      <c r="R61" s="24" t="s">
        <v>7</v>
      </c>
      <c r="S61" s="24" t="s">
        <v>7</v>
      </c>
      <c r="T61" s="24" t="s">
        <v>7</v>
      </c>
      <c r="U61" s="24" t="s">
        <v>7</v>
      </c>
      <c r="V61" s="24" t="s">
        <v>7</v>
      </c>
      <c r="W61" s="24" t="s">
        <v>7</v>
      </c>
      <c r="X61" s="24" t="s">
        <v>7</v>
      </c>
      <c r="Y61" s="24" t="s">
        <v>7</v>
      </c>
      <c r="Z61" s="24" t="s">
        <v>7</v>
      </c>
      <c r="AA61" s="24" t="s">
        <v>7</v>
      </c>
      <c r="AB61" s="24" t="s">
        <v>7</v>
      </c>
      <c r="AC61" s="24" t="s">
        <v>7</v>
      </c>
      <c r="AD61" s="24" t="s">
        <v>7</v>
      </c>
      <c r="AE61" s="24" t="s">
        <v>7</v>
      </c>
      <c r="AF61" s="24" t="s">
        <v>7</v>
      </c>
      <c r="AG61" s="24" t="s">
        <v>7</v>
      </c>
      <c r="AH61" s="24" t="s">
        <v>7</v>
      </c>
      <c r="AI61" s="24" t="s">
        <v>7</v>
      </c>
      <c r="AJ61" s="24" t="s">
        <v>7</v>
      </c>
      <c r="AK61" s="24" t="s">
        <v>7</v>
      </c>
      <c r="AL61" s="24" t="s">
        <v>7</v>
      </c>
      <c r="AM61" s="24" t="s">
        <v>7</v>
      </c>
      <c r="AN61" s="24" t="s">
        <v>7</v>
      </c>
      <c r="AO61" s="24" t="s">
        <v>7</v>
      </c>
      <c r="AP61" s="24" t="s">
        <v>7</v>
      </c>
      <c r="AQ61" s="24" t="s">
        <v>7</v>
      </c>
      <c r="AR61" s="24" t="s">
        <v>7</v>
      </c>
      <c r="AS61" s="24" t="s">
        <v>7</v>
      </c>
      <c r="AT61" s="24" t="s">
        <v>7</v>
      </c>
      <c r="AU61" s="24" t="s">
        <v>7</v>
      </c>
      <c r="AV61" s="24" t="s">
        <v>7</v>
      </c>
      <c r="AW61" s="24">
        <v>16.110727120925354</v>
      </c>
      <c r="AX61" s="24">
        <v>16.110727120925354</v>
      </c>
      <c r="AY61" s="24">
        <v>16.110727120925354</v>
      </c>
      <c r="AZ61" s="24">
        <v>16.110727120925354</v>
      </c>
      <c r="BA61" s="24">
        <v>16.110727120925354</v>
      </c>
      <c r="BB61" s="24">
        <v>16.110727120925358</v>
      </c>
      <c r="BC61" s="24">
        <v>16.110727120925354</v>
      </c>
      <c r="BD61" s="24">
        <v>16.110727120925354</v>
      </c>
      <c r="BE61" s="24">
        <v>16.110727120925354</v>
      </c>
      <c r="BF61" s="24">
        <v>16.110727120925354</v>
      </c>
      <c r="BG61" s="24">
        <v>16.110727120925354</v>
      </c>
      <c r="BH61" s="24">
        <v>16.110727120925354</v>
      </c>
      <c r="BI61" s="24">
        <v>16.110727120925354</v>
      </c>
      <c r="BJ61" s="24">
        <v>16.110727120925347</v>
      </c>
      <c r="BK61" s="24">
        <v>16.110727120925343</v>
      </c>
      <c r="BL61" s="24">
        <v>16.110727120925343</v>
      </c>
      <c r="BM61" s="24">
        <v>16.110727120925347</v>
      </c>
      <c r="BN61" s="24">
        <v>16.264657172163574</v>
      </c>
      <c r="BO61" s="24">
        <v>16.488776463905996</v>
      </c>
      <c r="BP61" s="26"/>
      <c r="BQ61" s="26"/>
      <c r="BR61" s="26"/>
      <c r="BS61" s="26"/>
      <c r="BT61" s="26"/>
      <c r="BU61" s="26"/>
    </row>
    <row r="62" spans="1:76" ht="17.25" customHeight="1">
      <c r="A62" s="25">
        <v>17</v>
      </c>
      <c r="B62" s="24" t="s">
        <v>7</v>
      </c>
      <c r="C62" s="24" t="s">
        <v>7</v>
      </c>
      <c r="D62" s="24" t="s">
        <v>7</v>
      </c>
      <c r="E62" s="24" t="s">
        <v>7</v>
      </c>
      <c r="F62" s="24" t="s">
        <v>7</v>
      </c>
      <c r="G62" s="24" t="s">
        <v>7</v>
      </c>
      <c r="H62" s="24" t="s">
        <v>7</v>
      </c>
      <c r="I62" s="24" t="s">
        <v>7</v>
      </c>
      <c r="J62" s="24" t="s">
        <v>7</v>
      </c>
      <c r="K62" s="24" t="s">
        <v>7</v>
      </c>
      <c r="L62" s="24" t="s">
        <v>7</v>
      </c>
      <c r="M62" s="24" t="s">
        <v>7</v>
      </c>
      <c r="N62" s="24" t="s">
        <v>7</v>
      </c>
      <c r="O62" s="24" t="s">
        <v>7</v>
      </c>
      <c r="P62" s="24" t="s">
        <v>7</v>
      </c>
      <c r="Q62" s="24" t="s">
        <v>7</v>
      </c>
      <c r="R62" s="24" t="s">
        <v>7</v>
      </c>
      <c r="S62" s="24" t="s">
        <v>7</v>
      </c>
      <c r="T62" s="24" t="s">
        <v>7</v>
      </c>
      <c r="U62" s="24" t="s">
        <v>7</v>
      </c>
      <c r="V62" s="24" t="s">
        <v>7</v>
      </c>
      <c r="W62" s="24" t="s">
        <v>7</v>
      </c>
      <c r="X62" s="24" t="s">
        <v>7</v>
      </c>
      <c r="Y62" s="24" t="s">
        <v>7</v>
      </c>
      <c r="Z62" s="24" t="s">
        <v>7</v>
      </c>
      <c r="AA62" s="24" t="s">
        <v>7</v>
      </c>
      <c r="AB62" s="24" t="s">
        <v>7</v>
      </c>
      <c r="AC62" s="24" t="s">
        <v>7</v>
      </c>
      <c r="AD62" s="24" t="s">
        <v>7</v>
      </c>
      <c r="AE62" s="24" t="s">
        <v>7</v>
      </c>
      <c r="AF62" s="24" t="s">
        <v>7</v>
      </c>
      <c r="AG62" s="24" t="s">
        <v>7</v>
      </c>
      <c r="AH62" s="24" t="s">
        <v>7</v>
      </c>
      <c r="AI62" s="24" t="s">
        <v>7</v>
      </c>
      <c r="AJ62" s="24" t="s">
        <v>7</v>
      </c>
      <c r="AK62" s="24" t="s">
        <v>7</v>
      </c>
      <c r="AL62" s="24" t="s">
        <v>7</v>
      </c>
      <c r="AM62" s="24" t="s">
        <v>7</v>
      </c>
      <c r="AN62" s="24" t="s">
        <v>7</v>
      </c>
      <c r="AO62" s="24" t="s">
        <v>7</v>
      </c>
      <c r="AP62" s="24" t="s">
        <v>7</v>
      </c>
      <c r="AQ62" s="24" t="s">
        <v>7</v>
      </c>
      <c r="AR62" s="24" t="s">
        <v>7</v>
      </c>
      <c r="AS62" s="24" t="s">
        <v>7</v>
      </c>
      <c r="AT62" s="24" t="s">
        <v>7</v>
      </c>
      <c r="AU62" s="24" t="s">
        <v>7</v>
      </c>
      <c r="AV62" s="24" t="s">
        <v>7</v>
      </c>
      <c r="AW62" s="24" t="s">
        <v>7</v>
      </c>
      <c r="AX62" s="24">
        <v>16.332725329284543</v>
      </c>
      <c r="AY62" s="24">
        <v>16.332725329284539</v>
      </c>
      <c r="AZ62" s="24">
        <v>16.332725329284539</v>
      </c>
      <c r="BA62" s="24">
        <v>16.332725329284539</v>
      </c>
      <c r="BB62" s="24">
        <v>16.332725329284539</v>
      </c>
      <c r="BC62" s="24">
        <v>16.332725329284543</v>
      </c>
      <c r="BD62" s="24">
        <v>16.332725329284539</v>
      </c>
      <c r="BE62" s="24">
        <v>16.332725329284539</v>
      </c>
      <c r="BF62" s="24">
        <v>16.332725329284543</v>
      </c>
      <c r="BG62" s="24">
        <v>16.332725329284543</v>
      </c>
      <c r="BH62" s="24">
        <v>16.332725329284543</v>
      </c>
      <c r="BI62" s="24">
        <v>16.332725329284543</v>
      </c>
      <c r="BJ62" s="24">
        <v>16.332725329284546</v>
      </c>
      <c r="BK62" s="24">
        <v>16.332725329284546</v>
      </c>
      <c r="BL62" s="24">
        <v>16.332725329284539</v>
      </c>
      <c r="BM62" s="24">
        <v>16.332725329284539</v>
      </c>
      <c r="BN62" s="24">
        <v>16.332725329284539</v>
      </c>
      <c r="BO62" s="24">
        <v>16.488776463905996</v>
      </c>
      <c r="BP62" s="26"/>
      <c r="BQ62" s="26"/>
      <c r="BR62" s="26"/>
      <c r="BS62" s="26"/>
      <c r="BT62" s="26"/>
      <c r="BU62" s="26"/>
      <c r="BV62" s="26"/>
    </row>
    <row r="63" spans="1:76" ht="17.25" customHeight="1">
      <c r="A63" s="25">
        <v>16</v>
      </c>
      <c r="B63" s="24" t="s">
        <v>7</v>
      </c>
      <c r="C63" s="24" t="s">
        <v>7</v>
      </c>
      <c r="D63" s="24" t="s">
        <v>7</v>
      </c>
      <c r="E63" s="24" t="s">
        <v>7</v>
      </c>
      <c r="F63" s="24" t="s">
        <v>7</v>
      </c>
      <c r="G63" s="24" t="s">
        <v>7</v>
      </c>
      <c r="H63" s="24" t="s">
        <v>7</v>
      </c>
      <c r="I63" s="24" t="s">
        <v>7</v>
      </c>
      <c r="J63" s="24" t="s">
        <v>7</v>
      </c>
      <c r="K63" s="24" t="s">
        <v>7</v>
      </c>
      <c r="L63" s="24" t="s">
        <v>7</v>
      </c>
      <c r="M63" s="24" t="s">
        <v>7</v>
      </c>
      <c r="N63" s="24" t="s">
        <v>7</v>
      </c>
      <c r="O63" s="24" t="s">
        <v>7</v>
      </c>
      <c r="P63" s="24" t="s">
        <v>7</v>
      </c>
      <c r="Q63" s="24" t="s">
        <v>7</v>
      </c>
      <c r="R63" s="24" t="s">
        <v>7</v>
      </c>
      <c r="S63" s="24" t="s">
        <v>7</v>
      </c>
      <c r="T63" s="24" t="s">
        <v>7</v>
      </c>
      <c r="U63" s="24" t="s">
        <v>7</v>
      </c>
      <c r="V63" s="24" t="s">
        <v>7</v>
      </c>
      <c r="W63" s="24" t="s">
        <v>7</v>
      </c>
      <c r="X63" s="24" t="s">
        <v>7</v>
      </c>
      <c r="Y63" s="24" t="s">
        <v>7</v>
      </c>
      <c r="Z63" s="24" t="s">
        <v>7</v>
      </c>
      <c r="AA63" s="24" t="s">
        <v>7</v>
      </c>
      <c r="AB63" s="24" t="s">
        <v>7</v>
      </c>
      <c r="AC63" s="24" t="s">
        <v>7</v>
      </c>
      <c r="AD63" s="24" t="s">
        <v>7</v>
      </c>
      <c r="AE63" s="24" t="s">
        <v>7</v>
      </c>
      <c r="AF63" s="24" t="s">
        <v>7</v>
      </c>
      <c r="AG63" s="24" t="s">
        <v>7</v>
      </c>
      <c r="AH63" s="24" t="s">
        <v>7</v>
      </c>
      <c r="AI63" s="24" t="s">
        <v>7</v>
      </c>
      <c r="AJ63" s="24" t="s">
        <v>7</v>
      </c>
      <c r="AK63" s="24" t="s">
        <v>7</v>
      </c>
      <c r="AL63" s="24" t="s">
        <v>7</v>
      </c>
      <c r="AM63" s="24" t="s">
        <v>7</v>
      </c>
      <c r="AN63" s="24" t="s">
        <v>7</v>
      </c>
      <c r="AO63" s="24" t="s">
        <v>7</v>
      </c>
      <c r="AP63" s="24" t="s">
        <v>7</v>
      </c>
      <c r="AQ63" s="24" t="s">
        <v>7</v>
      </c>
      <c r="AR63" s="24" t="s">
        <v>7</v>
      </c>
      <c r="AS63" s="24" t="s">
        <v>7</v>
      </c>
      <c r="AT63" s="24" t="s">
        <v>7</v>
      </c>
      <c r="AU63" s="24" t="s">
        <v>7</v>
      </c>
      <c r="AV63" s="24" t="s">
        <v>7</v>
      </c>
      <c r="AW63" s="24" t="s">
        <v>7</v>
      </c>
      <c r="AX63" s="24" t="s">
        <v>7</v>
      </c>
      <c r="AY63" s="24">
        <v>16.557782568073925</v>
      </c>
      <c r="AZ63" s="24">
        <v>16.557782568073925</v>
      </c>
      <c r="BA63" s="24">
        <v>16.557782568073925</v>
      </c>
      <c r="BB63" s="24">
        <v>16.557782568073925</v>
      </c>
      <c r="BC63" s="24">
        <v>16.557782568073932</v>
      </c>
      <c r="BD63" s="24">
        <v>16.557782568073925</v>
      </c>
      <c r="BE63" s="24">
        <v>16.557782568073918</v>
      </c>
      <c r="BF63" s="24">
        <v>16.557782568073918</v>
      </c>
      <c r="BG63" s="24">
        <v>16.557782568073918</v>
      </c>
      <c r="BH63" s="24">
        <v>16.557782568073918</v>
      </c>
      <c r="BI63" s="24">
        <v>16.557782568073918</v>
      </c>
      <c r="BJ63" s="24">
        <v>16.557782568073922</v>
      </c>
      <c r="BK63" s="24">
        <v>16.557782568073922</v>
      </c>
      <c r="BL63" s="24">
        <v>16.557782568073922</v>
      </c>
      <c r="BM63" s="24">
        <v>16.557782568073915</v>
      </c>
      <c r="BN63" s="24">
        <v>16.557782568073915</v>
      </c>
      <c r="BO63" s="24">
        <v>16.557782568073915</v>
      </c>
      <c r="BP63" s="26"/>
      <c r="BQ63" s="26"/>
      <c r="BR63" s="26"/>
      <c r="BS63" s="26"/>
      <c r="BT63" s="26"/>
      <c r="BU63" s="26"/>
      <c r="BV63" s="26"/>
      <c r="BW63" s="26"/>
    </row>
    <row r="64" spans="1:76" ht="17.25" customHeight="1">
      <c r="A64" s="25">
        <v>15</v>
      </c>
      <c r="B64" s="24" t="s">
        <v>7</v>
      </c>
      <c r="C64" s="24" t="s">
        <v>7</v>
      </c>
      <c r="D64" s="24" t="s">
        <v>7</v>
      </c>
      <c r="E64" s="24" t="s">
        <v>7</v>
      </c>
      <c r="F64" s="24" t="s">
        <v>7</v>
      </c>
      <c r="G64" s="24" t="s">
        <v>7</v>
      </c>
      <c r="H64" s="24" t="s">
        <v>7</v>
      </c>
      <c r="I64" s="24" t="s">
        <v>7</v>
      </c>
      <c r="J64" s="24" t="s">
        <v>7</v>
      </c>
      <c r="K64" s="24" t="s">
        <v>7</v>
      </c>
      <c r="L64" s="24" t="s">
        <v>7</v>
      </c>
      <c r="M64" s="24" t="s">
        <v>7</v>
      </c>
      <c r="N64" s="24" t="s">
        <v>7</v>
      </c>
      <c r="O64" s="24" t="s">
        <v>7</v>
      </c>
      <c r="P64" s="24" t="s">
        <v>7</v>
      </c>
      <c r="Q64" s="24" t="s">
        <v>7</v>
      </c>
      <c r="R64" s="24" t="s">
        <v>7</v>
      </c>
      <c r="S64" s="24" t="s">
        <v>7</v>
      </c>
      <c r="T64" s="24" t="s">
        <v>7</v>
      </c>
      <c r="U64" s="24" t="s">
        <v>7</v>
      </c>
      <c r="V64" s="24" t="s">
        <v>7</v>
      </c>
      <c r="W64" s="24" t="s">
        <v>7</v>
      </c>
      <c r="X64" s="24" t="s">
        <v>7</v>
      </c>
      <c r="Y64" s="24" t="s">
        <v>7</v>
      </c>
      <c r="Z64" s="24" t="s">
        <v>7</v>
      </c>
      <c r="AA64" s="24" t="s">
        <v>7</v>
      </c>
      <c r="AB64" s="24" t="s">
        <v>7</v>
      </c>
      <c r="AC64" s="24" t="s">
        <v>7</v>
      </c>
      <c r="AD64" s="24" t="s">
        <v>7</v>
      </c>
      <c r="AE64" s="24" t="s">
        <v>7</v>
      </c>
      <c r="AF64" s="24" t="s">
        <v>7</v>
      </c>
      <c r="AG64" s="24" t="s">
        <v>7</v>
      </c>
      <c r="AH64" s="24" t="s">
        <v>7</v>
      </c>
      <c r="AI64" s="24" t="s">
        <v>7</v>
      </c>
      <c r="AJ64" s="24" t="s">
        <v>7</v>
      </c>
      <c r="AK64" s="24" t="s">
        <v>7</v>
      </c>
      <c r="AL64" s="24" t="s">
        <v>7</v>
      </c>
      <c r="AM64" s="24" t="s">
        <v>7</v>
      </c>
      <c r="AN64" s="24" t="s">
        <v>7</v>
      </c>
      <c r="AO64" s="24" t="s">
        <v>7</v>
      </c>
      <c r="AP64" s="24" t="s">
        <v>7</v>
      </c>
      <c r="AQ64" s="24" t="s">
        <v>7</v>
      </c>
      <c r="AR64" s="24" t="s">
        <v>7</v>
      </c>
      <c r="AS64" s="24" t="s">
        <v>7</v>
      </c>
      <c r="AT64" s="24" t="s">
        <v>7</v>
      </c>
      <c r="AU64" s="24" t="s">
        <v>7</v>
      </c>
      <c r="AV64" s="24" t="s">
        <v>7</v>
      </c>
      <c r="AW64" s="24" t="s">
        <v>7</v>
      </c>
      <c r="AX64" s="24" t="s">
        <v>7</v>
      </c>
      <c r="AY64" s="24" t="s">
        <v>7</v>
      </c>
      <c r="AZ64" s="24">
        <v>16.785940989287507</v>
      </c>
      <c r="BA64" s="24">
        <v>16.785940989287511</v>
      </c>
      <c r="BB64" s="24">
        <v>16.785940989287511</v>
      </c>
      <c r="BC64" s="24">
        <v>16.785940989287518</v>
      </c>
      <c r="BD64" s="24">
        <v>16.785940989287514</v>
      </c>
      <c r="BE64" s="24">
        <v>16.785940989287514</v>
      </c>
      <c r="BF64" s="24">
        <v>16.785940989287507</v>
      </c>
      <c r="BG64" s="24">
        <v>16.785940989287507</v>
      </c>
      <c r="BH64" s="24">
        <v>16.785940989287511</v>
      </c>
      <c r="BI64" s="24">
        <v>16.785940989287511</v>
      </c>
      <c r="BJ64" s="24">
        <v>16.785940989287511</v>
      </c>
      <c r="BK64" s="24">
        <v>16.785940989287511</v>
      </c>
      <c r="BL64" s="24">
        <v>16.785940989287507</v>
      </c>
      <c r="BM64" s="24">
        <v>16.785940989287507</v>
      </c>
      <c r="BN64" s="24">
        <v>16.785940989287507</v>
      </c>
      <c r="BO64" s="24">
        <v>16.785940989287507</v>
      </c>
      <c r="BP64" s="26"/>
      <c r="BQ64" s="26"/>
      <c r="BR64" s="26"/>
      <c r="BS64" s="26"/>
      <c r="BT64" s="26"/>
      <c r="BU64" s="26"/>
      <c r="BV64" s="26"/>
      <c r="BW64" s="26"/>
      <c r="BX64" s="26"/>
    </row>
    <row r="65" spans="1:91" ht="17.25" customHeight="1">
      <c r="A65" s="25">
        <v>14</v>
      </c>
      <c r="B65" s="24" t="s">
        <v>7</v>
      </c>
      <c r="C65" s="24" t="s">
        <v>7</v>
      </c>
      <c r="D65" s="24" t="s">
        <v>7</v>
      </c>
      <c r="E65" s="24" t="s">
        <v>7</v>
      </c>
      <c r="F65" s="24" t="s">
        <v>7</v>
      </c>
      <c r="G65" s="24" t="s">
        <v>7</v>
      </c>
      <c r="H65" s="24" t="s">
        <v>7</v>
      </c>
      <c r="I65" s="24" t="s">
        <v>7</v>
      </c>
      <c r="J65" s="24" t="s">
        <v>7</v>
      </c>
      <c r="K65" s="24" t="s">
        <v>7</v>
      </c>
      <c r="L65" s="24" t="s">
        <v>7</v>
      </c>
      <c r="M65" s="24" t="s">
        <v>7</v>
      </c>
      <c r="N65" s="24" t="s">
        <v>7</v>
      </c>
      <c r="O65" s="24" t="s">
        <v>7</v>
      </c>
      <c r="P65" s="24" t="s">
        <v>7</v>
      </c>
      <c r="Q65" s="24" t="s">
        <v>7</v>
      </c>
      <c r="R65" s="24" t="s">
        <v>7</v>
      </c>
      <c r="S65" s="24" t="s">
        <v>7</v>
      </c>
      <c r="T65" s="24" t="s">
        <v>7</v>
      </c>
      <c r="U65" s="24" t="s">
        <v>7</v>
      </c>
      <c r="V65" s="24" t="s">
        <v>7</v>
      </c>
      <c r="W65" s="24" t="s">
        <v>7</v>
      </c>
      <c r="X65" s="24" t="s">
        <v>7</v>
      </c>
      <c r="Y65" s="24" t="s">
        <v>7</v>
      </c>
      <c r="Z65" s="24" t="s">
        <v>7</v>
      </c>
      <c r="AA65" s="24" t="s">
        <v>7</v>
      </c>
      <c r="AB65" s="24" t="s">
        <v>7</v>
      </c>
      <c r="AC65" s="24" t="s">
        <v>7</v>
      </c>
      <c r="AD65" s="24" t="s">
        <v>7</v>
      </c>
      <c r="AE65" s="24" t="s">
        <v>7</v>
      </c>
      <c r="AF65" s="24" t="s">
        <v>7</v>
      </c>
      <c r="AG65" s="24" t="s">
        <v>7</v>
      </c>
      <c r="AH65" s="24" t="s">
        <v>7</v>
      </c>
      <c r="AI65" s="24" t="s">
        <v>7</v>
      </c>
      <c r="AJ65" s="24" t="s">
        <v>7</v>
      </c>
      <c r="AK65" s="24" t="s">
        <v>7</v>
      </c>
      <c r="AL65" s="24" t="s">
        <v>7</v>
      </c>
      <c r="AM65" s="24" t="s">
        <v>7</v>
      </c>
      <c r="AN65" s="24" t="s">
        <v>7</v>
      </c>
      <c r="AO65" s="24" t="s">
        <v>7</v>
      </c>
      <c r="AP65" s="24" t="s">
        <v>7</v>
      </c>
      <c r="AQ65" s="24" t="s">
        <v>7</v>
      </c>
      <c r="AR65" s="24" t="s">
        <v>7</v>
      </c>
      <c r="AS65" s="24" t="s">
        <v>7</v>
      </c>
      <c r="AT65" s="24" t="s">
        <v>7</v>
      </c>
      <c r="AU65" s="24" t="s">
        <v>7</v>
      </c>
      <c r="AV65" s="24" t="s">
        <v>7</v>
      </c>
      <c r="AW65" s="24" t="s">
        <v>7</v>
      </c>
      <c r="AX65" s="24" t="s">
        <v>7</v>
      </c>
      <c r="AY65" s="24" t="s">
        <v>7</v>
      </c>
      <c r="AZ65" s="24" t="s">
        <v>7</v>
      </c>
      <c r="BA65" s="24">
        <v>17.017243325754091</v>
      </c>
      <c r="BB65" s="24">
        <v>17.017243325754084</v>
      </c>
      <c r="BC65" s="24">
        <v>17.017243325754084</v>
      </c>
      <c r="BD65" s="24">
        <v>17.017243325754077</v>
      </c>
      <c r="BE65" s="24">
        <v>17.017243325754077</v>
      </c>
      <c r="BF65" s="24">
        <v>17.01724332575408</v>
      </c>
      <c r="BG65" s="24">
        <v>17.01724332575408</v>
      </c>
      <c r="BH65" s="24">
        <v>17.01724332575408</v>
      </c>
      <c r="BI65" s="24">
        <v>17.01724332575408</v>
      </c>
      <c r="BJ65" s="24">
        <v>17.01724332575408</v>
      </c>
      <c r="BK65" s="24">
        <v>17.017243325754073</v>
      </c>
      <c r="BL65" s="24">
        <v>17.01724332575407</v>
      </c>
      <c r="BM65" s="24">
        <v>17.01724332575407</v>
      </c>
      <c r="BN65" s="24">
        <v>17.017243325754073</v>
      </c>
      <c r="BO65" s="24">
        <v>17.01724332575407</v>
      </c>
      <c r="BP65" s="26"/>
      <c r="BQ65" s="26"/>
      <c r="BR65" s="26"/>
      <c r="BS65" s="26"/>
      <c r="BT65" s="26"/>
      <c r="BU65" s="26"/>
      <c r="BV65" s="26"/>
      <c r="BW65" s="26"/>
      <c r="BX65" s="26"/>
      <c r="BY65" s="26"/>
    </row>
    <row r="66" spans="1:91" ht="17.25" customHeight="1">
      <c r="A66" s="25">
        <v>13</v>
      </c>
      <c r="B66" s="24" t="s">
        <v>7</v>
      </c>
      <c r="C66" s="24" t="s">
        <v>7</v>
      </c>
      <c r="D66" s="24" t="s">
        <v>7</v>
      </c>
      <c r="E66" s="24" t="s">
        <v>7</v>
      </c>
      <c r="F66" s="24" t="s">
        <v>7</v>
      </c>
      <c r="G66" s="24" t="s">
        <v>7</v>
      </c>
      <c r="H66" s="24" t="s">
        <v>7</v>
      </c>
      <c r="I66" s="24" t="s">
        <v>7</v>
      </c>
      <c r="J66" s="24" t="s">
        <v>7</v>
      </c>
      <c r="K66" s="24" t="s">
        <v>7</v>
      </c>
      <c r="L66" s="24" t="s">
        <v>7</v>
      </c>
      <c r="M66" s="24" t="s">
        <v>7</v>
      </c>
      <c r="N66" s="24" t="s">
        <v>7</v>
      </c>
      <c r="O66" s="24" t="s">
        <v>7</v>
      </c>
      <c r="P66" s="24" t="s">
        <v>7</v>
      </c>
      <c r="Q66" s="24" t="s">
        <v>7</v>
      </c>
      <c r="R66" s="24" t="s">
        <v>7</v>
      </c>
      <c r="S66" s="24" t="s">
        <v>7</v>
      </c>
      <c r="T66" s="24" t="s">
        <v>7</v>
      </c>
      <c r="U66" s="24" t="s">
        <v>7</v>
      </c>
      <c r="V66" s="24" t="s">
        <v>7</v>
      </c>
      <c r="W66" s="24" t="s">
        <v>7</v>
      </c>
      <c r="X66" s="24" t="s">
        <v>7</v>
      </c>
      <c r="Y66" s="24" t="s">
        <v>7</v>
      </c>
      <c r="Z66" s="24" t="s">
        <v>7</v>
      </c>
      <c r="AA66" s="24" t="s">
        <v>7</v>
      </c>
      <c r="AB66" s="24" t="s">
        <v>7</v>
      </c>
      <c r="AC66" s="24" t="s">
        <v>7</v>
      </c>
      <c r="AD66" s="24" t="s">
        <v>7</v>
      </c>
      <c r="AE66" s="24" t="s">
        <v>7</v>
      </c>
      <c r="AF66" s="24" t="s">
        <v>7</v>
      </c>
      <c r="AG66" s="24" t="s">
        <v>7</v>
      </c>
      <c r="AH66" s="24" t="s">
        <v>7</v>
      </c>
      <c r="AI66" s="24" t="s">
        <v>7</v>
      </c>
      <c r="AJ66" s="24" t="s">
        <v>7</v>
      </c>
      <c r="AK66" s="24" t="s">
        <v>7</v>
      </c>
      <c r="AL66" s="24" t="s">
        <v>7</v>
      </c>
      <c r="AM66" s="24" t="s">
        <v>7</v>
      </c>
      <c r="AN66" s="24" t="s">
        <v>7</v>
      </c>
      <c r="AO66" s="24" t="s">
        <v>7</v>
      </c>
      <c r="AP66" s="24" t="s">
        <v>7</v>
      </c>
      <c r="AQ66" s="24" t="s">
        <v>7</v>
      </c>
      <c r="AR66" s="24" t="s">
        <v>7</v>
      </c>
      <c r="AS66" s="24" t="s">
        <v>7</v>
      </c>
      <c r="AT66" s="24" t="s">
        <v>7</v>
      </c>
      <c r="AU66" s="24" t="s">
        <v>7</v>
      </c>
      <c r="AV66" s="24" t="s">
        <v>7</v>
      </c>
      <c r="AW66" s="24" t="s">
        <v>7</v>
      </c>
      <c r="AX66" s="24" t="s">
        <v>7</v>
      </c>
      <c r="AY66" s="24" t="s">
        <v>7</v>
      </c>
      <c r="AZ66" s="24" t="s">
        <v>7</v>
      </c>
      <c r="BA66" s="24" t="s">
        <v>7</v>
      </c>
      <c r="BB66" s="24">
        <v>17.251732899140467</v>
      </c>
      <c r="BC66" s="24">
        <v>17.251732899140467</v>
      </c>
      <c r="BD66" s="24">
        <v>17.251732899140471</v>
      </c>
      <c r="BE66" s="24">
        <v>17.251732899140471</v>
      </c>
      <c r="BF66" s="24">
        <v>17.251732899140457</v>
      </c>
      <c r="BG66" s="24">
        <v>17.251732899140471</v>
      </c>
      <c r="BH66" s="24">
        <v>17.251732899140464</v>
      </c>
      <c r="BI66" s="24">
        <v>17.251732899140457</v>
      </c>
      <c r="BJ66" s="24">
        <v>17.251732899140457</v>
      </c>
      <c r="BK66" s="24">
        <v>17.251732899140457</v>
      </c>
      <c r="BL66" s="24">
        <v>17.251732899140457</v>
      </c>
      <c r="BM66" s="24">
        <v>17.25173289914046</v>
      </c>
      <c r="BN66" s="24">
        <v>17.25173289914046</v>
      </c>
      <c r="BO66" s="24">
        <v>17.25173289914046</v>
      </c>
      <c r="BP66" s="26"/>
      <c r="BQ66" s="26"/>
      <c r="BR66" s="26"/>
      <c r="BS66" s="26"/>
      <c r="BT66" s="26"/>
      <c r="BU66" s="26"/>
      <c r="BV66" s="26"/>
      <c r="BW66" s="26"/>
      <c r="BX66" s="26"/>
      <c r="BY66" s="26"/>
      <c r="BZ66" s="26"/>
    </row>
    <row r="67" spans="1:91" ht="17.25" customHeight="1">
      <c r="A67" s="25">
        <v>12</v>
      </c>
      <c r="B67" s="24" t="s">
        <v>7</v>
      </c>
      <c r="C67" s="24" t="s">
        <v>7</v>
      </c>
      <c r="D67" s="24" t="s">
        <v>7</v>
      </c>
      <c r="E67" s="24" t="s">
        <v>7</v>
      </c>
      <c r="F67" s="24" t="s">
        <v>7</v>
      </c>
      <c r="G67" s="24" t="s">
        <v>7</v>
      </c>
      <c r="H67" s="24" t="s">
        <v>7</v>
      </c>
      <c r="I67" s="24" t="s">
        <v>7</v>
      </c>
      <c r="J67" s="24" t="s">
        <v>7</v>
      </c>
      <c r="K67" s="24" t="s">
        <v>7</v>
      </c>
      <c r="L67" s="24" t="s">
        <v>7</v>
      </c>
      <c r="M67" s="24" t="s">
        <v>7</v>
      </c>
      <c r="N67" s="24" t="s">
        <v>7</v>
      </c>
      <c r="O67" s="24" t="s">
        <v>7</v>
      </c>
      <c r="P67" s="24" t="s">
        <v>7</v>
      </c>
      <c r="Q67" s="24" t="s">
        <v>7</v>
      </c>
      <c r="R67" s="24" t="s">
        <v>7</v>
      </c>
      <c r="S67" s="24" t="s">
        <v>7</v>
      </c>
      <c r="T67" s="24" t="s">
        <v>7</v>
      </c>
      <c r="U67" s="24" t="s">
        <v>7</v>
      </c>
      <c r="V67" s="24" t="s">
        <v>7</v>
      </c>
      <c r="W67" s="24" t="s">
        <v>7</v>
      </c>
      <c r="X67" s="24" t="s">
        <v>7</v>
      </c>
      <c r="Y67" s="24" t="s">
        <v>7</v>
      </c>
      <c r="Z67" s="24" t="s">
        <v>7</v>
      </c>
      <c r="AA67" s="24" t="s">
        <v>7</v>
      </c>
      <c r="AB67" s="24" t="s">
        <v>7</v>
      </c>
      <c r="AC67" s="24" t="s">
        <v>7</v>
      </c>
      <c r="AD67" s="24" t="s">
        <v>7</v>
      </c>
      <c r="AE67" s="24" t="s">
        <v>7</v>
      </c>
      <c r="AF67" s="24" t="s">
        <v>7</v>
      </c>
      <c r="AG67" s="24" t="s">
        <v>7</v>
      </c>
      <c r="AH67" s="24" t="s">
        <v>7</v>
      </c>
      <c r="AI67" s="24" t="s">
        <v>7</v>
      </c>
      <c r="AJ67" s="24" t="s">
        <v>7</v>
      </c>
      <c r="AK67" s="24" t="s">
        <v>7</v>
      </c>
      <c r="AL67" s="24" t="s">
        <v>7</v>
      </c>
      <c r="AM67" s="24" t="s">
        <v>7</v>
      </c>
      <c r="AN67" s="24" t="s">
        <v>7</v>
      </c>
      <c r="AO67" s="24" t="s">
        <v>7</v>
      </c>
      <c r="AP67" s="24" t="s">
        <v>7</v>
      </c>
      <c r="AQ67" s="24" t="s">
        <v>7</v>
      </c>
      <c r="AR67" s="24" t="s">
        <v>7</v>
      </c>
      <c r="AS67" s="24" t="s">
        <v>7</v>
      </c>
      <c r="AT67" s="24" t="s">
        <v>7</v>
      </c>
      <c r="AU67" s="24" t="s">
        <v>7</v>
      </c>
      <c r="AV67" s="24" t="s">
        <v>7</v>
      </c>
      <c r="AW67" s="24" t="s">
        <v>7</v>
      </c>
      <c r="AX67" s="24" t="s">
        <v>7</v>
      </c>
      <c r="AY67" s="24" t="s">
        <v>7</v>
      </c>
      <c r="AZ67" s="24" t="s">
        <v>7</v>
      </c>
      <c r="BA67" s="24" t="s">
        <v>7</v>
      </c>
      <c r="BB67" s="24" t="s">
        <v>7</v>
      </c>
      <c r="BC67" s="24">
        <v>17.489453628065622</v>
      </c>
      <c r="BD67" s="24">
        <v>17.489453628065622</v>
      </c>
      <c r="BE67" s="24">
        <v>17.489453628065622</v>
      </c>
      <c r="BF67" s="24">
        <v>17.489453628065622</v>
      </c>
      <c r="BG67" s="24">
        <v>17.489453628065622</v>
      </c>
      <c r="BH67" s="24">
        <v>17.489453628065622</v>
      </c>
      <c r="BI67" s="24">
        <v>17.489453628065622</v>
      </c>
      <c r="BJ67" s="24">
        <v>17.489453628065622</v>
      </c>
      <c r="BK67" s="24">
        <v>17.489453628065618</v>
      </c>
      <c r="BL67" s="24">
        <v>17.489453628065618</v>
      </c>
      <c r="BM67" s="24">
        <v>17.489453628065618</v>
      </c>
      <c r="BN67" s="24">
        <v>17.489453628065615</v>
      </c>
      <c r="BO67" s="24">
        <v>17.489453628065615</v>
      </c>
      <c r="BP67" s="26"/>
      <c r="BQ67" s="26"/>
      <c r="BR67" s="26"/>
      <c r="BS67" s="26"/>
      <c r="BT67" s="26"/>
      <c r="BU67" s="26"/>
      <c r="BV67" s="26"/>
      <c r="BW67" s="26"/>
      <c r="BX67" s="26"/>
      <c r="BY67" s="26"/>
      <c r="BZ67" s="26"/>
      <c r="CA67" s="26"/>
    </row>
    <row r="68" spans="1:91" ht="17.25" customHeight="1">
      <c r="A68" s="25">
        <v>11</v>
      </c>
      <c r="B68" s="24" t="s">
        <v>7</v>
      </c>
      <c r="C68" s="24" t="s">
        <v>7</v>
      </c>
      <c r="D68" s="24" t="s">
        <v>7</v>
      </c>
      <c r="E68" s="24" t="s">
        <v>7</v>
      </c>
      <c r="F68" s="24" t="s">
        <v>7</v>
      </c>
      <c r="G68" s="24" t="s">
        <v>7</v>
      </c>
      <c r="H68" s="24" t="s">
        <v>7</v>
      </c>
      <c r="I68" s="24" t="s">
        <v>7</v>
      </c>
      <c r="J68" s="24" t="s">
        <v>7</v>
      </c>
      <c r="K68" s="24" t="s">
        <v>7</v>
      </c>
      <c r="L68" s="24" t="s">
        <v>7</v>
      </c>
      <c r="M68" s="24" t="s">
        <v>7</v>
      </c>
      <c r="N68" s="24" t="s">
        <v>7</v>
      </c>
      <c r="O68" s="24" t="s">
        <v>7</v>
      </c>
      <c r="P68" s="24" t="s">
        <v>7</v>
      </c>
      <c r="Q68" s="24" t="s">
        <v>7</v>
      </c>
      <c r="R68" s="24" t="s">
        <v>7</v>
      </c>
      <c r="S68" s="24" t="s">
        <v>7</v>
      </c>
      <c r="T68" s="24" t="s">
        <v>7</v>
      </c>
      <c r="U68" s="24" t="s">
        <v>7</v>
      </c>
      <c r="V68" s="24" t="s">
        <v>7</v>
      </c>
      <c r="W68" s="24" t="s">
        <v>7</v>
      </c>
      <c r="X68" s="24" t="s">
        <v>7</v>
      </c>
      <c r="Y68" s="24" t="s">
        <v>7</v>
      </c>
      <c r="Z68" s="24" t="s">
        <v>7</v>
      </c>
      <c r="AA68" s="24" t="s">
        <v>7</v>
      </c>
      <c r="AB68" s="24" t="s">
        <v>7</v>
      </c>
      <c r="AC68" s="24" t="s">
        <v>7</v>
      </c>
      <c r="AD68" s="24" t="s">
        <v>7</v>
      </c>
      <c r="AE68" s="24" t="s">
        <v>7</v>
      </c>
      <c r="AF68" s="24" t="s">
        <v>7</v>
      </c>
      <c r="AG68" s="24" t="s">
        <v>7</v>
      </c>
      <c r="AH68" s="24" t="s">
        <v>7</v>
      </c>
      <c r="AI68" s="24" t="s">
        <v>7</v>
      </c>
      <c r="AJ68" s="24" t="s">
        <v>7</v>
      </c>
      <c r="AK68" s="24" t="s">
        <v>7</v>
      </c>
      <c r="AL68" s="24" t="s">
        <v>7</v>
      </c>
      <c r="AM68" s="24" t="s">
        <v>7</v>
      </c>
      <c r="AN68" s="24" t="s">
        <v>7</v>
      </c>
      <c r="AO68" s="24" t="s">
        <v>7</v>
      </c>
      <c r="AP68" s="24" t="s">
        <v>7</v>
      </c>
      <c r="AQ68" s="24" t="s">
        <v>7</v>
      </c>
      <c r="AR68" s="24" t="s">
        <v>7</v>
      </c>
      <c r="AS68" s="24" t="s">
        <v>7</v>
      </c>
      <c r="AT68" s="24" t="s">
        <v>7</v>
      </c>
      <c r="AU68" s="24" t="s">
        <v>7</v>
      </c>
      <c r="AV68" s="24" t="s">
        <v>7</v>
      </c>
      <c r="AW68" s="24" t="s">
        <v>7</v>
      </c>
      <c r="AX68" s="24" t="s">
        <v>7</v>
      </c>
      <c r="AY68" s="24" t="s">
        <v>7</v>
      </c>
      <c r="AZ68" s="24" t="s">
        <v>7</v>
      </c>
      <c r="BA68" s="24" t="s">
        <v>7</v>
      </c>
      <c r="BB68" s="24" t="s">
        <v>7</v>
      </c>
      <c r="BC68" s="24" t="s">
        <v>7</v>
      </c>
      <c r="BD68" s="24">
        <v>17.730450036326385</v>
      </c>
      <c r="BE68" s="24">
        <v>17.730450036326381</v>
      </c>
      <c r="BF68" s="24">
        <v>17.730450036326381</v>
      </c>
      <c r="BG68" s="24">
        <v>17.730450036326381</v>
      </c>
      <c r="BH68" s="24">
        <v>17.730450036326381</v>
      </c>
      <c r="BI68" s="24">
        <v>17.730450036326374</v>
      </c>
      <c r="BJ68" s="24">
        <v>17.730450036326374</v>
      </c>
      <c r="BK68" s="24">
        <v>17.730450036326374</v>
      </c>
      <c r="BL68" s="24">
        <v>17.730450036326378</v>
      </c>
      <c r="BM68" s="24">
        <v>17.730450036326378</v>
      </c>
      <c r="BN68" s="24">
        <v>17.730450036326371</v>
      </c>
      <c r="BO68" s="24">
        <v>17.730450036326378</v>
      </c>
      <c r="BP68" s="26"/>
      <c r="BQ68" s="26"/>
      <c r="BR68" s="26"/>
      <c r="BS68" s="26"/>
      <c r="BT68" s="26"/>
      <c r="BU68" s="26"/>
      <c r="BV68" s="26"/>
      <c r="BW68" s="26"/>
      <c r="BX68" s="26"/>
      <c r="BY68" s="26"/>
      <c r="BZ68" s="26"/>
      <c r="CA68" s="26"/>
      <c r="CB68" s="26"/>
    </row>
    <row r="69" spans="1:91" ht="17.25" customHeight="1">
      <c r="A69" s="25">
        <v>10</v>
      </c>
      <c r="B69" s="24" t="s">
        <v>7</v>
      </c>
      <c r="C69" s="24" t="s">
        <v>7</v>
      </c>
      <c r="D69" s="24" t="s">
        <v>7</v>
      </c>
      <c r="E69" s="24" t="s">
        <v>7</v>
      </c>
      <c r="F69" s="24" t="s">
        <v>7</v>
      </c>
      <c r="G69" s="24" t="s">
        <v>7</v>
      </c>
      <c r="H69" s="24" t="s">
        <v>7</v>
      </c>
      <c r="I69" s="24" t="s">
        <v>7</v>
      </c>
      <c r="J69" s="24" t="s">
        <v>7</v>
      </c>
      <c r="K69" s="24" t="s">
        <v>7</v>
      </c>
      <c r="L69" s="24" t="s">
        <v>7</v>
      </c>
      <c r="M69" s="24" t="s">
        <v>7</v>
      </c>
      <c r="N69" s="24" t="s">
        <v>7</v>
      </c>
      <c r="O69" s="24" t="s">
        <v>7</v>
      </c>
      <c r="P69" s="24" t="s">
        <v>7</v>
      </c>
      <c r="Q69" s="24" t="s">
        <v>7</v>
      </c>
      <c r="R69" s="24" t="s">
        <v>7</v>
      </c>
      <c r="S69" s="24" t="s">
        <v>7</v>
      </c>
      <c r="T69" s="24" t="s">
        <v>7</v>
      </c>
      <c r="U69" s="24" t="s">
        <v>7</v>
      </c>
      <c r="V69" s="24" t="s">
        <v>7</v>
      </c>
      <c r="W69" s="24" t="s">
        <v>7</v>
      </c>
      <c r="X69" s="24" t="s">
        <v>7</v>
      </c>
      <c r="Y69" s="24" t="s">
        <v>7</v>
      </c>
      <c r="Z69" s="24" t="s">
        <v>7</v>
      </c>
      <c r="AA69" s="24" t="s">
        <v>7</v>
      </c>
      <c r="AB69" s="24" t="s">
        <v>7</v>
      </c>
      <c r="AC69" s="24" t="s">
        <v>7</v>
      </c>
      <c r="AD69" s="24" t="s">
        <v>7</v>
      </c>
      <c r="AE69" s="24" t="s">
        <v>7</v>
      </c>
      <c r="AF69" s="24" t="s">
        <v>7</v>
      </c>
      <c r="AG69" s="24" t="s">
        <v>7</v>
      </c>
      <c r="AH69" s="24" t="s">
        <v>7</v>
      </c>
      <c r="AI69" s="24" t="s">
        <v>7</v>
      </c>
      <c r="AJ69" s="24" t="s">
        <v>7</v>
      </c>
      <c r="AK69" s="24" t="s">
        <v>7</v>
      </c>
      <c r="AL69" s="24" t="s">
        <v>7</v>
      </c>
      <c r="AM69" s="24" t="s">
        <v>7</v>
      </c>
      <c r="AN69" s="24" t="s">
        <v>7</v>
      </c>
      <c r="AO69" s="24" t="s">
        <v>7</v>
      </c>
      <c r="AP69" s="24" t="s">
        <v>7</v>
      </c>
      <c r="AQ69" s="24" t="s">
        <v>7</v>
      </c>
      <c r="AR69" s="24" t="s">
        <v>7</v>
      </c>
      <c r="AS69" s="24" t="s">
        <v>7</v>
      </c>
      <c r="AT69" s="24" t="s">
        <v>7</v>
      </c>
      <c r="AU69" s="24" t="s">
        <v>7</v>
      </c>
      <c r="AV69" s="24" t="s">
        <v>7</v>
      </c>
      <c r="AW69" s="24" t="s">
        <v>7</v>
      </c>
      <c r="AX69" s="24" t="s">
        <v>7</v>
      </c>
      <c r="AY69" s="24" t="s">
        <v>7</v>
      </c>
      <c r="AZ69" s="24" t="s">
        <v>7</v>
      </c>
      <c r="BA69" s="24" t="s">
        <v>7</v>
      </c>
      <c r="BB69" s="24" t="s">
        <v>7</v>
      </c>
      <c r="BC69" s="24" t="s">
        <v>7</v>
      </c>
      <c r="BD69" s="24" t="s">
        <v>7</v>
      </c>
      <c r="BE69" s="24">
        <v>17.974767261236366</v>
      </c>
      <c r="BF69" s="24">
        <v>17.974767261236366</v>
      </c>
      <c r="BG69" s="24">
        <v>17.974767261236366</v>
      </c>
      <c r="BH69" s="24">
        <v>17.974767261236366</v>
      </c>
      <c r="BI69" s="24">
        <v>17.974767261236366</v>
      </c>
      <c r="BJ69" s="24">
        <v>17.974767261236366</v>
      </c>
      <c r="BK69" s="24">
        <v>17.974767261236366</v>
      </c>
      <c r="BL69" s="24">
        <v>17.974767261236362</v>
      </c>
      <c r="BM69" s="24">
        <v>17.974767261236366</v>
      </c>
      <c r="BN69" s="24">
        <v>17.974767261236362</v>
      </c>
      <c r="BO69" s="24">
        <v>17.974767261236362</v>
      </c>
      <c r="BP69" s="26"/>
      <c r="BQ69" s="26"/>
      <c r="BR69" s="26"/>
      <c r="BS69" s="26"/>
      <c r="BT69" s="26"/>
      <c r="BU69" s="26"/>
      <c r="BV69" s="26"/>
      <c r="BW69" s="26"/>
      <c r="BX69" s="26"/>
      <c r="BY69" s="26"/>
      <c r="BZ69" s="26"/>
      <c r="CA69" s="26"/>
      <c r="CB69" s="26"/>
      <c r="CC69" s="26"/>
    </row>
    <row r="70" spans="1:91" ht="17.25" customHeight="1">
      <c r="A70" s="25">
        <v>9</v>
      </c>
      <c r="B70" s="24" t="s">
        <v>7</v>
      </c>
      <c r="C70" s="24" t="s">
        <v>7</v>
      </c>
      <c r="D70" s="24" t="s">
        <v>7</v>
      </c>
      <c r="E70" s="24" t="s">
        <v>7</v>
      </c>
      <c r="F70" s="24" t="s">
        <v>7</v>
      </c>
      <c r="G70" s="24" t="s">
        <v>7</v>
      </c>
      <c r="H70" s="24" t="s">
        <v>7</v>
      </c>
      <c r="I70" s="24" t="s">
        <v>7</v>
      </c>
      <c r="J70" s="24" t="s">
        <v>7</v>
      </c>
      <c r="K70" s="24" t="s">
        <v>7</v>
      </c>
      <c r="L70" s="24" t="s">
        <v>7</v>
      </c>
      <c r="M70" s="24" t="s">
        <v>7</v>
      </c>
      <c r="N70" s="24" t="s">
        <v>7</v>
      </c>
      <c r="O70" s="24" t="s">
        <v>7</v>
      </c>
      <c r="P70" s="24" t="s">
        <v>7</v>
      </c>
      <c r="Q70" s="24" t="s">
        <v>7</v>
      </c>
      <c r="R70" s="24" t="s">
        <v>7</v>
      </c>
      <c r="S70" s="24" t="s">
        <v>7</v>
      </c>
      <c r="T70" s="24" t="s">
        <v>7</v>
      </c>
      <c r="U70" s="24" t="s">
        <v>7</v>
      </c>
      <c r="V70" s="24" t="s">
        <v>7</v>
      </c>
      <c r="W70" s="24" t="s">
        <v>7</v>
      </c>
      <c r="X70" s="24" t="s">
        <v>7</v>
      </c>
      <c r="Y70" s="24" t="s">
        <v>7</v>
      </c>
      <c r="Z70" s="24" t="s">
        <v>7</v>
      </c>
      <c r="AA70" s="24" t="s">
        <v>7</v>
      </c>
      <c r="AB70" s="24" t="s">
        <v>7</v>
      </c>
      <c r="AC70" s="24" t="s">
        <v>7</v>
      </c>
      <c r="AD70" s="24" t="s">
        <v>7</v>
      </c>
      <c r="AE70" s="24" t="s">
        <v>7</v>
      </c>
      <c r="AF70" s="24" t="s">
        <v>7</v>
      </c>
      <c r="AG70" s="24" t="s">
        <v>7</v>
      </c>
      <c r="AH70" s="24" t="s">
        <v>7</v>
      </c>
      <c r="AI70" s="24" t="s">
        <v>7</v>
      </c>
      <c r="AJ70" s="24" t="s">
        <v>7</v>
      </c>
      <c r="AK70" s="24" t="s">
        <v>7</v>
      </c>
      <c r="AL70" s="24" t="s">
        <v>7</v>
      </c>
      <c r="AM70" s="24" t="s">
        <v>7</v>
      </c>
      <c r="AN70" s="24" t="s">
        <v>7</v>
      </c>
      <c r="AO70" s="24" t="s">
        <v>7</v>
      </c>
      <c r="AP70" s="24" t="s">
        <v>7</v>
      </c>
      <c r="AQ70" s="24" t="s">
        <v>7</v>
      </c>
      <c r="AR70" s="24" t="s">
        <v>7</v>
      </c>
      <c r="AS70" s="24" t="s">
        <v>7</v>
      </c>
      <c r="AT70" s="24" t="s">
        <v>7</v>
      </c>
      <c r="AU70" s="24" t="s">
        <v>7</v>
      </c>
      <c r="AV70" s="24" t="s">
        <v>7</v>
      </c>
      <c r="AW70" s="24" t="s">
        <v>7</v>
      </c>
      <c r="AX70" s="24" t="s">
        <v>7</v>
      </c>
      <c r="AY70" s="24" t="s">
        <v>7</v>
      </c>
      <c r="AZ70" s="24" t="s">
        <v>7</v>
      </c>
      <c r="BA70" s="24" t="s">
        <v>7</v>
      </c>
      <c r="BB70" s="24" t="s">
        <v>7</v>
      </c>
      <c r="BC70" s="24" t="s">
        <v>7</v>
      </c>
      <c r="BD70" s="24" t="s">
        <v>7</v>
      </c>
      <c r="BE70" s="24" t="s">
        <v>7</v>
      </c>
      <c r="BF70" s="24">
        <v>18.222451062080189</v>
      </c>
      <c r="BG70" s="24">
        <v>18.222451062080186</v>
      </c>
      <c r="BH70" s="24">
        <v>18.222451062080189</v>
      </c>
      <c r="BI70" s="24">
        <v>18.222451062080189</v>
      </c>
      <c r="BJ70" s="24">
        <v>18.222451062080189</v>
      </c>
      <c r="BK70" s="24">
        <v>18.222451062080189</v>
      </c>
      <c r="BL70" s="24">
        <v>18.222451062080179</v>
      </c>
      <c r="BM70" s="24">
        <v>18.222451062080179</v>
      </c>
      <c r="BN70" s="24">
        <v>18.222451062080179</v>
      </c>
      <c r="BO70" s="24">
        <v>18.222451062080182</v>
      </c>
      <c r="BP70" s="26"/>
      <c r="BQ70" s="26"/>
      <c r="BR70" s="26"/>
      <c r="BS70" s="26"/>
      <c r="BT70" s="26"/>
      <c r="BU70" s="26"/>
      <c r="BV70" s="26"/>
      <c r="BW70" s="26"/>
      <c r="BX70" s="26"/>
      <c r="BY70" s="26"/>
      <c r="BZ70" s="26"/>
      <c r="CA70" s="26"/>
      <c r="CB70" s="26"/>
      <c r="CC70" s="26"/>
      <c r="CD70" s="26"/>
    </row>
    <row r="71" spans="1:91" ht="17.25" customHeight="1">
      <c r="A71" s="25">
        <v>8</v>
      </c>
      <c r="B71" s="24" t="s">
        <v>7</v>
      </c>
      <c r="C71" s="24" t="s">
        <v>7</v>
      </c>
      <c r="D71" s="24" t="s">
        <v>7</v>
      </c>
      <c r="E71" s="24" t="s">
        <v>7</v>
      </c>
      <c r="F71" s="24" t="s">
        <v>7</v>
      </c>
      <c r="G71" s="24" t="s">
        <v>7</v>
      </c>
      <c r="H71" s="24" t="s">
        <v>7</v>
      </c>
      <c r="I71" s="24" t="s">
        <v>7</v>
      </c>
      <c r="J71" s="24" t="s">
        <v>7</v>
      </c>
      <c r="K71" s="24" t="s">
        <v>7</v>
      </c>
      <c r="L71" s="24" t="s">
        <v>7</v>
      </c>
      <c r="M71" s="24" t="s">
        <v>7</v>
      </c>
      <c r="N71" s="24" t="s">
        <v>7</v>
      </c>
      <c r="O71" s="24" t="s">
        <v>7</v>
      </c>
      <c r="P71" s="24" t="s">
        <v>7</v>
      </c>
      <c r="Q71" s="24" t="s">
        <v>7</v>
      </c>
      <c r="R71" s="24" t="s">
        <v>7</v>
      </c>
      <c r="S71" s="24" t="s">
        <v>7</v>
      </c>
      <c r="T71" s="24" t="s">
        <v>7</v>
      </c>
      <c r="U71" s="24" t="s">
        <v>7</v>
      </c>
      <c r="V71" s="24" t="s">
        <v>7</v>
      </c>
      <c r="W71" s="24" t="s">
        <v>7</v>
      </c>
      <c r="X71" s="24" t="s">
        <v>7</v>
      </c>
      <c r="Y71" s="24" t="s">
        <v>7</v>
      </c>
      <c r="Z71" s="24" t="s">
        <v>7</v>
      </c>
      <c r="AA71" s="24" t="s">
        <v>7</v>
      </c>
      <c r="AB71" s="24" t="s">
        <v>7</v>
      </c>
      <c r="AC71" s="24" t="s">
        <v>7</v>
      </c>
      <c r="AD71" s="24" t="s">
        <v>7</v>
      </c>
      <c r="AE71" s="24" t="s">
        <v>7</v>
      </c>
      <c r="AF71" s="24" t="s">
        <v>7</v>
      </c>
      <c r="AG71" s="24" t="s">
        <v>7</v>
      </c>
      <c r="AH71" s="24" t="s">
        <v>7</v>
      </c>
      <c r="AI71" s="24" t="s">
        <v>7</v>
      </c>
      <c r="AJ71" s="24" t="s">
        <v>7</v>
      </c>
      <c r="AK71" s="24" t="s">
        <v>7</v>
      </c>
      <c r="AL71" s="24" t="s">
        <v>7</v>
      </c>
      <c r="AM71" s="24" t="s">
        <v>7</v>
      </c>
      <c r="AN71" s="24" t="s">
        <v>7</v>
      </c>
      <c r="AO71" s="24" t="s">
        <v>7</v>
      </c>
      <c r="AP71" s="24" t="s">
        <v>7</v>
      </c>
      <c r="AQ71" s="24" t="s">
        <v>7</v>
      </c>
      <c r="AR71" s="24" t="s">
        <v>7</v>
      </c>
      <c r="AS71" s="24" t="s">
        <v>7</v>
      </c>
      <c r="AT71" s="24" t="s">
        <v>7</v>
      </c>
      <c r="AU71" s="24" t="s">
        <v>7</v>
      </c>
      <c r="AV71" s="24" t="s">
        <v>7</v>
      </c>
      <c r="AW71" s="24" t="s">
        <v>7</v>
      </c>
      <c r="AX71" s="24" t="s">
        <v>7</v>
      </c>
      <c r="AY71" s="24" t="s">
        <v>7</v>
      </c>
      <c r="AZ71" s="24" t="s">
        <v>7</v>
      </c>
      <c r="BA71" s="24" t="s">
        <v>7</v>
      </c>
      <c r="BB71" s="24" t="s">
        <v>7</v>
      </c>
      <c r="BC71" s="24" t="s">
        <v>7</v>
      </c>
      <c r="BD71" s="24" t="s">
        <v>7</v>
      </c>
      <c r="BE71" s="24" t="s">
        <v>7</v>
      </c>
      <c r="BF71" s="24" t="s">
        <v>7</v>
      </c>
      <c r="BG71" s="24">
        <v>18.473547828683639</v>
      </c>
      <c r="BH71" s="24">
        <v>18.473547828683643</v>
      </c>
      <c r="BI71" s="24">
        <v>18.473547828683643</v>
      </c>
      <c r="BJ71" s="24">
        <v>18.473547828683643</v>
      </c>
      <c r="BK71" s="24">
        <v>18.473547828683643</v>
      </c>
      <c r="BL71" s="24">
        <v>18.473547828683639</v>
      </c>
      <c r="BM71" s="24">
        <v>18.473547828683639</v>
      </c>
      <c r="BN71" s="24">
        <v>18.473547828683639</v>
      </c>
      <c r="BO71" s="24">
        <v>18.473547828683639</v>
      </c>
      <c r="BP71" s="26"/>
      <c r="BQ71" s="26"/>
      <c r="BR71" s="26"/>
      <c r="BS71" s="26"/>
      <c r="BT71" s="26"/>
      <c r="BU71" s="26"/>
      <c r="BV71" s="26"/>
      <c r="BW71" s="26"/>
      <c r="BX71" s="26"/>
      <c r="BY71" s="26"/>
      <c r="BZ71" s="26"/>
      <c r="CA71" s="26"/>
      <c r="CB71" s="26"/>
      <c r="CC71" s="26"/>
      <c r="CD71" s="26"/>
      <c r="CE71" s="26"/>
    </row>
    <row r="72" spans="1:91" ht="17.25" customHeight="1">
      <c r="A72" s="25">
        <v>7</v>
      </c>
      <c r="B72" s="24" t="s">
        <v>7</v>
      </c>
      <c r="C72" s="24" t="s">
        <v>7</v>
      </c>
      <c r="D72" s="24" t="s">
        <v>7</v>
      </c>
      <c r="E72" s="24" t="s">
        <v>7</v>
      </c>
      <c r="F72" s="24" t="s">
        <v>7</v>
      </c>
      <c r="G72" s="24" t="s">
        <v>7</v>
      </c>
      <c r="H72" s="24" t="s">
        <v>7</v>
      </c>
      <c r="I72" s="24" t="s">
        <v>7</v>
      </c>
      <c r="J72" s="24" t="s">
        <v>7</v>
      </c>
      <c r="K72" s="24" t="s">
        <v>7</v>
      </c>
      <c r="L72" s="24" t="s">
        <v>7</v>
      </c>
      <c r="M72" s="24" t="s">
        <v>7</v>
      </c>
      <c r="N72" s="24" t="s">
        <v>7</v>
      </c>
      <c r="O72" s="24" t="s">
        <v>7</v>
      </c>
      <c r="P72" s="24" t="s">
        <v>7</v>
      </c>
      <c r="Q72" s="24" t="s">
        <v>7</v>
      </c>
      <c r="R72" s="24" t="s">
        <v>7</v>
      </c>
      <c r="S72" s="24" t="s">
        <v>7</v>
      </c>
      <c r="T72" s="24" t="s">
        <v>7</v>
      </c>
      <c r="U72" s="24" t="s">
        <v>7</v>
      </c>
      <c r="V72" s="24" t="s">
        <v>7</v>
      </c>
      <c r="W72" s="24" t="s">
        <v>7</v>
      </c>
      <c r="X72" s="24" t="s">
        <v>7</v>
      </c>
      <c r="Y72" s="24" t="s">
        <v>7</v>
      </c>
      <c r="Z72" s="24" t="s">
        <v>7</v>
      </c>
      <c r="AA72" s="24" t="s">
        <v>7</v>
      </c>
      <c r="AB72" s="24" t="s">
        <v>7</v>
      </c>
      <c r="AC72" s="24" t="s">
        <v>7</v>
      </c>
      <c r="AD72" s="24" t="s">
        <v>7</v>
      </c>
      <c r="AE72" s="24" t="s">
        <v>7</v>
      </c>
      <c r="AF72" s="24" t="s">
        <v>7</v>
      </c>
      <c r="AG72" s="24" t="s">
        <v>7</v>
      </c>
      <c r="AH72" s="24" t="s">
        <v>7</v>
      </c>
      <c r="AI72" s="24" t="s">
        <v>7</v>
      </c>
      <c r="AJ72" s="24" t="s">
        <v>7</v>
      </c>
      <c r="AK72" s="24" t="s">
        <v>7</v>
      </c>
      <c r="AL72" s="24" t="s">
        <v>7</v>
      </c>
      <c r="AM72" s="24" t="s">
        <v>7</v>
      </c>
      <c r="AN72" s="24" t="s">
        <v>7</v>
      </c>
      <c r="AO72" s="24" t="s">
        <v>7</v>
      </c>
      <c r="AP72" s="24" t="s">
        <v>7</v>
      </c>
      <c r="AQ72" s="24" t="s">
        <v>7</v>
      </c>
      <c r="AR72" s="24" t="s">
        <v>7</v>
      </c>
      <c r="AS72" s="24" t="s">
        <v>7</v>
      </c>
      <c r="AT72" s="24" t="s">
        <v>7</v>
      </c>
      <c r="AU72" s="24" t="s">
        <v>7</v>
      </c>
      <c r="AV72" s="24" t="s">
        <v>7</v>
      </c>
      <c r="AW72" s="24" t="s">
        <v>7</v>
      </c>
      <c r="AX72" s="24" t="s">
        <v>7</v>
      </c>
      <c r="AY72" s="24" t="s">
        <v>7</v>
      </c>
      <c r="AZ72" s="24" t="s">
        <v>7</v>
      </c>
      <c r="BA72" s="24" t="s">
        <v>7</v>
      </c>
      <c r="BB72" s="24" t="s">
        <v>7</v>
      </c>
      <c r="BC72" s="24" t="s">
        <v>7</v>
      </c>
      <c r="BD72" s="24" t="s">
        <v>7</v>
      </c>
      <c r="BE72" s="24" t="s">
        <v>7</v>
      </c>
      <c r="BF72" s="24" t="s">
        <v>7</v>
      </c>
      <c r="BG72" s="24" t="s">
        <v>7</v>
      </c>
      <c r="BH72" s="24">
        <v>18.728104590102543</v>
      </c>
      <c r="BI72" s="24">
        <v>18.728104590102543</v>
      </c>
      <c r="BJ72" s="24">
        <v>18.728104590102532</v>
      </c>
      <c r="BK72" s="24">
        <v>18.728104590102539</v>
      </c>
      <c r="BL72" s="24">
        <v>18.728104590102536</v>
      </c>
      <c r="BM72" s="24">
        <v>18.728104590102536</v>
      </c>
      <c r="BN72" s="24">
        <v>18.728104590102536</v>
      </c>
      <c r="BO72" s="24">
        <v>18.728104590102536</v>
      </c>
      <c r="BP72" s="26"/>
      <c r="BQ72" s="26"/>
      <c r="BR72" s="26"/>
      <c r="BS72" s="26"/>
      <c r="BT72" s="26"/>
      <c r="BU72" s="26"/>
      <c r="BV72" s="26"/>
      <c r="BW72" s="26"/>
      <c r="BX72" s="26"/>
      <c r="BY72" s="26"/>
      <c r="BZ72" s="26"/>
      <c r="CA72" s="26"/>
      <c r="CB72" s="26"/>
      <c r="CC72" s="26"/>
      <c r="CD72" s="26"/>
      <c r="CE72" s="26"/>
      <c r="CF72" s="26"/>
    </row>
    <row r="73" spans="1:91" ht="17.25" customHeight="1">
      <c r="A73" s="25">
        <v>6</v>
      </c>
      <c r="B73" s="24" t="s">
        <v>7</v>
      </c>
      <c r="C73" s="24" t="s">
        <v>7</v>
      </c>
      <c r="D73" s="24" t="s">
        <v>7</v>
      </c>
      <c r="E73" s="24" t="s">
        <v>7</v>
      </c>
      <c r="F73" s="24" t="s">
        <v>7</v>
      </c>
      <c r="G73" s="24" t="s">
        <v>7</v>
      </c>
      <c r="H73" s="24" t="s">
        <v>7</v>
      </c>
      <c r="I73" s="24" t="s">
        <v>7</v>
      </c>
      <c r="J73" s="24" t="s">
        <v>7</v>
      </c>
      <c r="K73" s="24" t="s">
        <v>7</v>
      </c>
      <c r="L73" s="24" t="s">
        <v>7</v>
      </c>
      <c r="M73" s="24" t="s">
        <v>7</v>
      </c>
      <c r="N73" s="24" t="s">
        <v>7</v>
      </c>
      <c r="O73" s="24" t="s">
        <v>7</v>
      </c>
      <c r="P73" s="24" t="s">
        <v>7</v>
      </c>
      <c r="Q73" s="24" t="s">
        <v>7</v>
      </c>
      <c r="R73" s="24" t="s">
        <v>7</v>
      </c>
      <c r="S73" s="24" t="s">
        <v>7</v>
      </c>
      <c r="T73" s="24" t="s">
        <v>7</v>
      </c>
      <c r="U73" s="24" t="s">
        <v>7</v>
      </c>
      <c r="V73" s="24" t="s">
        <v>7</v>
      </c>
      <c r="W73" s="24" t="s">
        <v>7</v>
      </c>
      <c r="X73" s="24" t="s">
        <v>7</v>
      </c>
      <c r="Y73" s="24" t="s">
        <v>7</v>
      </c>
      <c r="Z73" s="24" t="s">
        <v>7</v>
      </c>
      <c r="AA73" s="24" t="s">
        <v>7</v>
      </c>
      <c r="AB73" s="24" t="s">
        <v>7</v>
      </c>
      <c r="AC73" s="24" t="s">
        <v>7</v>
      </c>
      <c r="AD73" s="24" t="s">
        <v>7</v>
      </c>
      <c r="AE73" s="24" t="s">
        <v>7</v>
      </c>
      <c r="AF73" s="24" t="s">
        <v>7</v>
      </c>
      <c r="AG73" s="24" t="s">
        <v>7</v>
      </c>
      <c r="AH73" s="24" t="s">
        <v>7</v>
      </c>
      <c r="AI73" s="24" t="s">
        <v>7</v>
      </c>
      <c r="AJ73" s="24" t="s">
        <v>7</v>
      </c>
      <c r="AK73" s="24" t="s">
        <v>7</v>
      </c>
      <c r="AL73" s="24" t="s">
        <v>7</v>
      </c>
      <c r="AM73" s="24" t="s">
        <v>7</v>
      </c>
      <c r="AN73" s="24" t="s">
        <v>7</v>
      </c>
      <c r="AO73" s="24" t="s">
        <v>7</v>
      </c>
      <c r="AP73" s="24" t="s">
        <v>7</v>
      </c>
      <c r="AQ73" s="24" t="s">
        <v>7</v>
      </c>
      <c r="AR73" s="24" t="s">
        <v>7</v>
      </c>
      <c r="AS73" s="24" t="s">
        <v>7</v>
      </c>
      <c r="AT73" s="24" t="s">
        <v>7</v>
      </c>
      <c r="AU73" s="24" t="s">
        <v>7</v>
      </c>
      <c r="AV73" s="24" t="s">
        <v>7</v>
      </c>
      <c r="AW73" s="24" t="s">
        <v>7</v>
      </c>
      <c r="AX73" s="24" t="s">
        <v>7</v>
      </c>
      <c r="AY73" s="24" t="s">
        <v>7</v>
      </c>
      <c r="AZ73" s="24" t="s">
        <v>7</v>
      </c>
      <c r="BA73" s="24" t="s">
        <v>7</v>
      </c>
      <c r="BB73" s="24" t="s">
        <v>7</v>
      </c>
      <c r="BC73" s="24" t="s">
        <v>7</v>
      </c>
      <c r="BD73" s="24" t="s">
        <v>7</v>
      </c>
      <c r="BE73" s="24" t="s">
        <v>7</v>
      </c>
      <c r="BF73" s="24" t="s">
        <v>7</v>
      </c>
      <c r="BG73" s="24" t="s">
        <v>7</v>
      </c>
      <c r="BH73" s="24" t="s">
        <v>7</v>
      </c>
      <c r="BI73" s="24">
        <v>18.986169023430715</v>
      </c>
      <c r="BJ73" s="24">
        <v>18.986169023430719</v>
      </c>
      <c r="BK73" s="24">
        <v>18.986169023430719</v>
      </c>
      <c r="BL73" s="24">
        <v>18.986169023430723</v>
      </c>
      <c r="BM73" s="24">
        <v>18.986169023430723</v>
      </c>
      <c r="BN73" s="24">
        <v>18.986169023430715</v>
      </c>
      <c r="BO73" s="24">
        <v>18.986169023430715</v>
      </c>
      <c r="BP73" s="26"/>
      <c r="BQ73" s="26"/>
      <c r="BR73" s="26"/>
      <c r="BS73" s="26"/>
      <c r="BT73" s="26"/>
      <c r="BU73" s="26"/>
      <c r="BV73" s="26"/>
      <c r="BW73" s="26"/>
      <c r="BX73" s="26"/>
      <c r="BY73" s="26"/>
      <c r="BZ73" s="26"/>
      <c r="CA73" s="26"/>
      <c r="CB73" s="26"/>
      <c r="CC73" s="26"/>
      <c r="CD73" s="26"/>
      <c r="CE73" s="26"/>
      <c r="CF73" s="26"/>
      <c r="CG73" s="26"/>
    </row>
    <row r="74" spans="1:91" ht="17.25" customHeight="1">
      <c r="A74" s="25">
        <v>5</v>
      </c>
      <c r="B74" s="24" t="s">
        <v>7</v>
      </c>
      <c r="C74" s="24" t="s">
        <v>7</v>
      </c>
      <c r="D74" s="24" t="s">
        <v>7</v>
      </c>
      <c r="E74" s="24" t="s">
        <v>7</v>
      </c>
      <c r="F74" s="24" t="s">
        <v>7</v>
      </c>
      <c r="G74" s="24" t="s">
        <v>7</v>
      </c>
      <c r="H74" s="24" t="s">
        <v>7</v>
      </c>
      <c r="I74" s="24" t="s">
        <v>7</v>
      </c>
      <c r="J74" s="24" t="s">
        <v>7</v>
      </c>
      <c r="K74" s="24" t="s">
        <v>7</v>
      </c>
      <c r="L74" s="24" t="s">
        <v>7</v>
      </c>
      <c r="M74" s="24" t="s">
        <v>7</v>
      </c>
      <c r="N74" s="24" t="s">
        <v>7</v>
      </c>
      <c r="O74" s="24" t="s">
        <v>7</v>
      </c>
      <c r="P74" s="24" t="s">
        <v>7</v>
      </c>
      <c r="Q74" s="24" t="s">
        <v>7</v>
      </c>
      <c r="R74" s="24" t="s">
        <v>7</v>
      </c>
      <c r="S74" s="24" t="s">
        <v>7</v>
      </c>
      <c r="T74" s="24" t="s">
        <v>7</v>
      </c>
      <c r="U74" s="24" t="s">
        <v>7</v>
      </c>
      <c r="V74" s="24" t="s">
        <v>7</v>
      </c>
      <c r="W74" s="24" t="s">
        <v>7</v>
      </c>
      <c r="X74" s="24" t="s">
        <v>7</v>
      </c>
      <c r="Y74" s="24" t="s">
        <v>7</v>
      </c>
      <c r="Z74" s="24" t="s">
        <v>7</v>
      </c>
      <c r="AA74" s="24" t="s">
        <v>7</v>
      </c>
      <c r="AB74" s="24" t="s">
        <v>7</v>
      </c>
      <c r="AC74" s="24" t="s">
        <v>7</v>
      </c>
      <c r="AD74" s="24" t="s">
        <v>7</v>
      </c>
      <c r="AE74" s="24" t="s">
        <v>7</v>
      </c>
      <c r="AF74" s="24" t="s">
        <v>7</v>
      </c>
      <c r="AG74" s="24" t="s">
        <v>7</v>
      </c>
      <c r="AH74" s="24" t="s">
        <v>7</v>
      </c>
      <c r="AI74" s="24" t="s">
        <v>7</v>
      </c>
      <c r="AJ74" s="24" t="s">
        <v>7</v>
      </c>
      <c r="AK74" s="24" t="s">
        <v>7</v>
      </c>
      <c r="AL74" s="24" t="s">
        <v>7</v>
      </c>
      <c r="AM74" s="24" t="s">
        <v>7</v>
      </c>
      <c r="AN74" s="24" t="s">
        <v>7</v>
      </c>
      <c r="AO74" s="24" t="s">
        <v>7</v>
      </c>
      <c r="AP74" s="24" t="s">
        <v>7</v>
      </c>
      <c r="AQ74" s="24" t="s">
        <v>7</v>
      </c>
      <c r="AR74" s="24" t="s">
        <v>7</v>
      </c>
      <c r="AS74" s="24" t="s">
        <v>7</v>
      </c>
      <c r="AT74" s="24" t="s">
        <v>7</v>
      </c>
      <c r="AU74" s="24" t="s">
        <v>7</v>
      </c>
      <c r="AV74" s="24" t="s">
        <v>7</v>
      </c>
      <c r="AW74" s="24" t="s">
        <v>7</v>
      </c>
      <c r="AX74" s="24" t="s">
        <v>7</v>
      </c>
      <c r="AY74" s="24" t="s">
        <v>7</v>
      </c>
      <c r="AZ74" s="24" t="s">
        <v>7</v>
      </c>
      <c r="BA74" s="24" t="s">
        <v>7</v>
      </c>
      <c r="BB74" s="24" t="s">
        <v>7</v>
      </c>
      <c r="BC74" s="24" t="s">
        <v>7</v>
      </c>
      <c r="BD74" s="24" t="s">
        <v>7</v>
      </c>
      <c r="BE74" s="24" t="s">
        <v>7</v>
      </c>
      <c r="BF74" s="24" t="s">
        <v>7</v>
      </c>
      <c r="BG74" s="24" t="s">
        <v>7</v>
      </c>
      <c r="BH74" s="24" t="s">
        <v>7</v>
      </c>
      <c r="BI74" s="24" t="s">
        <v>7</v>
      </c>
      <c r="BJ74" s="24">
        <v>19.247789462729962</v>
      </c>
      <c r="BK74" s="24">
        <v>19.247789462729958</v>
      </c>
      <c r="BL74" s="24">
        <v>19.247789462729965</v>
      </c>
      <c r="BM74" s="24">
        <v>19.247789462729962</v>
      </c>
      <c r="BN74" s="24">
        <v>19.247789462729958</v>
      </c>
      <c r="BO74" s="24">
        <v>19.247789462729962</v>
      </c>
      <c r="BP74" s="26"/>
      <c r="BQ74" s="26"/>
      <c r="BR74" s="26"/>
      <c r="BS74" s="26"/>
      <c r="BT74" s="26"/>
      <c r="BU74" s="26"/>
      <c r="BV74" s="26"/>
      <c r="BW74" s="26"/>
      <c r="BX74" s="26"/>
      <c r="BY74" s="26"/>
      <c r="BZ74" s="26"/>
      <c r="CA74" s="26"/>
      <c r="CB74" s="26"/>
      <c r="CC74" s="26"/>
      <c r="CD74" s="26"/>
      <c r="CE74" s="26"/>
      <c r="CF74" s="26"/>
      <c r="CG74" s="26"/>
      <c r="CH74" s="26"/>
    </row>
    <row r="75" spans="1:91" ht="17.25" customHeight="1">
      <c r="A75" s="25">
        <v>4</v>
      </c>
      <c r="B75" s="24" t="s">
        <v>7</v>
      </c>
      <c r="C75" s="24" t="s">
        <v>7</v>
      </c>
      <c r="D75" s="24" t="s">
        <v>7</v>
      </c>
      <c r="E75" s="24" t="s">
        <v>7</v>
      </c>
      <c r="F75" s="24" t="s">
        <v>7</v>
      </c>
      <c r="G75" s="24" t="s">
        <v>7</v>
      </c>
      <c r="H75" s="24" t="s">
        <v>7</v>
      </c>
      <c r="I75" s="24" t="s">
        <v>7</v>
      </c>
      <c r="J75" s="24" t="s">
        <v>7</v>
      </c>
      <c r="K75" s="24" t="s">
        <v>7</v>
      </c>
      <c r="L75" s="24" t="s">
        <v>7</v>
      </c>
      <c r="M75" s="24" t="s">
        <v>7</v>
      </c>
      <c r="N75" s="24" t="s">
        <v>7</v>
      </c>
      <c r="O75" s="24" t="s">
        <v>7</v>
      </c>
      <c r="P75" s="24" t="s">
        <v>7</v>
      </c>
      <c r="Q75" s="24" t="s">
        <v>7</v>
      </c>
      <c r="R75" s="24" t="s">
        <v>7</v>
      </c>
      <c r="S75" s="24" t="s">
        <v>7</v>
      </c>
      <c r="T75" s="24" t="s">
        <v>7</v>
      </c>
      <c r="U75" s="24" t="s">
        <v>7</v>
      </c>
      <c r="V75" s="24" t="s">
        <v>7</v>
      </c>
      <c r="W75" s="24" t="s">
        <v>7</v>
      </c>
      <c r="X75" s="24" t="s">
        <v>7</v>
      </c>
      <c r="Y75" s="24" t="s">
        <v>7</v>
      </c>
      <c r="Z75" s="24" t="s">
        <v>7</v>
      </c>
      <c r="AA75" s="24" t="s">
        <v>7</v>
      </c>
      <c r="AB75" s="24" t="s">
        <v>7</v>
      </c>
      <c r="AC75" s="24" t="s">
        <v>7</v>
      </c>
      <c r="AD75" s="24" t="s">
        <v>7</v>
      </c>
      <c r="AE75" s="24" t="s">
        <v>7</v>
      </c>
      <c r="AF75" s="24" t="s">
        <v>7</v>
      </c>
      <c r="AG75" s="24" t="s">
        <v>7</v>
      </c>
      <c r="AH75" s="24" t="s">
        <v>7</v>
      </c>
      <c r="AI75" s="24" t="s">
        <v>7</v>
      </c>
      <c r="AJ75" s="24" t="s">
        <v>7</v>
      </c>
      <c r="AK75" s="24" t="s">
        <v>7</v>
      </c>
      <c r="AL75" s="24" t="s">
        <v>7</v>
      </c>
      <c r="AM75" s="24" t="s">
        <v>7</v>
      </c>
      <c r="AN75" s="24" t="s">
        <v>7</v>
      </c>
      <c r="AO75" s="24" t="s">
        <v>7</v>
      </c>
      <c r="AP75" s="24" t="s">
        <v>7</v>
      </c>
      <c r="AQ75" s="24" t="s">
        <v>7</v>
      </c>
      <c r="AR75" s="24" t="s">
        <v>7</v>
      </c>
      <c r="AS75" s="24" t="s">
        <v>7</v>
      </c>
      <c r="AT75" s="24" t="s">
        <v>7</v>
      </c>
      <c r="AU75" s="24" t="s">
        <v>7</v>
      </c>
      <c r="AV75" s="24" t="s">
        <v>7</v>
      </c>
      <c r="AW75" s="24" t="s">
        <v>7</v>
      </c>
      <c r="AX75" s="24" t="s">
        <v>7</v>
      </c>
      <c r="AY75" s="24" t="s">
        <v>7</v>
      </c>
      <c r="AZ75" s="24" t="s">
        <v>7</v>
      </c>
      <c r="BA75" s="24" t="s">
        <v>7</v>
      </c>
      <c r="BB75" s="24" t="s">
        <v>7</v>
      </c>
      <c r="BC75" s="24" t="s">
        <v>7</v>
      </c>
      <c r="BD75" s="24" t="s">
        <v>7</v>
      </c>
      <c r="BE75" s="24" t="s">
        <v>7</v>
      </c>
      <c r="BF75" s="24" t="s">
        <v>7</v>
      </c>
      <c r="BG75" s="24" t="s">
        <v>7</v>
      </c>
      <c r="BH75" s="24" t="s">
        <v>7</v>
      </c>
      <c r="BI75" s="24" t="s">
        <v>7</v>
      </c>
      <c r="BJ75" s="24" t="s">
        <v>7</v>
      </c>
      <c r="BK75" s="24">
        <v>19.513014908082521</v>
      </c>
      <c r="BL75" s="24">
        <v>19.513014908082521</v>
      </c>
      <c r="BM75" s="24">
        <v>19.513014908082521</v>
      </c>
      <c r="BN75" s="24">
        <v>19.513014908082521</v>
      </c>
      <c r="BO75" s="24">
        <v>19.513014908082521</v>
      </c>
      <c r="BP75" s="26"/>
      <c r="BQ75" s="26"/>
      <c r="BR75" s="26"/>
      <c r="BS75" s="26"/>
      <c r="BT75" s="26"/>
      <c r="BU75" s="26"/>
      <c r="BV75" s="26"/>
      <c r="BW75" s="26"/>
      <c r="BX75" s="26"/>
      <c r="BY75" s="26"/>
      <c r="BZ75" s="26"/>
      <c r="CA75" s="26"/>
      <c r="CB75" s="26"/>
      <c r="CC75" s="26"/>
      <c r="CD75" s="26"/>
      <c r="CE75" s="26"/>
      <c r="CF75" s="26"/>
      <c r="CG75" s="26"/>
      <c r="CH75" s="26"/>
      <c r="CI75" s="26"/>
    </row>
    <row r="76" spans="1:91" ht="17.25" customHeight="1">
      <c r="A76" s="25">
        <v>3</v>
      </c>
      <c r="B76" s="24" t="s">
        <v>7</v>
      </c>
      <c r="C76" s="24" t="s">
        <v>7</v>
      </c>
      <c r="D76" s="24" t="s">
        <v>7</v>
      </c>
      <c r="E76" s="24" t="s">
        <v>7</v>
      </c>
      <c r="F76" s="24" t="s">
        <v>7</v>
      </c>
      <c r="G76" s="24" t="s">
        <v>7</v>
      </c>
      <c r="H76" s="24" t="s">
        <v>7</v>
      </c>
      <c r="I76" s="24" t="s">
        <v>7</v>
      </c>
      <c r="J76" s="24" t="s">
        <v>7</v>
      </c>
      <c r="K76" s="24" t="s">
        <v>7</v>
      </c>
      <c r="L76" s="24" t="s">
        <v>7</v>
      </c>
      <c r="M76" s="24" t="s">
        <v>7</v>
      </c>
      <c r="N76" s="24" t="s">
        <v>7</v>
      </c>
      <c r="O76" s="24" t="s">
        <v>7</v>
      </c>
      <c r="P76" s="24" t="s">
        <v>7</v>
      </c>
      <c r="Q76" s="24" t="s">
        <v>7</v>
      </c>
      <c r="R76" s="24" t="s">
        <v>7</v>
      </c>
      <c r="S76" s="24" t="s">
        <v>7</v>
      </c>
      <c r="T76" s="24" t="s">
        <v>7</v>
      </c>
      <c r="U76" s="24" t="s">
        <v>7</v>
      </c>
      <c r="V76" s="24" t="s">
        <v>7</v>
      </c>
      <c r="W76" s="24" t="s">
        <v>7</v>
      </c>
      <c r="X76" s="24" t="s">
        <v>7</v>
      </c>
      <c r="Y76" s="24" t="s">
        <v>7</v>
      </c>
      <c r="Z76" s="24" t="s">
        <v>7</v>
      </c>
      <c r="AA76" s="24" t="s">
        <v>7</v>
      </c>
      <c r="AB76" s="24" t="s">
        <v>7</v>
      </c>
      <c r="AC76" s="24" t="s">
        <v>7</v>
      </c>
      <c r="AD76" s="24" t="s">
        <v>7</v>
      </c>
      <c r="AE76" s="24" t="s">
        <v>7</v>
      </c>
      <c r="AF76" s="24" t="s">
        <v>7</v>
      </c>
      <c r="AG76" s="24" t="s">
        <v>7</v>
      </c>
      <c r="AH76" s="24" t="s">
        <v>7</v>
      </c>
      <c r="AI76" s="24" t="s">
        <v>7</v>
      </c>
      <c r="AJ76" s="24" t="s">
        <v>7</v>
      </c>
      <c r="AK76" s="24" t="s">
        <v>7</v>
      </c>
      <c r="AL76" s="24" t="s">
        <v>7</v>
      </c>
      <c r="AM76" s="24" t="s">
        <v>7</v>
      </c>
      <c r="AN76" s="24" t="s">
        <v>7</v>
      </c>
      <c r="AO76" s="24" t="s">
        <v>7</v>
      </c>
      <c r="AP76" s="24" t="s">
        <v>7</v>
      </c>
      <c r="AQ76" s="24" t="s">
        <v>7</v>
      </c>
      <c r="AR76" s="24" t="s">
        <v>7</v>
      </c>
      <c r="AS76" s="24" t="s">
        <v>7</v>
      </c>
      <c r="AT76" s="24" t="s">
        <v>7</v>
      </c>
      <c r="AU76" s="24" t="s">
        <v>7</v>
      </c>
      <c r="AV76" s="24" t="s">
        <v>7</v>
      </c>
      <c r="AW76" s="24" t="s">
        <v>7</v>
      </c>
      <c r="AX76" s="24" t="s">
        <v>7</v>
      </c>
      <c r="AY76" s="24" t="s">
        <v>7</v>
      </c>
      <c r="AZ76" s="24" t="s">
        <v>7</v>
      </c>
      <c r="BA76" s="24" t="s">
        <v>7</v>
      </c>
      <c r="BB76" s="24" t="s">
        <v>7</v>
      </c>
      <c r="BC76" s="24" t="s">
        <v>7</v>
      </c>
      <c r="BD76" s="24" t="s">
        <v>7</v>
      </c>
      <c r="BE76" s="24" t="s">
        <v>7</v>
      </c>
      <c r="BF76" s="24" t="s">
        <v>7</v>
      </c>
      <c r="BG76" s="24" t="s">
        <v>7</v>
      </c>
      <c r="BH76" s="24" t="s">
        <v>7</v>
      </c>
      <c r="BI76" s="24" t="s">
        <v>7</v>
      </c>
      <c r="BJ76" s="24" t="s">
        <v>7</v>
      </c>
      <c r="BK76" s="24" t="s">
        <v>7</v>
      </c>
      <c r="BL76" s="24">
        <v>19.781895034768702</v>
      </c>
      <c r="BM76" s="24">
        <v>19.781895034768702</v>
      </c>
      <c r="BN76" s="24">
        <v>19.781895034768702</v>
      </c>
      <c r="BO76" s="24">
        <v>19.781895034768702</v>
      </c>
      <c r="BP76" s="26"/>
      <c r="BQ76" s="26"/>
      <c r="BR76" s="26"/>
      <c r="BS76" s="26"/>
      <c r="BT76" s="26"/>
      <c r="BU76" s="26"/>
      <c r="BV76" s="26"/>
      <c r="BW76" s="26"/>
      <c r="BX76" s="26"/>
      <c r="BY76" s="26"/>
      <c r="BZ76" s="26"/>
      <c r="CA76" s="26"/>
      <c r="CB76" s="26"/>
      <c r="CC76" s="26"/>
      <c r="CD76" s="26"/>
      <c r="CE76" s="26"/>
      <c r="CF76" s="26"/>
      <c r="CG76" s="26"/>
      <c r="CH76" s="26"/>
      <c r="CI76" s="26"/>
      <c r="CJ76" s="26"/>
    </row>
    <row r="77" spans="1:91" ht="17.25" customHeight="1">
      <c r="A77" s="25">
        <v>2</v>
      </c>
      <c r="B77" s="24" t="s">
        <v>7</v>
      </c>
      <c r="C77" s="24" t="s">
        <v>7</v>
      </c>
      <c r="D77" s="24" t="s">
        <v>7</v>
      </c>
      <c r="E77" s="24" t="s">
        <v>7</v>
      </c>
      <c r="F77" s="24" t="s">
        <v>7</v>
      </c>
      <c r="G77" s="24" t="s">
        <v>7</v>
      </c>
      <c r="H77" s="24" t="s">
        <v>7</v>
      </c>
      <c r="I77" s="24" t="s">
        <v>7</v>
      </c>
      <c r="J77" s="24" t="s">
        <v>7</v>
      </c>
      <c r="K77" s="24" t="s">
        <v>7</v>
      </c>
      <c r="L77" s="24" t="s">
        <v>7</v>
      </c>
      <c r="M77" s="24" t="s">
        <v>7</v>
      </c>
      <c r="N77" s="24" t="s">
        <v>7</v>
      </c>
      <c r="O77" s="24" t="s">
        <v>7</v>
      </c>
      <c r="P77" s="24" t="s">
        <v>7</v>
      </c>
      <c r="Q77" s="24" t="s">
        <v>7</v>
      </c>
      <c r="R77" s="24" t="s">
        <v>7</v>
      </c>
      <c r="S77" s="24" t="s">
        <v>7</v>
      </c>
      <c r="T77" s="24" t="s">
        <v>7</v>
      </c>
      <c r="U77" s="24" t="s">
        <v>7</v>
      </c>
      <c r="V77" s="24" t="s">
        <v>7</v>
      </c>
      <c r="W77" s="24" t="s">
        <v>7</v>
      </c>
      <c r="X77" s="24" t="s">
        <v>7</v>
      </c>
      <c r="Y77" s="24" t="s">
        <v>7</v>
      </c>
      <c r="Z77" s="24" t="s">
        <v>7</v>
      </c>
      <c r="AA77" s="24" t="s">
        <v>7</v>
      </c>
      <c r="AB77" s="24" t="s">
        <v>7</v>
      </c>
      <c r="AC77" s="24" t="s">
        <v>7</v>
      </c>
      <c r="AD77" s="24" t="s">
        <v>7</v>
      </c>
      <c r="AE77" s="24" t="s">
        <v>7</v>
      </c>
      <c r="AF77" s="24" t="s">
        <v>7</v>
      </c>
      <c r="AG77" s="24" t="s">
        <v>7</v>
      </c>
      <c r="AH77" s="24" t="s">
        <v>7</v>
      </c>
      <c r="AI77" s="24" t="s">
        <v>7</v>
      </c>
      <c r="AJ77" s="24" t="s">
        <v>7</v>
      </c>
      <c r="AK77" s="24" t="s">
        <v>7</v>
      </c>
      <c r="AL77" s="24" t="s">
        <v>7</v>
      </c>
      <c r="AM77" s="24" t="s">
        <v>7</v>
      </c>
      <c r="AN77" s="24" t="s">
        <v>7</v>
      </c>
      <c r="AO77" s="24" t="s">
        <v>7</v>
      </c>
      <c r="AP77" s="24" t="s">
        <v>7</v>
      </c>
      <c r="AQ77" s="24" t="s">
        <v>7</v>
      </c>
      <c r="AR77" s="24" t="s">
        <v>7</v>
      </c>
      <c r="AS77" s="24" t="s">
        <v>7</v>
      </c>
      <c r="AT77" s="24" t="s">
        <v>7</v>
      </c>
      <c r="AU77" s="24" t="s">
        <v>7</v>
      </c>
      <c r="AV77" s="24" t="s">
        <v>7</v>
      </c>
      <c r="AW77" s="24" t="s">
        <v>7</v>
      </c>
      <c r="AX77" s="24" t="s">
        <v>7</v>
      </c>
      <c r="AY77" s="24" t="s">
        <v>7</v>
      </c>
      <c r="AZ77" s="24" t="s">
        <v>7</v>
      </c>
      <c r="BA77" s="24" t="s">
        <v>7</v>
      </c>
      <c r="BB77" s="24" t="s">
        <v>7</v>
      </c>
      <c r="BC77" s="24" t="s">
        <v>7</v>
      </c>
      <c r="BD77" s="24" t="s">
        <v>7</v>
      </c>
      <c r="BE77" s="24" t="s">
        <v>7</v>
      </c>
      <c r="BF77" s="24" t="s">
        <v>7</v>
      </c>
      <c r="BG77" s="24" t="s">
        <v>7</v>
      </c>
      <c r="BH77" s="24" t="s">
        <v>7</v>
      </c>
      <c r="BI77" s="24" t="s">
        <v>7</v>
      </c>
      <c r="BJ77" s="24" t="s">
        <v>7</v>
      </c>
      <c r="BK77" s="24" t="s">
        <v>7</v>
      </c>
      <c r="BL77" s="24" t="s">
        <v>7</v>
      </c>
      <c r="BM77" s="24">
        <v>20.054480202570645</v>
      </c>
      <c r="BN77" s="24">
        <v>20.054480202570648</v>
      </c>
      <c r="BO77" s="24">
        <v>20.054480202570648</v>
      </c>
      <c r="BP77" s="26"/>
      <c r="BQ77" s="26"/>
      <c r="BR77" s="26"/>
      <c r="BS77" s="26"/>
      <c r="BT77" s="26"/>
      <c r="BU77" s="26"/>
      <c r="BV77" s="26"/>
      <c r="BW77" s="26"/>
      <c r="BX77" s="26"/>
      <c r="BY77" s="26"/>
      <c r="BZ77" s="26"/>
      <c r="CA77" s="26"/>
      <c r="CB77" s="26"/>
      <c r="CC77" s="26"/>
      <c r="CD77" s="26"/>
      <c r="CE77" s="26"/>
      <c r="CF77" s="26"/>
      <c r="CG77" s="26"/>
      <c r="CH77" s="26"/>
      <c r="CI77" s="26"/>
      <c r="CJ77" s="26"/>
      <c r="CK77" s="26"/>
    </row>
    <row r="78" spans="1:91" ht="17.25" customHeight="1">
      <c r="A78" s="25">
        <v>1</v>
      </c>
      <c r="B78" s="24" t="s">
        <v>7</v>
      </c>
      <c r="C78" s="24" t="s">
        <v>7</v>
      </c>
      <c r="D78" s="24" t="s">
        <v>7</v>
      </c>
      <c r="E78" s="24" t="s">
        <v>7</v>
      </c>
      <c r="F78" s="24" t="s">
        <v>7</v>
      </c>
      <c r="G78" s="24" t="s">
        <v>7</v>
      </c>
      <c r="H78" s="24" t="s">
        <v>7</v>
      </c>
      <c r="I78" s="24" t="s">
        <v>7</v>
      </c>
      <c r="J78" s="24" t="s">
        <v>7</v>
      </c>
      <c r="K78" s="24" t="s">
        <v>7</v>
      </c>
      <c r="L78" s="24" t="s">
        <v>7</v>
      </c>
      <c r="M78" s="24" t="s">
        <v>7</v>
      </c>
      <c r="N78" s="24" t="s">
        <v>7</v>
      </c>
      <c r="O78" s="24" t="s">
        <v>7</v>
      </c>
      <c r="P78" s="24" t="s">
        <v>7</v>
      </c>
      <c r="Q78" s="24" t="s">
        <v>7</v>
      </c>
      <c r="R78" s="24" t="s">
        <v>7</v>
      </c>
      <c r="S78" s="24" t="s">
        <v>7</v>
      </c>
      <c r="T78" s="24" t="s">
        <v>7</v>
      </c>
      <c r="U78" s="24" t="s">
        <v>7</v>
      </c>
      <c r="V78" s="24" t="s">
        <v>7</v>
      </c>
      <c r="W78" s="24" t="s">
        <v>7</v>
      </c>
      <c r="X78" s="24" t="s">
        <v>7</v>
      </c>
      <c r="Y78" s="24" t="s">
        <v>7</v>
      </c>
      <c r="Z78" s="24" t="s">
        <v>7</v>
      </c>
      <c r="AA78" s="24" t="s">
        <v>7</v>
      </c>
      <c r="AB78" s="24" t="s">
        <v>7</v>
      </c>
      <c r="AC78" s="24" t="s">
        <v>7</v>
      </c>
      <c r="AD78" s="24" t="s">
        <v>7</v>
      </c>
      <c r="AE78" s="24" t="s">
        <v>7</v>
      </c>
      <c r="AF78" s="24" t="s">
        <v>7</v>
      </c>
      <c r="AG78" s="24" t="s">
        <v>7</v>
      </c>
      <c r="AH78" s="24" t="s">
        <v>7</v>
      </c>
      <c r="AI78" s="24" t="s">
        <v>7</v>
      </c>
      <c r="AJ78" s="24" t="s">
        <v>7</v>
      </c>
      <c r="AK78" s="24" t="s">
        <v>7</v>
      </c>
      <c r="AL78" s="24" t="s">
        <v>7</v>
      </c>
      <c r="AM78" s="24" t="s">
        <v>7</v>
      </c>
      <c r="AN78" s="24" t="s">
        <v>7</v>
      </c>
      <c r="AO78" s="24" t="s">
        <v>7</v>
      </c>
      <c r="AP78" s="24" t="s">
        <v>7</v>
      </c>
      <c r="AQ78" s="24" t="s">
        <v>7</v>
      </c>
      <c r="AR78" s="24" t="s">
        <v>7</v>
      </c>
      <c r="AS78" s="24" t="s">
        <v>7</v>
      </c>
      <c r="AT78" s="24" t="s">
        <v>7</v>
      </c>
      <c r="AU78" s="24" t="s">
        <v>7</v>
      </c>
      <c r="AV78" s="24" t="s">
        <v>7</v>
      </c>
      <c r="AW78" s="24" t="s">
        <v>7</v>
      </c>
      <c r="AX78" s="24" t="s">
        <v>7</v>
      </c>
      <c r="AY78" s="24" t="s">
        <v>7</v>
      </c>
      <c r="AZ78" s="24" t="s">
        <v>7</v>
      </c>
      <c r="BA78" s="24" t="s">
        <v>7</v>
      </c>
      <c r="BB78" s="24" t="s">
        <v>7</v>
      </c>
      <c r="BC78" s="24" t="s">
        <v>7</v>
      </c>
      <c r="BD78" s="24" t="s">
        <v>7</v>
      </c>
      <c r="BE78" s="24" t="s">
        <v>7</v>
      </c>
      <c r="BF78" s="24" t="s">
        <v>7</v>
      </c>
      <c r="BG78" s="24" t="s">
        <v>7</v>
      </c>
      <c r="BH78" s="24" t="s">
        <v>7</v>
      </c>
      <c r="BI78" s="24" t="s">
        <v>7</v>
      </c>
      <c r="BJ78" s="24" t="s">
        <v>7</v>
      </c>
      <c r="BK78" s="24" t="s">
        <v>7</v>
      </c>
      <c r="BL78" s="24" t="s">
        <v>7</v>
      </c>
      <c r="BM78" s="24" t="s">
        <v>7</v>
      </c>
      <c r="BN78" s="24">
        <v>20.330821465204462</v>
      </c>
      <c r="BO78" s="24">
        <v>20.330821465204462</v>
      </c>
      <c r="BP78" s="26"/>
      <c r="BQ78" s="26"/>
      <c r="BR78" s="26"/>
      <c r="BS78" s="26"/>
      <c r="BT78" s="26"/>
      <c r="BU78" s="26"/>
      <c r="BV78" s="26"/>
      <c r="BW78" s="26"/>
      <c r="BX78" s="26"/>
      <c r="BY78" s="26"/>
      <c r="BZ78" s="26"/>
      <c r="CA78" s="26"/>
      <c r="CB78" s="26"/>
      <c r="CC78" s="26"/>
      <c r="CD78" s="26"/>
      <c r="CE78" s="26"/>
      <c r="CF78" s="26"/>
      <c r="CG78" s="26"/>
      <c r="CH78" s="26"/>
      <c r="CI78" s="26"/>
      <c r="CJ78" s="26"/>
      <c r="CK78" s="26"/>
      <c r="CL78" s="26"/>
    </row>
    <row r="79" spans="1:91" ht="17.25" customHeight="1">
      <c r="A79" s="25">
        <v>0</v>
      </c>
      <c r="B79" s="24" t="s">
        <v>7</v>
      </c>
      <c r="C79" s="24" t="s">
        <v>7</v>
      </c>
      <c r="D79" s="24" t="s">
        <v>7</v>
      </c>
      <c r="E79" s="24" t="s">
        <v>7</v>
      </c>
      <c r="F79" s="24" t="s">
        <v>7</v>
      </c>
      <c r="G79" s="24" t="s">
        <v>7</v>
      </c>
      <c r="H79" s="24" t="s">
        <v>7</v>
      </c>
      <c r="I79" s="24" t="s">
        <v>7</v>
      </c>
      <c r="J79" s="24" t="s">
        <v>7</v>
      </c>
      <c r="K79" s="24" t="s">
        <v>7</v>
      </c>
      <c r="L79" s="24" t="s">
        <v>7</v>
      </c>
      <c r="M79" s="24" t="s">
        <v>7</v>
      </c>
      <c r="N79" s="24" t="s">
        <v>7</v>
      </c>
      <c r="O79" s="24" t="s">
        <v>7</v>
      </c>
      <c r="P79" s="24" t="s">
        <v>7</v>
      </c>
      <c r="Q79" s="24" t="s">
        <v>7</v>
      </c>
      <c r="R79" s="24" t="s">
        <v>7</v>
      </c>
      <c r="S79" s="24" t="s">
        <v>7</v>
      </c>
      <c r="T79" s="24" t="s">
        <v>7</v>
      </c>
      <c r="U79" s="24" t="s">
        <v>7</v>
      </c>
      <c r="V79" s="24" t="s">
        <v>7</v>
      </c>
      <c r="W79" s="24" t="s">
        <v>7</v>
      </c>
      <c r="X79" s="24" t="s">
        <v>7</v>
      </c>
      <c r="Y79" s="24" t="s">
        <v>7</v>
      </c>
      <c r="Z79" s="24" t="s">
        <v>7</v>
      </c>
      <c r="AA79" s="24" t="s">
        <v>7</v>
      </c>
      <c r="AB79" s="24" t="s">
        <v>7</v>
      </c>
      <c r="AC79" s="24" t="s">
        <v>7</v>
      </c>
      <c r="AD79" s="24" t="s">
        <v>7</v>
      </c>
      <c r="AE79" s="24" t="s">
        <v>7</v>
      </c>
      <c r="AF79" s="24" t="s">
        <v>7</v>
      </c>
      <c r="AG79" s="24" t="s">
        <v>7</v>
      </c>
      <c r="AH79" s="24" t="s">
        <v>7</v>
      </c>
      <c r="AI79" s="24" t="s">
        <v>7</v>
      </c>
      <c r="AJ79" s="24" t="s">
        <v>7</v>
      </c>
      <c r="AK79" s="24" t="s">
        <v>7</v>
      </c>
      <c r="AL79" s="24" t="s">
        <v>7</v>
      </c>
      <c r="AM79" s="24" t="s">
        <v>7</v>
      </c>
      <c r="AN79" s="24" t="s">
        <v>7</v>
      </c>
      <c r="AO79" s="24" t="s">
        <v>7</v>
      </c>
      <c r="AP79" s="24" t="s">
        <v>7</v>
      </c>
      <c r="AQ79" s="24" t="s">
        <v>7</v>
      </c>
      <c r="AR79" s="24" t="s">
        <v>7</v>
      </c>
      <c r="AS79" s="24" t="s">
        <v>7</v>
      </c>
      <c r="AT79" s="24" t="s">
        <v>7</v>
      </c>
      <c r="AU79" s="24" t="s">
        <v>7</v>
      </c>
      <c r="AV79" s="24" t="s">
        <v>7</v>
      </c>
      <c r="AW79" s="24" t="s">
        <v>7</v>
      </c>
      <c r="AX79" s="24" t="s">
        <v>7</v>
      </c>
      <c r="AY79" s="24" t="s">
        <v>7</v>
      </c>
      <c r="AZ79" s="24" t="s">
        <v>7</v>
      </c>
      <c r="BA79" s="24" t="s">
        <v>7</v>
      </c>
      <c r="BB79" s="24" t="s">
        <v>7</v>
      </c>
      <c r="BC79" s="24" t="s">
        <v>7</v>
      </c>
      <c r="BD79" s="24" t="s">
        <v>7</v>
      </c>
      <c r="BE79" s="24" t="s">
        <v>7</v>
      </c>
      <c r="BF79" s="24" t="s">
        <v>7</v>
      </c>
      <c r="BG79" s="24" t="s">
        <v>7</v>
      </c>
      <c r="BH79" s="24" t="s">
        <v>7</v>
      </c>
      <c r="BI79" s="24" t="s">
        <v>7</v>
      </c>
      <c r="BJ79" s="24" t="s">
        <v>7</v>
      </c>
      <c r="BK79" s="24" t="s">
        <v>7</v>
      </c>
      <c r="BL79" s="24" t="s">
        <v>7</v>
      </c>
      <c r="BM79" s="24" t="s">
        <v>7</v>
      </c>
      <c r="BN79" s="24" t="s">
        <v>7</v>
      </c>
      <c r="BO79" s="24">
        <v>20.61097057988249</v>
      </c>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row>
  </sheetData>
  <phoneticPr fontId="29"/>
  <hyperlinks>
    <hyperlink ref="A1" location="目次!A1" display="目次!A1"/>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79"/>
  <sheetViews>
    <sheetView showGridLines="0" showRowColHeaders="0" zoomScale="80" zoomScaleNormal="80" workbookViewId="0">
      <pane xSplit="1" ySplit="13" topLeftCell="B14" activePane="bottomRight" state="frozen"/>
      <selection pane="topRight"/>
      <selection pane="bottomLeft"/>
      <selection pane="bottomRight"/>
    </sheetView>
  </sheetViews>
  <sheetFormatPr defaultRowHeight="13.5"/>
  <cols>
    <col min="1" max="1" width="9" style="20"/>
    <col min="2" max="67" width="6.25" style="20" customWidth="1"/>
    <col min="68" max="16384" width="9" style="20"/>
  </cols>
  <sheetData>
    <row r="1" spans="1:95" ht="25.5">
      <c r="A1" s="358" t="s">
        <v>170</v>
      </c>
      <c r="B1" s="360"/>
      <c r="C1" s="360"/>
      <c r="D1" s="360"/>
      <c r="E1" s="360"/>
      <c r="F1" s="360"/>
      <c r="G1" s="360"/>
      <c r="H1" s="360"/>
      <c r="I1" s="360" t="s">
        <v>2</v>
      </c>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row>
    <row r="2" spans="1:95" ht="24">
      <c r="B2" s="4"/>
      <c r="C2" s="4"/>
      <c r="D2" s="4"/>
      <c r="E2" s="4"/>
      <c r="F2" s="4"/>
      <c r="G2" s="4"/>
      <c r="H2" s="4"/>
      <c r="I2" s="4"/>
      <c r="J2" s="4"/>
      <c r="K2" s="4" t="s">
        <v>6</v>
      </c>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row>
    <row r="3" spans="1:95" ht="24">
      <c r="B3" s="4" t="s">
        <v>8</v>
      </c>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row>
    <row r="4" spans="1:95" ht="30" customHeight="1">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row>
    <row r="5" spans="1:95" ht="37.5" customHeight="1">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row>
    <row r="6" spans="1:95" ht="24">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row>
    <row r="8" spans="1:95">
      <c r="A8" s="20" t="s">
        <v>1</v>
      </c>
      <c r="B8" s="20">
        <v>2019</v>
      </c>
      <c r="C8" s="20">
        <v>2020</v>
      </c>
      <c r="D8" s="20">
        <v>2021</v>
      </c>
      <c r="E8" s="20">
        <v>2022</v>
      </c>
      <c r="F8" s="20">
        <v>2023</v>
      </c>
      <c r="G8" s="20">
        <v>2024</v>
      </c>
      <c r="H8" s="20">
        <v>2025</v>
      </c>
      <c r="I8" s="20">
        <v>2026</v>
      </c>
      <c r="J8" s="20">
        <v>2027</v>
      </c>
      <c r="K8" s="20">
        <v>2028</v>
      </c>
      <c r="L8" s="20">
        <v>2029</v>
      </c>
      <c r="M8" s="20">
        <v>2030</v>
      </c>
      <c r="N8" s="20">
        <v>2031</v>
      </c>
      <c r="O8" s="20">
        <v>2032</v>
      </c>
      <c r="P8" s="20">
        <v>2033</v>
      </c>
      <c r="Q8" s="20">
        <v>2034</v>
      </c>
      <c r="R8" s="20">
        <v>2035</v>
      </c>
      <c r="S8" s="20">
        <v>2036</v>
      </c>
      <c r="T8" s="20">
        <v>2037</v>
      </c>
      <c r="U8" s="20">
        <v>2038</v>
      </c>
      <c r="V8" s="20">
        <v>2039</v>
      </c>
      <c r="W8" s="20">
        <v>2040</v>
      </c>
      <c r="X8" s="20">
        <v>2041</v>
      </c>
      <c r="Y8" s="20">
        <v>2042</v>
      </c>
      <c r="Z8" s="20">
        <v>2043</v>
      </c>
      <c r="AA8" s="20">
        <v>2044</v>
      </c>
      <c r="AB8" s="20">
        <v>2045</v>
      </c>
      <c r="AC8" s="20">
        <v>2046</v>
      </c>
      <c r="AD8" s="20">
        <v>2047</v>
      </c>
      <c r="AE8" s="20">
        <v>2048</v>
      </c>
      <c r="AF8" s="20">
        <v>2049</v>
      </c>
      <c r="AG8" s="20">
        <v>2050</v>
      </c>
      <c r="AH8" s="20">
        <v>2051</v>
      </c>
      <c r="AI8" s="20">
        <v>2052</v>
      </c>
      <c r="AJ8" s="20">
        <v>2053</v>
      </c>
      <c r="AK8" s="20">
        <v>2054</v>
      </c>
      <c r="AL8" s="20">
        <v>2055</v>
      </c>
      <c r="AM8" s="20">
        <v>2056</v>
      </c>
      <c r="AN8" s="20">
        <v>2057</v>
      </c>
      <c r="AO8" s="20">
        <v>2058</v>
      </c>
      <c r="AP8" s="20">
        <v>2059</v>
      </c>
      <c r="AQ8" s="20">
        <v>2060</v>
      </c>
      <c r="AR8" s="20">
        <v>2061</v>
      </c>
      <c r="AS8" s="20">
        <v>2062</v>
      </c>
      <c r="AT8" s="20">
        <v>2063</v>
      </c>
      <c r="AU8" s="20">
        <v>2064</v>
      </c>
      <c r="AV8" s="20">
        <v>2065</v>
      </c>
      <c r="AW8" s="20">
        <v>2066</v>
      </c>
      <c r="AX8" s="20">
        <v>2067</v>
      </c>
      <c r="AY8" s="20">
        <v>2068</v>
      </c>
      <c r="AZ8" s="20">
        <v>2069</v>
      </c>
      <c r="BA8" s="20">
        <v>2070</v>
      </c>
      <c r="BB8" s="20">
        <v>2071</v>
      </c>
      <c r="BC8" s="20">
        <v>2072</v>
      </c>
      <c r="BD8" s="20">
        <v>2073</v>
      </c>
      <c r="BE8" s="20">
        <v>2074</v>
      </c>
      <c r="BF8" s="20">
        <v>2075</v>
      </c>
      <c r="BG8" s="20">
        <v>2076</v>
      </c>
      <c r="BH8" s="20">
        <v>2077</v>
      </c>
      <c r="BI8" s="20">
        <v>2078</v>
      </c>
      <c r="BJ8" s="20">
        <v>2079</v>
      </c>
      <c r="BK8" s="20">
        <v>2080</v>
      </c>
      <c r="BL8" s="20">
        <v>2081</v>
      </c>
      <c r="BM8" s="20">
        <v>2082</v>
      </c>
      <c r="BN8" s="20">
        <v>2083</v>
      </c>
      <c r="BO8" s="20">
        <v>2084</v>
      </c>
    </row>
    <row r="9" spans="1:95" hidden="1"/>
    <row r="10" spans="1:95" hidden="1">
      <c r="A10" s="20" t="s">
        <v>0</v>
      </c>
      <c r="CQ10" s="20">
        <v>2014</v>
      </c>
    </row>
    <row r="11" spans="1:95" hidden="1">
      <c r="A11" s="22"/>
      <c r="B11" s="23">
        <v>35.723199999999999</v>
      </c>
      <c r="C11" s="23">
        <v>35.826169880317977</v>
      </c>
      <c r="D11" s="23">
        <v>35.929645502534541</v>
      </c>
      <c r="E11" s="23">
        <v>36.033484624710944</v>
      </c>
      <c r="F11" s="23">
        <v>36.279400162984338</v>
      </c>
      <c r="G11" s="23">
        <v>36.669038852455984</v>
      </c>
      <c r="H11" s="23">
        <v>37.097851904907181</v>
      </c>
      <c r="I11" s="23">
        <v>37.568362383384148</v>
      </c>
      <c r="J11" s="23">
        <v>38.008397881598299</v>
      </c>
      <c r="K11" s="23">
        <v>38.453940170973347</v>
      </c>
      <c r="L11" s="23">
        <v>38.905059170399845</v>
      </c>
      <c r="M11" s="23">
        <v>39.402030311787044</v>
      </c>
      <c r="N11" s="23">
        <v>39.905707008157464</v>
      </c>
      <c r="O11" s="23">
        <v>40.455588797639905</v>
      </c>
      <c r="P11" s="23">
        <v>41.013047698394793</v>
      </c>
      <c r="Q11" s="23">
        <v>41.578188119435701</v>
      </c>
      <c r="R11" s="23">
        <v>42.151115908483035</v>
      </c>
      <c r="S11" s="23">
        <v>42.7319383717889</v>
      </c>
      <c r="T11" s="23">
        <v>43.320764294234834</v>
      </c>
      <c r="U11" s="23">
        <v>43.917703959706586</v>
      </c>
      <c r="V11" s="23">
        <v>44.522869171749761</v>
      </c>
      <c r="W11" s="23">
        <v>45.136373274510099</v>
      </c>
      <c r="X11" s="23">
        <v>45.75833117396202</v>
      </c>
      <c r="Y11" s="23">
        <v>46.388859359429986</v>
      </c>
      <c r="Z11" s="23">
        <v>47.028075925406412</v>
      </c>
      <c r="AA11" s="23">
        <v>47.676100593669872</v>
      </c>
      <c r="AB11" s="23">
        <v>48.333054735708643</v>
      </c>
      <c r="AC11" s="23">
        <v>48.999061395452628</v>
      </c>
      <c r="AD11" s="23">
        <v>49.674245312319158</v>
      </c>
      <c r="AE11" s="23">
        <v>50.358732944575529</v>
      </c>
      <c r="AF11" s="23">
        <v>51.052652493024361</v>
      </c>
      <c r="AG11" s="23">
        <v>51.756133925014893</v>
      </c>
      <c r="AH11" s="23">
        <v>52.469308998784761</v>
      </c>
      <c r="AI11" s="23">
        <v>53.192311288138107</v>
      </c>
      <c r="AJ11" s="23">
        <v>53.925276207462858</v>
      </c>
      <c r="AK11" s="23">
        <v>54.668341037093228</v>
      </c>
      <c r="AL11" s="23">
        <v>55.421644949021712</v>
      </c>
      <c r="AM11" s="23">
        <v>56.185329032964937</v>
      </c>
      <c r="AN11" s="23">
        <v>56.959536322789269</v>
      </c>
      <c r="AO11" s="23">
        <v>57.744411823300283</v>
      </c>
      <c r="AP11" s="23">
        <v>58.540102537400614</v>
      </c>
      <c r="AQ11" s="23">
        <v>59.346757493624885</v>
      </c>
      <c r="AR11" s="23">
        <v>60.164527774048693</v>
      </c>
      <c r="AS11" s="23">
        <v>60.99356654258856</v>
      </c>
      <c r="AT11" s="23">
        <v>61.834029073687212</v>
      </c>
      <c r="AU11" s="23">
        <v>62.68607278139585</v>
      </c>
      <c r="AV11" s="23">
        <v>63.549857248856021</v>
      </c>
      <c r="AW11" s="23">
        <v>64.425544258190413</v>
      </c>
      <c r="AX11" s="23">
        <v>65.313297820803342</v>
      </c>
      <c r="AY11" s="23">
        <v>66.213284208097761</v>
      </c>
      <c r="AZ11" s="23">
        <v>67.125671982619011</v>
      </c>
      <c r="BA11" s="23">
        <v>68.050632029623713</v>
      </c>
      <c r="BB11" s="23">
        <v>68.988337589086768</v>
      </c>
      <c r="BC11" s="23">
        <v>69.938964288149094</v>
      </c>
      <c r="BD11" s="23">
        <v>70.902690174009237</v>
      </c>
      <c r="BE11" s="23">
        <v>71.87969574727336</v>
      </c>
      <c r="BF11" s="23">
        <v>72.870163995759142</v>
      </c>
      <c r="BG11" s="23">
        <v>73.874280428771769</v>
      </c>
      <c r="BH11" s="23">
        <v>74.892233111845513</v>
      </c>
      <c r="BI11" s="23">
        <v>75.924212701969083</v>
      </c>
      <c r="BJ11" s="23">
        <v>76.970412483295689</v>
      </c>
      <c r="BK11" s="23">
        <v>78.031028403341097</v>
      </c>
      <c r="BL11" s="23">
        <v>79.106259109686292</v>
      </c>
      <c r="BM11" s="23">
        <v>80.196305987181944</v>
      </c>
      <c r="BN11" s="23">
        <v>81.301373195666756</v>
      </c>
      <c r="BO11" s="23">
        <v>82.421667708205476</v>
      </c>
    </row>
    <row r="12" spans="1:95" hidden="1">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row>
    <row r="13" spans="1:95" ht="17.25" hidden="1" customHeight="1">
      <c r="A13" s="3" t="s">
        <v>4</v>
      </c>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row>
    <row r="14" spans="1:95" ht="17.25" customHeight="1">
      <c r="A14" s="25">
        <v>65</v>
      </c>
      <c r="B14" s="24">
        <v>22.026599999999998</v>
      </c>
      <c r="C14" s="24">
        <v>21.963259259259253</v>
      </c>
      <c r="D14" s="24">
        <v>21.904118140280509</v>
      </c>
      <c r="E14" s="24">
        <v>21.792973973018107</v>
      </c>
      <c r="F14" s="24">
        <v>21.693203300389634</v>
      </c>
      <c r="G14" s="24">
        <v>21.583148807225857</v>
      </c>
      <c r="H14" s="24">
        <v>21.469072432376024</v>
      </c>
      <c r="I14" s="24">
        <v>21.34864270664492</v>
      </c>
      <c r="J14" s="24">
        <v>21.22206744472615</v>
      </c>
      <c r="K14" s="24">
        <v>21.091968695274321</v>
      </c>
      <c r="L14" s="24">
        <v>20.960867199797001</v>
      </c>
      <c r="M14" s="24">
        <v>20.827649445131275</v>
      </c>
      <c r="N14" s="24">
        <v>20.687770144476723</v>
      </c>
      <c r="O14" s="24">
        <v>20.539213265105936</v>
      </c>
      <c r="P14" s="24">
        <v>20.383489424999912</v>
      </c>
      <c r="Q14" s="24">
        <v>20.218720922667202</v>
      </c>
      <c r="R14" s="24">
        <v>20.043183298171453</v>
      </c>
      <c r="S14" s="24">
        <v>19.868223042519343</v>
      </c>
      <c r="T14" s="24">
        <v>19.696018066483806</v>
      </c>
      <c r="U14" s="24">
        <v>19.526524979834662</v>
      </c>
      <c r="V14" s="24">
        <v>19.428895224420557</v>
      </c>
      <c r="W14" s="24">
        <v>19.500396350020495</v>
      </c>
      <c r="X14" s="24">
        <v>19.597826030415039</v>
      </c>
      <c r="Y14" s="24">
        <v>19.693966129900645</v>
      </c>
      <c r="Z14" s="24">
        <v>19.790909326010837</v>
      </c>
      <c r="AA14" s="24">
        <v>19.88767073549154</v>
      </c>
      <c r="AB14" s="24">
        <v>19.984294104751932</v>
      </c>
      <c r="AC14" s="24">
        <v>20.246153388735994</v>
      </c>
      <c r="AD14" s="24">
        <v>20.525135817320919</v>
      </c>
      <c r="AE14" s="24">
        <v>20.807962491969061</v>
      </c>
      <c r="AF14" s="24">
        <v>21.094686384574899</v>
      </c>
      <c r="AG14" s="24">
        <v>21.385361196960769</v>
      </c>
      <c r="AH14" s="24">
        <v>21.680041370934674</v>
      </c>
      <c r="AI14" s="24">
        <v>21.978782098486946</v>
      </c>
      <c r="AJ14" s="24">
        <v>22.281639332127465</v>
      </c>
      <c r="AK14" s="24">
        <v>22.588669795365497</v>
      </c>
      <c r="AL14" s="24" t="s">
        <v>7</v>
      </c>
      <c r="AM14" s="24" t="s">
        <v>7</v>
      </c>
      <c r="AN14" s="24" t="s">
        <v>7</v>
      </c>
      <c r="AO14" s="24" t="s">
        <v>7</v>
      </c>
      <c r="AP14" s="24" t="s">
        <v>7</v>
      </c>
      <c r="AQ14" s="24" t="s">
        <v>7</v>
      </c>
      <c r="AR14" s="24" t="s">
        <v>7</v>
      </c>
      <c r="AS14" s="24" t="s">
        <v>7</v>
      </c>
      <c r="AT14" s="24" t="s">
        <v>7</v>
      </c>
      <c r="AU14" s="24" t="s">
        <v>7</v>
      </c>
      <c r="AV14" s="24" t="s">
        <v>7</v>
      </c>
      <c r="AW14" s="24" t="s">
        <v>7</v>
      </c>
      <c r="AX14" s="24" t="s">
        <v>7</v>
      </c>
      <c r="AY14" s="24" t="s">
        <v>7</v>
      </c>
      <c r="AZ14" s="24" t="s">
        <v>7</v>
      </c>
      <c r="BA14" s="24" t="s">
        <v>7</v>
      </c>
      <c r="BB14" s="24" t="s">
        <v>7</v>
      </c>
      <c r="BC14" s="24" t="s">
        <v>7</v>
      </c>
      <c r="BD14" s="24" t="s">
        <v>7</v>
      </c>
      <c r="BE14" s="24" t="s">
        <v>7</v>
      </c>
      <c r="BF14" s="24" t="s">
        <v>7</v>
      </c>
      <c r="BG14" s="24" t="s">
        <v>7</v>
      </c>
      <c r="BH14" s="24" t="s">
        <v>7</v>
      </c>
      <c r="BI14" s="24" t="s">
        <v>7</v>
      </c>
      <c r="BJ14" s="24" t="s">
        <v>7</v>
      </c>
      <c r="BK14" s="24" t="s">
        <v>7</v>
      </c>
      <c r="BL14" s="24" t="s">
        <v>7</v>
      </c>
      <c r="BM14" s="24" t="s">
        <v>7</v>
      </c>
      <c r="BN14" s="24" t="s">
        <v>7</v>
      </c>
      <c r="BO14" s="24" t="s">
        <v>7</v>
      </c>
    </row>
    <row r="15" spans="1:95" ht="17.25" customHeight="1">
      <c r="A15" s="25">
        <v>64</v>
      </c>
      <c r="B15" s="24" t="s">
        <v>7</v>
      </c>
      <c r="C15" s="24">
        <v>22.040683230199456</v>
      </c>
      <c r="D15" s="24">
        <v>21.981333629400091</v>
      </c>
      <c r="E15" s="24">
        <v>21.869797661327315</v>
      </c>
      <c r="F15" s="24">
        <v>21.76963789730479</v>
      </c>
      <c r="G15" s="24">
        <v>21.65914624627343</v>
      </c>
      <c r="H15" s="24">
        <v>21.544616737859148</v>
      </c>
      <c r="I15" s="24">
        <v>21.423708641817292</v>
      </c>
      <c r="J15" s="24">
        <v>21.296630598321883</v>
      </c>
      <c r="K15" s="24">
        <v>21.166015071315137</v>
      </c>
      <c r="L15" s="24">
        <v>21.034392815180507</v>
      </c>
      <c r="M15" s="24">
        <v>20.900645893664077</v>
      </c>
      <c r="N15" s="24">
        <v>20.760210965201566</v>
      </c>
      <c r="O15" s="24">
        <v>20.611063988991173</v>
      </c>
      <c r="P15" s="24">
        <v>20.454721583482542</v>
      </c>
      <c r="Q15" s="24">
        <v>20.289298588588434</v>
      </c>
      <c r="R15" s="24">
        <v>20.113063694481969</v>
      </c>
      <c r="S15" s="24">
        <v>19.937408462640583</v>
      </c>
      <c r="T15" s="24">
        <v>19.764519454922681</v>
      </c>
      <c r="U15" s="24">
        <v>19.594353108743647</v>
      </c>
      <c r="V15" s="24">
        <v>19.454644632711613</v>
      </c>
      <c r="W15" s="24">
        <v>19.500396350020495</v>
      </c>
      <c r="X15" s="24">
        <v>19.597826030415039</v>
      </c>
      <c r="Y15" s="24">
        <v>19.693966129900645</v>
      </c>
      <c r="Z15" s="24">
        <v>19.790909326010837</v>
      </c>
      <c r="AA15" s="24">
        <v>19.88767073549154</v>
      </c>
      <c r="AB15" s="24">
        <v>19.984294104751932</v>
      </c>
      <c r="AC15" s="24">
        <v>20.246153388735994</v>
      </c>
      <c r="AD15" s="24">
        <v>20.525135817320919</v>
      </c>
      <c r="AE15" s="24">
        <v>20.807962491969061</v>
      </c>
      <c r="AF15" s="24">
        <v>21.094686384574899</v>
      </c>
      <c r="AG15" s="24">
        <v>21.385361196960769</v>
      </c>
      <c r="AH15" s="24">
        <v>21.680041370934674</v>
      </c>
      <c r="AI15" s="24">
        <v>21.978782098486946</v>
      </c>
      <c r="AJ15" s="24">
        <v>22.281639332127465</v>
      </c>
      <c r="AK15" s="24">
        <v>22.588669795365497</v>
      </c>
      <c r="AL15" s="24">
        <v>22.899930993333133</v>
      </c>
      <c r="AM15" s="24" t="s">
        <v>7</v>
      </c>
      <c r="AN15" s="24" t="s">
        <v>7</v>
      </c>
      <c r="AO15" s="24" t="s">
        <v>7</v>
      </c>
      <c r="AP15" s="24" t="s">
        <v>7</v>
      </c>
      <c r="AQ15" s="24" t="s">
        <v>7</v>
      </c>
      <c r="AR15" s="24" t="s">
        <v>7</v>
      </c>
      <c r="AS15" s="24" t="s">
        <v>7</v>
      </c>
      <c r="AT15" s="24" t="s">
        <v>7</v>
      </c>
      <c r="AU15" s="24" t="s">
        <v>7</v>
      </c>
      <c r="AV15" s="24" t="s">
        <v>7</v>
      </c>
      <c r="AW15" s="24" t="s">
        <v>7</v>
      </c>
      <c r="AX15" s="24" t="s">
        <v>7</v>
      </c>
      <c r="AY15" s="24" t="s">
        <v>7</v>
      </c>
      <c r="AZ15" s="24" t="s">
        <v>7</v>
      </c>
      <c r="BA15" s="24" t="s">
        <v>7</v>
      </c>
      <c r="BB15" s="24" t="s">
        <v>7</v>
      </c>
      <c r="BC15" s="24" t="s">
        <v>7</v>
      </c>
      <c r="BD15" s="24" t="s">
        <v>7</v>
      </c>
      <c r="BE15" s="24" t="s">
        <v>7</v>
      </c>
      <c r="BF15" s="24" t="s">
        <v>7</v>
      </c>
      <c r="BG15" s="24" t="s">
        <v>7</v>
      </c>
      <c r="BH15" s="24" t="s">
        <v>7</v>
      </c>
      <c r="BI15" s="24" t="s">
        <v>7</v>
      </c>
      <c r="BJ15" s="24" t="s">
        <v>7</v>
      </c>
      <c r="BK15" s="24" t="s">
        <v>7</v>
      </c>
      <c r="BL15" s="24" t="s">
        <v>7</v>
      </c>
      <c r="BM15" s="24" t="s">
        <v>7</v>
      </c>
      <c r="BN15" s="24" t="s">
        <v>7</v>
      </c>
      <c r="BO15" s="24" t="s">
        <v>7</v>
      </c>
    </row>
    <row r="16" spans="1:95" ht="17.25" customHeight="1">
      <c r="A16" s="25">
        <v>63</v>
      </c>
      <c r="B16" s="24" t="s">
        <v>7</v>
      </c>
      <c r="C16" s="24" t="s">
        <v>7</v>
      </c>
      <c r="D16" s="24">
        <v>22.058829052220418</v>
      </c>
      <c r="E16" s="24">
        <v>21.946899862919519</v>
      </c>
      <c r="F16" s="24">
        <v>21.846349812547725</v>
      </c>
      <c r="G16" s="24">
        <v>21.735419702583698</v>
      </c>
      <c r="H16" s="24">
        <v>21.620435711993171</v>
      </c>
      <c r="I16" s="24">
        <v>21.499047821919401</v>
      </c>
      <c r="J16" s="24">
        <v>21.371465500473615</v>
      </c>
      <c r="K16" s="24">
        <v>21.240331657883509</v>
      </c>
      <c r="L16" s="24">
        <v>21.108187091208659</v>
      </c>
      <c r="M16" s="24">
        <v>20.973909427940175</v>
      </c>
      <c r="N16" s="24">
        <v>20.832917218015513</v>
      </c>
      <c r="O16" s="24">
        <v>20.683178388724919</v>
      </c>
      <c r="P16" s="24">
        <v>20.526215576845221</v>
      </c>
      <c r="Q16" s="24">
        <v>20.360136141495182</v>
      </c>
      <c r="R16" s="24">
        <v>20.183201902570836</v>
      </c>
      <c r="S16" s="24">
        <v>20.006849626158651</v>
      </c>
      <c r="T16" s="24">
        <v>19.833274550949799</v>
      </c>
      <c r="U16" s="24">
        <v>19.66243294149228</v>
      </c>
      <c r="V16" s="24">
        <v>19.494281751081331</v>
      </c>
      <c r="W16" s="24">
        <v>19.500396350020495</v>
      </c>
      <c r="X16" s="24">
        <v>19.597826030415039</v>
      </c>
      <c r="Y16" s="24">
        <v>19.693966129900645</v>
      </c>
      <c r="Z16" s="24">
        <v>19.790909326010837</v>
      </c>
      <c r="AA16" s="24">
        <v>19.88767073549154</v>
      </c>
      <c r="AB16" s="24">
        <v>19.984294104751932</v>
      </c>
      <c r="AC16" s="24">
        <v>20.246153388735994</v>
      </c>
      <c r="AD16" s="24">
        <v>20.525135817320919</v>
      </c>
      <c r="AE16" s="24">
        <v>20.807962491969061</v>
      </c>
      <c r="AF16" s="24">
        <v>21.094686384574899</v>
      </c>
      <c r="AG16" s="24">
        <v>21.385361196960769</v>
      </c>
      <c r="AH16" s="24">
        <v>21.680041370934674</v>
      </c>
      <c r="AI16" s="24">
        <v>21.978782098486946</v>
      </c>
      <c r="AJ16" s="24">
        <v>22.281639332127465</v>
      </c>
      <c r="AK16" s="24">
        <v>22.588669795365497</v>
      </c>
      <c r="AL16" s="24">
        <v>22.899930993333133</v>
      </c>
      <c r="AM16" s="24">
        <v>23.215481223556193</v>
      </c>
      <c r="AN16" s="24" t="s">
        <v>7</v>
      </c>
      <c r="AO16" s="24" t="s">
        <v>7</v>
      </c>
      <c r="AP16" s="24" t="s">
        <v>7</v>
      </c>
      <c r="AQ16" s="24" t="s">
        <v>7</v>
      </c>
      <c r="AR16" s="24" t="s">
        <v>7</v>
      </c>
      <c r="AS16" s="24" t="s">
        <v>7</v>
      </c>
      <c r="AT16" s="24" t="s">
        <v>7</v>
      </c>
      <c r="AU16" s="24" t="s">
        <v>7</v>
      </c>
      <c r="AV16" s="24" t="s">
        <v>7</v>
      </c>
      <c r="AW16" s="24" t="s">
        <v>7</v>
      </c>
      <c r="AX16" s="24" t="s">
        <v>7</v>
      </c>
      <c r="AY16" s="24" t="s">
        <v>7</v>
      </c>
      <c r="AZ16" s="24" t="s">
        <v>7</v>
      </c>
      <c r="BA16" s="24" t="s">
        <v>7</v>
      </c>
      <c r="BB16" s="24" t="s">
        <v>7</v>
      </c>
      <c r="BC16" s="24" t="s">
        <v>7</v>
      </c>
      <c r="BD16" s="24" t="s">
        <v>7</v>
      </c>
      <c r="BE16" s="24" t="s">
        <v>7</v>
      </c>
      <c r="BF16" s="24" t="s">
        <v>7</v>
      </c>
      <c r="BG16" s="24" t="s">
        <v>7</v>
      </c>
      <c r="BH16" s="24" t="s">
        <v>7</v>
      </c>
      <c r="BI16" s="24" t="s">
        <v>7</v>
      </c>
      <c r="BJ16" s="24" t="s">
        <v>7</v>
      </c>
      <c r="BK16" s="24" t="s">
        <v>7</v>
      </c>
      <c r="BL16" s="24" t="s">
        <v>7</v>
      </c>
      <c r="BM16" s="24" t="s">
        <v>7</v>
      </c>
      <c r="BN16" s="24" t="s">
        <v>7</v>
      </c>
      <c r="BO16" s="24" t="s">
        <v>7</v>
      </c>
    </row>
    <row r="17" spans="1:67" ht="17.25" customHeight="1">
      <c r="A17" s="25">
        <v>62</v>
      </c>
      <c r="B17" s="24" t="s">
        <v>7</v>
      </c>
      <c r="C17" s="24" t="s">
        <v>7</v>
      </c>
      <c r="D17" s="24" t="s">
        <v>7</v>
      </c>
      <c r="E17" s="24">
        <v>22.024194431661773</v>
      </c>
      <c r="F17" s="24">
        <v>21.923253292694127</v>
      </c>
      <c r="G17" s="24">
        <v>21.811883855561923</v>
      </c>
      <c r="H17" s="24">
        <v>21.696444482830447</v>
      </c>
      <c r="I17" s="24">
        <v>21.574575848637572</v>
      </c>
      <c r="J17" s="24">
        <v>21.446488250671212</v>
      </c>
      <c r="K17" s="24">
        <v>21.31483506613025</v>
      </c>
      <c r="L17" s="24">
        <v>21.18216715463689</v>
      </c>
      <c r="M17" s="24">
        <v>21.047357698642589</v>
      </c>
      <c r="N17" s="24">
        <v>20.905807103728122</v>
      </c>
      <c r="O17" s="24">
        <v>20.755475249371038</v>
      </c>
      <c r="P17" s="24">
        <v>20.597890802592801</v>
      </c>
      <c r="Q17" s="24">
        <v>20.431153626904745</v>
      </c>
      <c r="R17" s="24">
        <v>20.253518658321294</v>
      </c>
      <c r="S17" s="24">
        <v>20.076467957052028</v>
      </c>
      <c r="T17" s="24">
        <v>19.902205455802747</v>
      </c>
      <c r="U17" s="24">
        <v>19.730687245911732</v>
      </c>
      <c r="V17" s="24">
        <v>19.561870110192224</v>
      </c>
      <c r="W17" s="24">
        <v>19.500396350020495</v>
      </c>
      <c r="X17" s="24">
        <v>19.597826030415039</v>
      </c>
      <c r="Y17" s="24">
        <v>19.693966129900645</v>
      </c>
      <c r="Z17" s="24">
        <v>19.790909326010837</v>
      </c>
      <c r="AA17" s="24">
        <v>19.88767073549154</v>
      </c>
      <c r="AB17" s="24">
        <v>19.984294104751932</v>
      </c>
      <c r="AC17" s="24">
        <v>20.246153388735994</v>
      </c>
      <c r="AD17" s="24">
        <v>20.525135817320919</v>
      </c>
      <c r="AE17" s="24">
        <v>20.807962491969061</v>
      </c>
      <c r="AF17" s="24">
        <v>21.094686384574899</v>
      </c>
      <c r="AG17" s="24">
        <v>21.385361196960769</v>
      </c>
      <c r="AH17" s="24">
        <v>21.680041370934674</v>
      </c>
      <c r="AI17" s="24">
        <v>21.978782098486946</v>
      </c>
      <c r="AJ17" s="24">
        <v>22.281639332127465</v>
      </c>
      <c r="AK17" s="24">
        <v>22.588669795365497</v>
      </c>
      <c r="AL17" s="24">
        <v>22.899930993333133</v>
      </c>
      <c r="AM17" s="24">
        <v>23.215481223556193</v>
      </c>
      <c r="AN17" s="24">
        <v>23.535379586872949</v>
      </c>
      <c r="AO17" s="24" t="s">
        <v>7</v>
      </c>
      <c r="AP17" s="24" t="s">
        <v>7</v>
      </c>
      <c r="AQ17" s="24" t="s">
        <v>7</v>
      </c>
      <c r="AR17" s="24" t="s">
        <v>7</v>
      </c>
      <c r="AS17" s="24" t="s">
        <v>7</v>
      </c>
      <c r="AT17" s="24" t="s">
        <v>7</v>
      </c>
      <c r="AU17" s="24" t="s">
        <v>7</v>
      </c>
      <c r="AV17" s="24" t="s">
        <v>7</v>
      </c>
      <c r="AW17" s="24" t="s">
        <v>7</v>
      </c>
      <c r="AX17" s="24" t="s">
        <v>7</v>
      </c>
      <c r="AY17" s="24" t="s">
        <v>7</v>
      </c>
      <c r="AZ17" s="24" t="s">
        <v>7</v>
      </c>
      <c r="BA17" s="24" t="s">
        <v>7</v>
      </c>
      <c r="BB17" s="24" t="s">
        <v>7</v>
      </c>
      <c r="BC17" s="24" t="s">
        <v>7</v>
      </c>
      <c r="BD17" s="24" t="s">
        <v>7</v>
      </c>
      <c r="BE17" s="24" t="s">
        <v>7</v>
      </c>
      <c r="BF17" s="24" t="s">
        <v>7</v>
      </c>
      <c r="BG17" s="24" t="s">
        <v>7</v>
      </c>
      <c r="BH17" s="24" t="s">
        <v>7</v>
      </c>
      <c r="BI17" s="24" t="s">
        <v>7</v>
      </c>
      <c r="BJ17" s="24" t="s">
        <v>7</v>
      </c>
      <c r="BK17" s="24" t="s">
        <v>7</v>
      </c>
      <c r="BL17" s="24" t="s">
        <v>7</v>
      </c>
      <c r="BM17" s="24" t="s">
        <v>7</v>
      </c>
      <c r="BN17" s="24" t="s">
        <v>7</v>
      </c>
      <c r="BO17" s="24" t="s">
        <v>7</v>
      </c>
    </row>
    <row r="18" spans="1:67" ht="17.25" customHeight="1">
      <c r="A18" s="25">
        <v>61</v>
      </c>
      <c r="B18" s="24" t="s">
        <v>7</v>
      </c>
      <c r="C18" s="24" t="s">
        <v>7</v>
      </c>
      <c r="D18" s="24" t="s">
        <v>7</v>
      </c>
      <c r="E18" s="24" t="s">
        <v>7</v>
      </c>
      <c r="F18" s="24">
        <v>22.086622152933494</v>
      </c>
      <c r="G18" s="24">
        <v>21.974374061464946</v>
      </c>
      <c r="H18" s="24">
        <v>21.858023924451562</v>
      </c>
      <c r="I18" s="24">
        <v>21.735193802020479</v>
      </c>
      <c r="J18" s="24">
        <v>21.606095651012961</v>
      </c>
      <c r="K18" s="24">
        <v>21.473403782570298</v>
      </c>
      <c r="L18" s="24">
        <v>21.339689181439908</v>
      </c>
      <c r="M18" s="24">
        <v>21.203816139993979</v>
      </c>
      <c r="N18" s="24">
        <v>21.061148775099909</v>
      </c>
      <c r="O18" s="24">
        <v>20.909630870609828</v>
      </c>
      <c r="P18" s="24">
        <v>20.750803154034529</v>
      </c>
      <c r="Q18" s="24">
        <v>20.582750497670432</v>
      </c>
      <c r="R18" s="24">
        <v>20.403714069768768</v>
      </c>
      <c r="S18" s="24">
        <v>20.225266518785347</v>
      </c>
      <c r="T18" s="24">
        <v>20.049629165455208</v>
      </c>
      <c r="U18" s="24">
        <v>19.876757754697202</v>
      </c>
      <c r="V18" s="24">
        <v>19.706608728360578</v>
      </c>
      <c r="W18" s="24">
        <v>19.542983210949636</v>
      </c>
      <c r="X18" s="24">
        <v>19.597826030415039</v>
      </c>
      <c r="Y18" s="24">
        <v>19.693966129900645</v>
      </c>
      <c r="Z18" s="24">
        <v>19.790909326010837</v>
      </c>
      <c r="AA18" s="24">
        <v>19.88767073549154</v>
      </c>
      <c r="AB18" s="24">
        <v>19.984294104751932</v>
      </c>
      <c r="AC18" s="24">
        <v>20.246153388735994</v>
      </c>
      <c r="AD18" s="24">
        <v>20.525135817320919</v>
      </c>
      <c r="AE18" s="24">
        <v>20.807962491969061</v>
      </c>
      <c r="AF18" s="24">
        <v>21.094686384574899</v>
      </c>
      <c r="AG18" s="24">
        <v>21.385361196960769</v>
      </c>
      <c r="AH18" s="24">
        <v>21.680041370934674</v>
      </c>
      <c r="AI18" s="24">
        <v>21.978782098486946</v>
      </c>
      <c r="AJ18" s="24">
        <v>22.281639332127465</v>
      </c>
      <c r="AK18" s="24">
        <v>22.588669795365497</v>
      </c>
      <c r="AL18" s="24">
        <v>22.899930993333133</v>
      </c>
      <c r="AM18" s="24">
        <v>23.215481223556193</v>
      </c>
      <c r="AN18" s="24">
        <v>23.535379586872949</v>
      </c>
      <c r="AO18" s="24">
        <v>23.859685998503068</v>
      </c>
      <c r="AP18" s="24" t="s">
        <v>7</v>
      </c>
      <c r="AQ18" s="24" t="s">
        <v>7</v>
      </c>
      <c r="AR18" s="24" t="s">
        <v>7</v>
      </c>
      <c r="AS18" s="24" t="s">
        <v>7</v>
      </c>
      <c r="AT18" s="24" t="s">
        <v>7</v>
      </c>
      <c r="AU18" s="24" t="s">
        <v>7</v>
      </c>
      <c r="AV18" s="24" t="s">
        <v>7</v>
      </c>
      <c r="AW18" s="24" t="s">
        <v>7</v>
      </c>
      <c r="AX18" s="24" t="s">
        <v>7</v>
      </c>
      <c r="AY18" s="24" t="s">
        <v>7</v>
      </c>
      <c r="AZ18" s="24" t="s">
        <v>7</v>
      </c>
      <c r="BA18" s="24" t="s">
        <v>7</v>
      </c>
      <c r="BB18" s="24" t="s">
        <v>7</v>
      </c>
      <c r="BC18" s="24" t="s">
        <v>7</v>
      </c>
      <c r="BD18" s="24" t="s">
        <v>7</v>
      </c>
      <c r="BE18" s="24" t="s">
        <v>7</v>
      </c>
      <c r="BF18" s="24" t="s">
        <v>7</v>
      </c>
      <c r="BG18" s="24" t="s">
        <v>7</v>
      </c>
      <c r="BH18" s="24" t="s">
        <v>7</v>
      </c>
      <c r="BI18" s="24" t="s">
        <v>7</v>
      </c>
      <c r="BJ18" s="24" t="s">
        <v>7</v>
      </c>
      <c r="BK18" s="24" t="s">
        <v>7</v>
      </c>
      <c r="BL18" s="24" t="s">
        <v>7</v>
      </c>
      <c r="BM18" s="24" t="s">
        <v>7</v>
      </c>
      <c r="BN18" s="24" t="s">
        <v>7</v>
      </c>
      <c r="BO18" s="24" t="s">
        <v>7</v>
      </c>
    </row>
    <row r="19" spans="1:67" ht="17.25" customHeight="1">
      <c r="A19" s="25">
        <v>60</v>
      </c>
      <c r="B19" s="24" t="s">
        <v>7</v>
      </c>
      <c r="C19" s="24" t="s">
        <v>7</v>
      </c>
      <c r="D19" s="24" t="s">
        <v>7</v>
      </c>
      <c r="E19" s="24" t="s">
        <v>7</v>
      </c>
      <c r="F19" s="24" t="s">
        <v>7</v>
      </c>
      <c r="G19" s="24">
        <v>22.224046914077633</v>
      </c>
      <c r="H19" s="24">
        <v>22.106323914090638</v>
      </c>
      <c r="I19" s="24">
        <v>21.982044468681025</v>
      </c>
      <c r="J19" s="24">
        <v>21.851423035655714</v>
      </c>
      <c r="K19" s="24">
        <v>21.717165481449715</v>
      </c>
      <c r="L19" s="24">
        <v>21.58187312691366</v>
      </c>
      <c r="M19" s="24">
        <v>21.444396863739755</v>
      </c>
      <c r="N19" s="24">
        <v>21.300046108109473</v>
      </c>
      <c r="O19" s="24">
        <v>21.146740381737501</v>
      </c>
      <c r="P19" s="24">
        <v>20.986038591810281</v>
      </c>
      <c r="Q19" s="24">
        <v>20.816003013247194</v>
      </c>
      <c r="R19" s="24">
        <v>20.634854061122507</v>
      </c>
      <c r="S19" s="24">
        <v>20.454300934316269</v>
      </c>
      <c r="T19" s="24">
        <v>20.27659116383769</v>
      </c>
      <c r="U19" s="24">
        <v>20.101679972421774</v>
      </c>
      <c r="V19" s="24">
        <v>19.929523287957281</v>
      </c>
      <c r="W19" s="24">
        <v>19.760077732381994</v>
      </c>
      <c r="X19" s="24">
        <v>19.61342371155213</v>
      </c>
      <c r="Y19" s="24">
        <v>19.693966129900645</v>
      </c>
      <c r="Z19" s="24">
        <v>19.790909326010837</v>
      </c>
      <c r="AA19" s="24">
        <v>19.88767073549154</v>
      </c>
      <c r="AB19" s="24">
        <v>19.984294104751932</v>
      </c>
      <c r="AC19" s="24">
        <v>20.246153388735994</v>
      </c>
      <c r="AD19" s="24">
        <v>20.525135817320919</v>
      </c>
      <c r="AE19" s="24">
        <v>20.807962491969061</v>
      </c>
      <c r="AF19" s="24">
        <v>21.094686384574899</v>
      </c>
      <c r="AG19" s="24">
        <v>21.385361196960769</v>
      </c>
      <c r="AH19" s="24">
        <v>21.680041370934674</v>
      </c>
      <c r="AI19" s="24">
        <v>21.978782098486946</v>
      </c>
      <c r="AJ19" s="24">
        <v>22.281639332127465</v>
      </c>
      <c r="AK19" s="24">
        <v>22.588669795365497</v>
      </c>
      <c r="AL19" s="24">
        <v>22.899930993333133</v>
      </c>
      <c r="AM19" s="24">
        <v>23.215481223556193</v>
      </c>
      <c r="AN19" s="24">
        <v>23.535379586872949</v>
      </c>
      <c r="AO19" s="24">
        <v>23.859685998503068</v>
      </c>
      <c r="AP19" s="24">
        <v>24.18846119926981</v>
      </c>
      <c r="AQ19" s="24" t="s">
        <v>7</v>
      </c>
      <c r="AR19" s="24" t="s">
        <v>7</v>
      </c>
      <c r="AS19" s="24" t="s">
        <v>7</v>
      </c>
      <c r="AT19" s="24" t="s">
        <v>7</v>
      </c>
      <c r="AU19" s="24" t="s">
        <v>7</v>
      </c>
      <c r="AV19" s="24" t="s">
        <v>7</v>
      </c>
      <c r="AW19" s="24" t="s">
        <v>7</v>
      </c>
      <c r="AX19" s="24" t="s">
        <v>7</v>
      </c>
      <c r="AY19" s="24" t="s">
        <v>7</v>
      </c>
      <c r="AZ19" s="24" t="s">
        <v>7</v>
      </c>
      <c r="BA19" s="24" t="s">
        <v>7</v>
      </c>
      <c r="BB19" s="24" t="s">
        <v>7</v>
      </c>
      <c r="BC19" s="24" t="s">
        <v>7</v>
      </c>
      <c r="BD19" s="24" t="s">
        <v>7</v>
      </c>
      <c r="BE19" s="24" t="s">
        <v>7</v>
      </c>
      <c r="BF19" s="24" t="s">
        <v>7</v>
      </c>
      <c r="BG19" s="24" t="s">
        <v>7</v>
      </c>
      <c r="BH19" s="24" t="s">
        <v>7</v>
      </c>
      <c r="BI19" s="24" t="s">
        <v>7</v>
      </c>
      <c r="BJ19" s="24" t="s">
        <v>7</v>
      </c>
      <c r="BK19" s="24" t="s">
        <v>7</v>
      </c>
      <c r="BL19" s="24" t="s">
        <v>7</v>
      </c>
      <c r="BM19" s="24" t="s">
        <v>7</v>
      </c>
      <c r="BN19" s="24" t="s">
        <v>7</v>
      </c>
      <c r="BO19" s="24" t="s">
        <v>7</v>
      </c>
    </row>
    <row r="20" spans="1:67" ht="17.25" customHeight="1">
      <c r="A20" s="25">
        <v>59</v>
      </c>
      <c r="B20" s="24" t="s">
        <v>7</v>
      </c>
      <c r="C20" s="24" t="s">
        <v>7</v>
      </c>
      <c r="D20" s="24" t="s">
        <v>7</v>
      </c>
      <c r="E20" s="24" t="s">
        <v>7</v>
      </c>
      <c r="F20" s="24" t="s">
        <v>7</v>
      </c>
      <c r="G20" s="24" t="s">
        <v>7</v>
      </c>
      <c r="H20" s="24">
        <v>22.378434222289879</v>
      </c>
      <c r="I20" s="24">
        <v>22.252570823164262</v>
      </c>
      <c r="J20" s="24">
        <v>22.120284607169022</v>
      </c>
      <c r="K20" s="24">
        <v>21.984315927272164</v>
      </c>
      <c r="L20" s="24">
        <v>21.847299258413592</v>
      </c>
      <c r="M20" s="24">
        <v>21.708070846787471</v>
      </c>
      <c r="N20" s="24">
        <v>21.561880326624646</v>
      </c>
      <c r="O20" s="24">
        <v>21.406620703740092</v>
      </c>
      <c r="P20" s="24">
        <v>21.243870753745171</v>
      </c>
      <c r="Q20" s="24">
        <v>21.071668055063142</v>
      </c>
      <c r="R20" s="24">
        <v>20.888210341783921</v>
      </c>
      <c r="S20" s="24">
        <v>20.705356047675252</v>
      </c>
      <c r="T20" s="24">
        <v>20.525381348749395</v>
      </c>
      <c r="U20" s="24">
        <v>20.348240897050729</v>
      </c>
      <c r="V20" s="24">
        <v>20.173890058764631</v>
      </c>
      <c r="W20" s="24">
        <v>20.002284902971233</v>
      </c>
      <c r="X20" s="24">
        <v>19.833382190576149</v>
      </c>
      <c r="Y20" s="24">
        <v>19.693966129900645</v>
      </c>
      <c r="Z20" s="24">
        <v>19.790909326010837</v>
      </c>
      <c r="AA20" s="24">
        <v>19.88767073549154</v>
      </c>
      <c r="AB20" s="24">
        <v>19.984294104751932</v>
      </c>
      <c r="AC20" s="24">
        <v>20.246153388735994</v>
      </c>
      <c r="AD20" s="24">
        <v>20.525135817320919</v>
      </c>
      <c r="AE20" s="24">
        <v>20.807962491969061</v>
      </c>
      <c r="AF20" s="24">
        <v>21.094686384574899</v>
      </c>
      <c r="AG20" s="24">
        <v>21.385361196960769</v>
      </c>
      <c r="AH20" s="24">
        <v>21.680041370934674</v>
      </c>
      <c r="AI20" s="24">
        <v>21.978782098486946</v>
      </c>
      <c r="AJ20" s="24">
        <v>22.281639332127465</v>
      </c>
      <c r="AK20" s="24">
        <v>22.588669795365497</v>
      </c>
      <c r="AL20" s="24">
        <v>22.899930993333133</v>
      </c>
      <c r="AM20" s="24">
        <v>23.215481223556193</v>
      </c>
      <c r="AN20" s="24">
        <v>23.535379586872949</v>
      </c>
      <c r="AO20" s="24">
        <v>23.859685998503068</v>
      </c>
      <c r="AP20" s="24">
        <v>24.18846119926981</v>
      </c>
      <c r="AQ20" s="24">
        <v>24.521766766976299</v>
      </c>
      <c r="AR20" s="24" t="s">
        <v>7</v>
      </c>
      <c r="AS20" s="24" t="s">
        <v>7</v>
      </c>
      <c r="AT20" s="24" t="s">
        <v>7</v>
      </c>
      <c r="AU20" s="24" t="s">
        <v>7</v>
      </c>
      <c r="AV20" s="24" t="s">
        <v>7</v>
      </c>
      <c r="AW20" s="24" t="s">
        <v>7</v>
      </c>
      <c r="AX20" s="24" t="s">
        <v>7</v>
      </c>
      <c r="AY20" s="24" t="s">
        <v>7</v>
      </c>
      <c r="AZ20" s="24" t="s">
        <v>7</v>
      </c>
      <c r="BA20" s="24" t="s">
        <v>7</v>
      </c>
      <c r="BB20" s="24" t="s">
        <v>7</v>
      </c>
      <c r="BC20" s="24" t="s">
        <v>7</v>
      </c>
      <c r="BD20" s="24" t="s">
        <v>7</v>
      </c>
      <c r="BE20" s="24" t="s">
        <v>7</v>
      </c>
      <c r="BF20" s="24" t="s">
        <v>7</v>
      </c>
      <c r="BG20" s="24" t="s">
        <v>7</v>
      </c>
      <c r="BH20" s="24" t="s">
        <v>7</v>
      </c>
      <c r="BI20" s="24" t="s">
        <v>7</v>
      </c>
      <c r="BJ20" s="24" t="s">
        <v>7</v>
      </c>
      <c r="BK20" s="24" t="s">
        <v>7</v>
      </c>
      <c r="BL20" s="24" t="s">
        <v>7</v>
      </c>
      <c r="BM20" s="24" t="s">
        <v>7</v>
      </c>
      <c r="BN20" s="24" t="s">
        <v>7</v>
      </c>
      <c r="BO20" s="24" t="s">
        <v>7</v>
      </c>
    </row>
    <row r="21" spans="1:67" ht="17.25" customHeight="1">
      <c r="A21" s="25">
        <v>58</v>
      </c>
      <c r="B21" s="24" t="s">
        <v>7</v>
      </c>
      <c r="C21" s="24" t="s">
        <v>7</v>
      </c>
      <c r="D21" s="24" t="s">
        <v>7</v>
      </c>
      <c r="E21" s="24" t="s">
        <v>7</v>
      </c>
      <c r="F21" s="24" t="s">
        <v>7</v>
      </c>
      <c r="G21" s="24" t="s">
        <v>7</v>
      </c>
      <c r="H21" s="24" t="s">
        <v>7</v>
      </c>
      <c r="I21" s="24">
        <v>22.548326728792098</v>
      </c>
      <c r="J21" s="24">
        <v>22.414224819636143</v>
      </c>
      <c r="K21" s="24">
        <v>22.276389902956382</v>
      </c>
      <c r="L21" s="24">
        <v>22.137492613152688</v>
      </c>
      <c r="M21" s="24">
        <v>21.99635322332778</v>
      </c>
      <c r="N21" s="24">
        <v>21.848156166613698</v>
      </c>
      <c r="O21" s="24">
        <v>21.690765529297391</v>
      </c>
      <c r="P21" s="24">
        <v>21.525781756459402</v>
      </c>
      <c r="Q21" s="24">
        <v>21.351215491324879</v>
      </c>
      <c r="R21" s="24">
        <v>21.16523973100065</v>
      </c>
      <c r="S21" s="24">
        <v>20.979875672070879</v>
      </c>
      <c r="T21" s="24">
        <v>20.797430732179379</v>
      </c>
      <c r="U21" s="24">
        <v>20.617858940947588</v>
      </c>
      <c r="V21" s="24">
        <v>20.441115051939914</v>
      </c>
      <c r="W21" s="24">
        <v>20.267154531263074</v>
      </c>
      <c r="X21" s="24">
        <v>20.095933546344924</v>
      </c>
      <c r="Y21" s="24">
        <v>19.927408954890048</v>
      </c>
      <c r="Z21" s="24">
        <v>19.790909326010837</v>
      </c>
      <c r="AA21" s="24">
        <v>19.88767073549154</v>
      </c>
      <c r="AB21" s="24">
        <v>19.984294104751932</v>
      </c>
      <c r="AC21" s="24">
        <v>20.246153388735994</v>
      </c>
      <c r="AD21" s="24">
        <v>20.525135817320919</v>
      </c>
      <c r="AE21" s="24">
        <v>20.807962491969061</v>
      </c>
      <c r="AF21" s="24">
        <v>21.094686384574899</v>
      </c>
      <c r="AG21" s="24">
        <v>21.385361196960769</v>
      </c>
      <c r="AH21" s="24">
        <v>21.680041370934674</v>
      </c>
      <c r="AI21" s="24">
        <v>21.978782098486946</v>
      </c>
      <c r="AJ21" s="24">
        <v>22.281639332127465</v>
      </c>
      <c r="AK21" s="24">
        <v>22.588669795365497</v>
      </c>
      <c r="AL21" s="24">
        <v>22.899930993333133</v>
      </c>
      <c r="AM21" s="24">
        <v>23.215481223556193</v>
      </c>
      <c r="AN21" s="24">
        <v>23.535379586872949</v>
      </c>
      <c r="AO21" s="24">
        <v>23.859685998503068</v>
      </c>
      <c r="AP21" s="24">
        <v>24.18846119926981</v>
      </c>
      <c r="AQ21" s="24">
        <v>24.521766766976299</v>
      </c>
      <c r="AR21" s="24">
        <v>24.859665127938563</v>
      </c>
      <c r="AS21" s="24" t="s">
        <v>7</v>
      </c>
      <c r="AT21" s="24" t="s">
        <v>7</v>
      </c>
      <c r="AU21" s="24" t="s">
        <v>7</v>
      </c>
      <c r="AV21" s="24" t="s">
        <v>7</v>
      </c>
      <c r="AW21" s="24" t="s">
        <v>7</v>
      </c>
      <c r="AX21" s="24" t="s">
        <v>7</v>
      </c>
      <c r="AY21" s="24" t="s">
        <v>7</v>
      </c>
      <c r="AZ21" s="24" t="s">
        <v>7</v>
      </c>
      <c r="BA21" s="24" t="s">
        <v>7</v>
      </c>
      <c r="BB21" s="24" t="s">
        <v>7</v>
      </c>
      <c r="BC21" s="24" t="s">
        <v>7</v>
      </c>
      <c r="BD21" s="24" t="s">
        <v>7</v>
      </c>
      <c r="BE21" s="24" t="s">
        <v>7</v>
      </c>
      <c r="BF21" s="24" t="s">
        <v>7</v>
      </c>
      <c r="BG21" s="24" t="s">
        <v>7</v>
      </c>
      <c r="BH21" s="24" t="s">
        <v>7</v>
      </c>
      <c r="BI21" s="24" t="s">
        <v>7</v>
      </c>
      <c r="BJ21" s="24" t="s">
        <v>7</v>
      </c>
      <c r="BK21" s="24" t="s">
        <v>7</v>
      </c>
      <c r="BL21" s="24" t="s">
        <v>7</v>
      </c>
      <c r="BM21" s="24" t="s">
        <v>7</v>
      </c>
      <c r="BN21" s="24" t="s">
        <v>7</v>
      </c>
      <c r="BO21" s="24" t="s">
        <v>7</v>
      </c>
    </row>
    <row r="22" spans="1:67" ht="17.25" customHeight="1">
      <c r="A22" s="25">
        <v>57</v>
      </c>
      <c r="B22" s="24" t="s">
        <v>7</v>
      </c>
      <c r="C22" s="24" t="s">
        <v>7</v>
      </c>
      <c r="D22" s="24" t="s">
        <v>7</v>
      </c>
      <c r="E22" s="24" t="s">
        <v>7</v>
      </c>
      <c r="F22" s="24" t="s">
        <v>7</v>
      </c>
      <c r="G22" s="24" t="s">
        <v>7</v>
      </c>
      <c r="H22" s="24" t="s">
        <v>7</v>
      </c>
      <c r="I22" s="24" t="s">
        <v>7</v>
      </c>
      <c r="J22" s="24">
        <v>22.690199458721814</v>
      </c>
      <c r="K22" s="24">
        <v>22.550607822515747</v>
      </c>
      <c r="L22" s="24">
        <v>22.409940273136126</v>
      </c>
      <c r="M22" s="24">
        <v>22.267002047950697</v>
      </c>
      <c r="N22" s="24">
        <v>22.116916205219674</v>
      </c>
      <c r="O22" s="24">
        <v>21.957519608800318</v>
      </c>
      <c r="P22" s="24">
        <v>21.79043310160263</v>
      </c>
      <c r="Q22" s="24">
        <v>21.613641972304627</v>
      </c>
      <c r="R22" s="24">
        <v>21.425295932682147</v>
      </c>
      <c r="S22" s="24">
        <v>21.237569390648371</v>
      </c>
      <c r="T22" s="24">
        <v>21.052799172111193</v>
      </c>
      <c r="U22" s="24">
        <v>20.870938720795074</v>
      </c>
      <c r="V22" s="24">
        <v>20.691942213594167</v>
      </c>
      <c r="W22" s="24">
        <v>20.515764549026347</v>
      </c>
      <c r="X22" s="24">
        <v>20.34236133586904</v>
      </c>
      <c r="Y22" s="24">
        <v>20.171688881974063</v>
      </c>
      <c r="Z22" s="24">
        <v>20.003704183258524</v>
      </c>
      <c r="AA22" s="24">
        <v>19.88767073549154</v>
      </c>
      <c r="AB22" s="24">
        <v>19.984294104751932</v>
      </c>
      <c r="AC22" s="24">
        <v>20.246153388735994</v>
      </c>
      <c r="AD22" s="24">
        <v>20.525135817320919</v>
      </c>
      <c r="AE22" s="24">
        <v>20.807962491969061</v>
      </c>
      <c r="AF22" s="24">
        <v>21.094686384574899</v>
      </c>
      <c r="AG22" s="24">
        <v>21.385361196960769</v>
      </c>
      <c r="AH22" s="24">
        <v>21.680041370934674</v>
      </c>
      <c r="AI22" s="24">
        <v>21.978782098486946</v>
      </c>
      <c r="AJ22" s="24">
        <v>22.281639332127465</v>
      </c>
      <c r="AK22" s="24">
        <v>22.588669795365497</v>
      </c>
      <c r="AL22" s="24">
        <v>22.899930993333133</v>
      </c>
      <c r="AM22" s="24">
        <v>23.215481223556193</v>
      </c>
      <c r="AN22" s="24">
        <v>23.535379586872949</v>
      </c>
      <c r="AO22" s="24">
        <v>23.859685998503068</v>
      </c>
      <c r="AP22" s="24">
        <v>24.18846119926981</v>
      </c>
      <c r="AQ22" s="24">
        <v>24.521766766976299</v>
      </c>
      <c r="AR22" s="24">
        <v>24.859665127938563</v>
      </c>
      <c r="AS22" s="24">
        <v>25.202219568677901</v>
      </c>
      <c r="AT22" s="24" t="s">
        <v>7</v>
      </c>
      <c r="AU22" s="24" t="s">
        <v>7</v>
      </c>
      <c r="AV22" s="24" t="s">
        <v>7</v>
      </c>
      <c r="AW22" s="24" t="s">
        <v>7</v>
      </c>
      <c r="AX22" s="24" t="s">
        <v>7</v>
      </c>
      <c r="AY22" s="24" t="s">
        <v>7</v>
      </c>
      <c r="AZ22" s="24" t="s">
        <v>7</v>
      </c>
      <c r="BA22" s="24" t="s">
        <v>7</v>
      </c>
      <c r="BB22" s="24" t="s">
        <v>7</v>
      </c>
      <c r="BC22" s="24" t="s">
        <v>7</v>
      </c>
      <c r="BD22" s="24" t="s">
        <v>7</v>
      </c>
      <c r="BE22" s="24" t="s">
        <v>7</v>
      </c>
      <c r="BF22" s="24" t="s">
        <v>7</v>
      </c>
      <c r="BG22" s="24" t="s">
        <v>7</v>
      </c>
      <c r="BH22" s="24" t="s">
        <v>7</v>
      </c>
      <c r="BI22" s="24" t="s">
        <v>7</v>
      </c>
      <c r="BJ22" s="24" t="s">
        <v>7</v>
      </c>
      <c r="BK22" s="24" t="s">
        <v>7</v>
      </c>
      <c r="BL22" s="24" t="s">
        <v>7</v>
      </c>
      <c r="BM22" s="24" t="s">
        <v>7</v>
      </c>
      <c r="BN22" s="24" t="s">
        <v>7</v>
      </c>
      <c r="BO22" s="24" t="s">
        <v>7</v>
      </c>
    </row>
    <row r="23" spans="1:67" ht="17.25" customHeight="1">
      <c r="A23" s="25">
        <v>56</v>
      </c>
      <c r="B23" s="24" t="s">
        <v>7</v>
      </c>
      <c r="C23" s="24" t="s">
        <v>7</v>
      </c>
      <c r="D23" s="24" t="s">
        <v>7</v>
      </c>
      <c r="E23" s="24" t="s">
        <v>7</v>
      </c>
      <c r="F23" s="24" t="s">
        <v>7</v>
      </c>
      <c r="G23" s="24" t="s">
        <v>7</v>
      </c>
      <c r="H23" s="24" t="s">
        <v>7</v>
      </c>
      <c r="I23" s="24" t="s">
        <v>7</v>
      </c>
      <c r="J23" s="24" t="s">
        <v>7</v>
      </c>
      <c r="K23" s="24">
        <v>22.82829529340351</v>
      </c>
      <c r="L23" s="24">
        <v>22.685834922316104</v>
      </c>
      <c r="M23" s="24">
        <v>22.541074935437145</v>
      </c>
      <c r="N23" s="24">
        <v>22.389076233926211</v>
      </c>
      <c r="O23" s="24">
        <v>22.227648112258375</v>
      </c>
      <c r="P23" s="24">
        <v>22.058432071145425</v>
      </c>
      <c r="Q23" s="24">
        <v>21.879387721572055</v>
      </c>
      <c r="R23" s="24">
        <v>21.688641193209286</v>
      </c>
      <c r="S23" s="24">
        <v>21.49852205799273</v>
      </c>
      <c r="T23" s="24">
        <v>21.311396924905566</v>
      </c>
      <c r="U23" s="24">
        <v>21.127218644307966</v>
      </c>
      <c r="V23" s="24">
        <v>20.945940809074109</v>
      </c>
      <c r="W23" s="24">
        <v>20.767517742899049</v>
      </c>
      <c r="X23" s="24">
        <v>20.591904488789737</v>
      </c>
      <c r="Y23" s="24">
        <v>20.419056797737269</v>
      </c>
      <c r="Z23" s="24">
        <v>20.248931117567516</v>
      </c>
      <c r="AA23" s="24">
        <v>20.081484581967366</v>
      </c>
      <c r="AB23" s="24">
        <v>19.984294104751932</v>
      </c>
      <c r="AC23" s="24">
        <v>20.246153388735994</v>
      </c>
      <c r="AD23" s="24">
        <v>20.525135817320919</v>
      </c>
      <c r="AE23" s="24">
        <v>20.807962491969061</v>
      </c>
      <c r="AF23" s="24">
        <v>21.094686384574899</v>
      </c>
      <c r="AG23" s="24">
        <v>21.385361196960769</v>
      </c>
      <c r="AH23" s="24">
        <v>21.680041370934674</v>
      </c>
      <c r="AI23" s="24">
        <v>21.978782098486946</v>
      </c>
      <c r="AJ23" s="24">
        <v>22.281639332127465</v>
      </c>
      <c r="AK23" s="24">
        <v>22.588669795365497</v>
      </c>
      <c r="AL23" s="24">
        <v>22.899930993333133</v>
      </c>
      <c r="AM23" s="24">
        <v>23.215481223556193</v>
      </c>
      <c r="AN23" s="24">
        <v>23.535379586872949</v>
      </c>
      <c r="AO23" s="24">
        <v>23.859685998503068</v>
      </c>
      <c r="AP23" s="24">
        <v>24.18846119926981</v>
      </c>
      <c r="AQ23" s="24">
        <v>24.521766766976299</v>
      </c>
      <c r="AR23" s="24">
        <v>24.859665127938563</v>
      </c>
      <c r="AS23" s="24">
        <v>25.202219568677901</v>
      </c>
      <c r="AT23" s="24">
        <v>25.549494247773836</v>
      </c>
      <c r="AU23" s="24" t="s">
        <v>7</v>
      </c>
      <c r="AV23" s="24" t="s">
        <v>7</v>
      </c>
      <c r="AW23" s="24" t="s">
        <v>7</v>
      </c>
      <c r="AX23" s="24" t="s">
        <v>7</v>
      </c>
      <c r="AY23" s="24" t="s">
        <v>7</v>
      </c>
      <c r="AZ23" s="24" t="s">
        <v>7</v>
      </c>
      <c r="BA23" s="24" t="s">
        <v>7</v>
      </c>
      <c r="BB23" s="24" t="s">
        <v>7</v>
      </c>
      <c r="BC23" s="24" t="s">
        <v>7</v>
      </c>
      <c r="BD23" s="24" t="s">
        <v>7</v>
      </c>
      <c r="BE23" s="24" t="s">
        <v>7</v>
      </c>
      <c r="BF23" s="24" t="s">
        <v>7</v>
      </c>
      <c r="BG23" s="24" t="s">
        <v>7</v>
      </c>
      <c r="BH23" s="24" t="s">
        <v>7</v>
      </c>
      <c r="BI23" s="24" t="s">
        <v>7</v>
      </c>
      <c r="BJ23" s="24" t="s">
        <v>7</v>
      </c>
      <c r="BK23" s="24" t="s">
        <v>7</v>
      </c>
      <c r="BL23" s="24" t="s">
        <v>7</v>
      </c>
      <c r="BM23" s="24" t="s">
        <v>7</v>
      </c>
      <c r="BN23" s="24" t="s">
        <v>7</v>
      </c>
      <c r="BO23" s="24" t="s">
        <v>7</v>
      </c>
    </row>
    <row r="24" spans="1:67" ht="17.25" customHeight="1">
      <c r="A24" s="25">
        <v>55</v>
      </c>
      <c r="B24" s="24" t="s">
        <v>7</v>
      </c>
      <c r="C24" s="24" t="s">
        <v>7</v>
      </c>
      <c r="D24" s="24" t="s">
        <v>7</v>
      </c>
      <c r="E24" s="24" t="s">
        <v>7</v>
      </c>
      <c r="F24" s="24" t="s">
        <v>7</v>
      </c>
      <c r="G24" s="24" t="s">
        <v>7</v>
      </c>
      <c r="H24" s="24" t="s">
        <v>7</v>
      </c>
      <c r="I24" s="24" t="s">
        <v>7</v>
      </c>
      <c r="J24" s="24" t="s">
        <v>7</v>
      </c>
      <c r="K24" s="24" t="s">
        <v>7</v>
      </c>
      <c r="L24" s="24">
        <v>22.965220426464064</v>
      </c>
      <c r="M24" s="24">
        <v>22.818615459360171</v>
      </c>
      <c r="N24" s="24">
        <v>22.664679519496655</v>
      </c>
      <c r="O24" s="24">
        <v>22.501193980591871</v>
      </c>
      <c r="P24" s="24">
        <v>22.329821264445126</v>
      </c>
      <c r="Q24" s="24">
        <v>22.148494977083075</v>
      </c>
      <c r="R24" s="24">
        <v>21.955317365515686</v>
      </c>
      <c r="S24" s="24">
        <v>21.762775143281665</v>
      </c>
      <c r="T24" s="24">
        <v>21.573265082027703</v>
      </c>
      <c r="U24" s="24">
        <v>21.386739431187195</v>
      </c>
      <c r="V24" s="24">
        <v>21.203151192170946</v>
      </c>
      <c r="W24" s="24">
        <v>21.022454106525029</v>
      </c>
      <c r="X24" s="24">
        <v>20.84460264427511</v>
      </c>
      <c r="Y24" s="24">
        <v>20.669551992454327</v>
      </c>
      <c r="Z24" s="24">
        <v>20.497258043811819</v>
      </c>
      <c r="AA24" s="24">
        <v>20.327677385699122</v>
      </c>
      <c r="AB24" s="24">
        <v>20.160767289131513</v>
      </c>
      <c r="AC24" s="24">
        <v>20.246153388735994</v>
      </c>
      <c r="AD24" s="24">
        <v>20.525135817320919</v>
      </c>
      <c r="AE24" s="24">
        <v>20.807962491969061</v>
      </c>
      <c r="AF24" s="24">
        <v>21.094686384574899</v>
      </c>
      <c r="AG24" s="24">
        <v>21.385361196960769</v>
      </c>
      <c r="AH24" s="24">
        <v>21.680041370934674</v>
      </c>
      <c r="AI24" s="24">
        <v>21.978782098486946</v>
      </c>
      <c r="AJ24" s="24">
        <v>22.281639332127465</v>
      </c>
      <c r="AK24" s="24">
        <v>22.588669795365497</v>
      </c>
      <c r="AL24" s="24">
        <v>22.899930993333133</v>
      </c>
      <c r="AM24" s="24">
        <v>23.215481223556193</v>
      </c>
      <c r="AN24" s="24">
        <v>23.535379586872949</v>
      </c>
      <c r="AO24" s="24">
        <v>23.859685998503068</v>
      </c>
      <c r="AP24" s="24">
        <v>24.18846119926981</v>
      </c>
      <c r="AQ24" s="24">
        <v>24.521766766976299</v>
      </c>
      <c r="AR24" s="24">
        <v>24.859665127938563</v>
      </c>
      <c r="AS24" s="24">
        <v>25.202219568677901</v>
      </c>
      <c r="AT24" s="24">
        <v>25.549494247773836</v>
      </c>
      <c r="AU24" s="24">
        <v>25.90155420788096</v>
      </c>
      <c r="AV24" s="24" t="s">
        <v>7</v>
      </c>
      <c r="AW24" s="24" t="s">
        <v>7</v>
      </c>
      <c r="AX24" s="24" t="s">
        <v>7</v>
      </c>
      <c r="AY24" s="24" t="s">
        <v>7</v>
      </c>
      <c r="AZ24" s="24" t="s">
        <v>7</v>
      </c>
      <c r="BA24" s="24" t="s">
        <v>7</v>
      </c>
      <c r="BB24" s="24" t="s">
        <v>7</v>
      </c>
      <c r="BC24" s="24" t="s">
        <v>7</v>
      </c>
      <c r="BD24" s="24" t="s">
        <v>7</v>
      </c>
      <c r="BE24" s="24" t="s">
        <v>7</v>
      </c>
      <c r="BF24" s="24" t="s">
        <v>7</v>
      </c>
      <c r="BG24" s="24" t="s">
        <v>7</v>
      </c>
      <c r="BH24" s="24" t="s">
        <v>7</v>
      </c>
      <c r="BI24" s="24" t="s">
        <v>7</v>
      </c>
      <c r="BJ24" s="24" t="s">
        <v>7</v>
      </c>
      <c r="BK24" s="24" t="s">
        <v>7</v>
      </c>
      <c r="BL24" s="24" t="s">
        <v>7</v>
      </c>
      <c r="BM24" s="24" t="s">
        <v>7</v>
      </c>
      <c r="BN24" s="24" t="s">
        <v>7</v>
      </c>
      <c r="BO24" s="24" t="s">
        <v>7</v>
      </c>
    </row>
    <row r="25" spans="1:67" ht="17.25" customHeight="1">
      <c r="A25" s="25">
        <v>54</v>
      </c>
      <c r="B25" s="24" t="s">
        <v>7</v>
      </c>
      <c r="C25" s="24" t="s">
        <v>7</v>
      </c>
      <c r="D25" s="24" t="s">
        <v>7</v>
      </c>
      <c r="E25" s="24" t="s">
        <v>7</v>
      </c>
      <c r="F25" s="24" t="s">
        <v>7</v>
      </c>
      <c r="G25" s="24" t="s">
        <v>7</v>
      </c>
      <c r="H25" s="24" t="s">
        <v>7</v>
      </c>
      <c r="I25" s="24" t="s">
        <v>7</v>
      </c>
      <c r="J25" s="24" t="s">
        <v>7</v>
      </c>
      <c r="K25" s="24" t="s">
        <v>7</v>
      </c>
      <c r="L25" s="24" t="s">
        <v>7</v>
      </c>
      <c r="M25" s="24">
        <v>23.123262015440567</v>
      </c>
      <c r="N25" s="24">
        <v>22.967204911051368</v>
      </c>
      <c r="O25" s="24">
        <v>22.801466618657741</v>
      </c>
      <c r="P25" s="24">
        <v>22.627732467445981</v>
      </c>
      <c r="Q25" s="24">
        <v>22.443907589510044</v>
      </c>
      <c r="R25" s="24">
        <v>22.24806808172027</v>
      </c>
      <c r="S25" s="24">
        <v>22.052872718628691</v>
      </c>
      <c r="T25" s="24">
        <v>21.860751298262965</v>
      </c>
      <c r="U25" s="24">
        <v>21.67165541207623</v>
      </c>
      <c r="V25" s="24">
        <v>21.485537413860936</v>
      </c>
      <c r="W25" s="24">
        <v>21.302350407743521</v>
      </c>
      <c r="X25" s="24">
        <v>21.122048236368112</v>
      </c>
      <c r="Y25" s="24">
        <v>20.944585469266336</v>
      </c>
      <c r="Z25" s="24">
        <v>20.769917391410253</v>
      </c>
      <c r="AA25" s="24">
        <v>20.597999991945603</v>
      </c>
      <c r="AB25" s="24">
        <v>20.428789953102459</v>
      </c>
      <c r="AC25" s="24">
        <v>20.416132961829245</v>
      </c>
      <c r="AD25" s="24">
        <v>20.525135817320919</v>
      </c>
      <c r="AE25" s="24">
        <v>20.807962491969061</v>
      </c>
      <c r="AF25" s="24">
        <v>21.094686384574899</v>
      </c>
      <c r="AG25" s="24">
        <v>21.385361196960769</v>
      </c>
      <c r="AH25" s="24">
        <v>21.680041370934674</v>
      </c>
      <c r="AI25" s="24">
        <v>21.978782098486946</v>
      </c>
      <c r="AJ25" s="24">
        <v>22.281639332127465</v>
      </c>
      <c r="AK25" s="24">
        <v>22.588669795365497</v>
      </c>
      <c r="AL25" s="24">
        <v>22.899930993333133</v>
      </c>
      <c r="AM25" s="24">
        <v>23.215481223556193</v>
      </c>
      <c r="AN25" s="24">
        <v>23.535379586872949</v>
      </c>
      <c r="AO25" s="24">
        <v>23.859685998503068</v>
      </c>
      <c r="AP25" s="24">
        <v>24.18846119926981</v>
      </c>
      <c r="AQ25" s="24">
        <v>24.521766766976299</v>
      </c>
      <c r="AR25" s="24">
        <v>24.859665127938563</v>
      </c>
      <c r="AS25" s="24">
        <v>25.202219568677901</v>
      </c>
      <c r="AT25" s="24">
        <v>25.549494247773836</v>
      </c>
      <c r="AU25" s="24">
        <v>25.90155420788096</v>
      </c>
      <c r="AV25" s="24">
        <v>26.258465387910814</v>
      </c>
      <c r="AW25" s="24" t="s">
        <v>7</v>
      </c>
      <c r="AX25" s="24" t="s">
        <v>7</v>
      </c>
      <c r="AY25" s="24" t="s">
        <v>7</v>
      </c>
      <c r="AZ25" s="24" t="s">
        <v>7</v>
      </c>
      <c r="BA25" s="24" t="s">
        <v>7</v>
      </c>
      <c r="BB25" s="24" t="s">
        <v>7</v>
      </c>
      <c r="BC25" s="24" t="s">
        <v>7</v>
      </c>
      <c r="BD25" s="24" t="s">
        <v>7</v>
      </c>
      <c r="BE25" s="24" t="s">
        <v>7</v>
      </c>
      <c r="BF25" s="24" t="s">
        <v>7</v>
      </c>
      <c r="BG25" s="24" t="s">
        <v>7</v>
      </c>
      <c r="BH25" s="24" t="s">
        <v>7</v>
      </c>
      <c r="BI25" s="24" t="s">
        <v>7</v>
      </c>
      <c r="BJ25" s="24" t="s">
        <v>7</v>
      </c>
      <c r="BK25" s="24" t="s">
        <v>7</v>
      </c>
      <c r="BL25" s="24" t="s">
        <v>7</v>
      </c>
      <c r="BM25" s="24" t="s">
        <v>7</v>
      </c>
      <c r="BN25" s="24" t="s">
        <v>7</v>
      </c>
      <c r="BO25" s="24" t="s">
        <v>7</v>
      </c>
    </row>
    <row r="26" spans="1:67" ht="17.25" customHeight="1">
      <c r="A26" s="25">
        <v>53</v>
      </c>
      <c r="B26" s="24" t="s">
        <v>7</v>
      </c>
      <c r="C26" s="24" t="s">
        <v>7</v>
      </c>
      <c r="D26" s="24" t="s">
        <v>7</v>
      </c>
      <c r="E26" s="24" t="s">
        <v>7</v>
      </c>
      <c r="F26" s="24" t="s">
        <v>7</v>
      </c>
      <c r="G26" s="24" t="s">
        <v>7</v>
      </c>
      <c r="H26" s="24" t="s">
        <v>7</v>
      </c>
      <c r="I26" s="24" t="s">
        <v>7</v>
      </c>
      <c r="J26" s="24" t="s">
        <v>7</v>
      </c>
      <c r="K26" s="24" t="s">
        <v>7</v>
      </c>
      <c r="L26" s="24" t="s">
        <v>7</v>
      </c>
      <c r="M26" s="24" t="s">
        <v>7</v>
      </c>
      <c r="N26" s="24">
        <v>23.273863331837546</v>
      </c>
      <c r="O26" s="24">
        <v>23.105841244076291</v>
      </c>
      <c r="P26" s="24">
        <v>22.929713118339958</v>
      </c>
      <c r="Q26" s="24">
        <v>22.743355220432463</v>
      </c>
      <c r="R26" s="24">
        <v>22.544817136747948</v>
      </c>
      <c r="S26" s="24">
        <v>22.346932073771249</v>
      </c>
      <c r="T26" s="24">
        <v>22.152163310998905</v>
      </c>
      <c r="U26" s="24">
        <v>21.960461772837157</v>
      </c>
      <c r="V26" s="24">
        <v>21.771779156536219</v>
      </c>
      <c r="W26" s="24">
        <v>21.586067920019548</v>
      </c>
      <c r="X26" s="24">
        <v>21.403281269904713</v>
      </c>
      <c r="Y26" s="24">
        <v>21.223373149712948</v>
      </c>
      <c r="Z26" s="24">
        <v>21.046298228264362</v>
      </c>
      <c r="AA26" s="24">
        <v>20.872011888255908</v>
      </c>
      <c r="AB26" s="24">
        <v>20.700470215019259</v>
      </c>
      <c r="AC26" s="24">
        <v>20.687638816385984</v>
      </c>
      <c r="AD26" s="24">
        <v>20.687638816385984</v>
      </c>
      <c r="AE26" s="24">
        <v>20.807962491969061</v>
      </c>
      <c r="AF26" s="24">
        <v>21.094686384574899</v>
      </c>
      <c r="AG26" s="24">
        <v>21.385361196960769</v>
      </c>
      <c r="AH26" s="24">
        <v>21.680041370934674</v>
      </c>
      <c r="AI26" s="24">
        <v>21.978782098486946</v>
      </c>
      <c r="AJ26" s="24">
        <v>22.281639332127465</v>
      </c>
      <c r="AK26" s="24">
        <v>22.588669795365497</v>
      </c>
      <c r="AL26" s="24">
        <v>22.899930993333133</v>
      </c>
      <c r="AM26" s="24">
        <v>23.215481223556193</v>
      </c>
      <c r="AN26" s="24">
        <v>23.535379586872949</v>
      </c>
      <c r="AO26" s="24">
        <v>23.859685998503068</v>
      </c>
      <c r="AP26" s="24">
        <v>24.18846119926981</v>
      </c>
      <c r="AQ26" s="24">
        <v>24.521766766976299</v>
      </c>
      <c r="AR26" s="24">
        <v>24.859665127938563</v>
      </c>
      <c r="AS26" s="24">
        <v>25.202219568677901</v>
      </c>
      <c r="AT26" s="24">
        <v>25.549494247773836</v>
      </c>
      <c r="AU26" s="24">
        <v>25.90155420788096</v>
      </c>
      <c r="AV26" s="24">
        <v>26.258465387910814</v>
      </c>
      <c r="AW26" s="24">
        <v>26.620294635382017</v>
      </c>
      <c r="AX26" s="24" t="s">
        <v>7</v>
      </c>
      <c r="AY26" s="24" t="s">
        <v>7</v>
      </c>
      <c r="AZ26" s="24" t="s">
        <v>7</v>
      </c>
      <c r="BA26" s="24" t="s">
        <v>7</v>
      </c>
      <c r="BB26" s="24" t="s">
        <v>7</v>
      </c>
      <c r="BC26" s="24" t="s">
        <v>7</v>
      </c>
      <c r="BD26" s="24" t="s">
        <v>7</v>
      </c>
      <c r="BE26" s="24" t="s">
        <v>7</v>
      </c>
      <c r="BF26" s="24" t="s">
        <v>7</v>
      </c>
      <c r="BG26" s="24" t="s">
        <v>7</v>
      </c>
      <c r="BH26" s="24" t="s">
        <v>7</v>
      </c>
      <c r="BI26" s="24" t="s">
        <v>7</v>
      </c>
      <c r="BJ26" s="24" t="s">
        <v>7</v>
      </c>
      <c r="BK26" s="24" t="s">
        <v>7</v>
      </c>
      <c r="BL26" s="24" t="s">
        <v>7</v>
      </c>
      <c r="BM26" s="24" t="s">
        <v>7</v>
      </c>
      <c r="BN26" s="24" t="s">
        <v>7</v>
      </c>
      <c r="BO26" s="24" t="s">
        <v>7</v>
      </c>
    </row>
    <row r="27" spans="1:67" ht="17.25" customHeight="1">
      <c r="A27" s="25">
        <v>52</v>
      </c>
      <c r="B27" s="24" t="s">
        <v>7</v>
      </c>
      <c r="C27" s="24" t="s">
        <v>7</v>
      </c>
      <c r="D27" s="24" t="s">
        <v>7</v>
      </c>
      <c r="E27" s="24" t="s">
        <v>7</v>
      </c>
      <c r="F27" s="24" t="s">
        <v>7</v>
      </c>
      <c r="G27" s="24" t="s">
        <v>7</v>
      </c>
      <c r="H27" s="24" t="s">
        <v>7</v>
      </c>
      <c r="I27" s="24" t="s">
        <v>7</v>
      </c>
      <c r="J27" s="24" t="s">
        <v>7</v>
      </c>
      <c r="K27" s="24" t="s">
        <v>7</v>
      </c>
      <c r="L27" s="24" t="s">
        <v>7</v>
      </c>
      <c r="M27" s="24" t="s">
        <v>7</v>
      </c>
      <c r="N27" s="24" t="s">
        <v>7</v>
      </c>
      <c r="O27" s="24">
        <v>23.424228820274188</v>
      </c>
      <c r="P27" s="24">
        <v>23.245673732175351</v>
      </c>
      <c r="Q27" s="24">
        <v>23.056747910477792</v>
      </c>
      <c r="R27" s="24">
        <v>22.855474065797626</v>
      </c>
      <c r="S27" s="24">
        <v>22.654862240142112</v>
      </c>
      <c r="T27" s="24">
        <v>22.457409655835505</v>
      </c>
      <c r="U27" s="24">
        <v>22.263066561045548</v>
      </c>
      <c r="V27" s="24">
        <v>22.071783987433378</v>
      </c>
      <c r="W27" s="24">
        <v>21.883513737815097</v>
      </c>
      <c r="X27" s="24">
        <v>21.698208374017582</v>
      </c>
      <c r="Y27" s="24">
        <v>21.515821204925537</v>
      </c>
      <c r="Z27" s="24">
        <v>21.336306274716833</v>
      </c>
      <c r="AA27" s="24">
        <v>21.159618351283068</v>
      </c>
      <c r="AB27" s="24">
        <v>20.985712914832522</v>
      </c>
      <c r="AC27" s="24">
        <v>20.972704705588157</v>
      </c>
      <c r="AD27" s="24">
        <v>20.972704705588157</v>
      </c>
      <c r="AE27" s="24">
        <v>20.972704705588157</v>
      </c>
      <c r="AF27" s="24">
        <v>21.094686384574899</v>
      </c>
      <c r="AG27" s="24">
        <v>21.385361196960769</v>
      </c>
      <c r="AH27" s="24">
        <v>21.680041370934674</v>
      </c>
      <c r="AI27" s="24">
        <v>21.978782098486946</v>
      </c>
      <c r="AJ27" s="24">
        <v>22.281639332127465</v>
      </c>
      <c r="AK27" s="24">
        <v>22.588669795365497</v>
      </c>
      <c r="AL27" s="24">
        <v>22.899930993333133</v>
      </c>
      <c r="AM27" s="24">
        <v>23.215481223556193</v>
      </c>
      <c r="AN27" s="24">
        <v>23.535379586872949</v>
      </c>
      <c r="AO27" s="24">
        <v>23.859685998503068</v>
      </c>
      <c r="AP27" s="24">
        <v>24.18846119926981</v>
      </c>
      <c r="AQ27" s="24">
        <v>24.521766766976299</v>
      </c>
      <c r="AR27" s="24">
        <v>24.859665127938563</v>
      </c>
      <c r="AS27" s="24">
        <v>25.202219568677901</v>
      </c>
      <c r="AT27" s="24">
        <v>25.549494247773836</v>
      </c>
      <c r="AU27" s="24">
        <v>25.90155420788096</v>
      </c>
      <c r="AV27" s="24">
        <v>26.258465387910814</v>
      </c>
      <c r="AW27" s="24">
        <v>26.620294635382017</v>
      </c>
      <c r="AX27" s="24">
        <v>26.987109718940442</v>
      </c>
      <c r="AY27" s="24" t="s">
        <v>7</v>
      </c>
      <c r="AZ27" s="24" t="s">
        <v>7</v>
      </c>
      <c r="BA27" s="24" t="s">
        <v>7</v>
      </c>
      <c r="BB27" s="24" t="s">
        <v>7</v>
      </c>
      <c r="BC27" s="24" t="s">
        <v>7</v>
      </c>
      <c r="BD27" s="24" t="s">
        <v>7</v>
      </c>
      <c r="BE27" s="24" t="s">
        <v>7</v>
      </c>
      <c r="BF27" s="24" t="s">
        <v>7</v>
      </c>
      <c r="BG27" s="24" t="s">
        <v>7</v>
      </c>
      <c r="BH27" s="24" t="s">
        <v>7</v>
      </c>
      <c r="BI27" s="24" t="s">
        <v>7</v>
      </c>
      <c r="BJ27" s="24" t="s">
        <v>7</v>
      </c>
      <c r="BK27" s="24" t="s">
        <v>7</v>
      </c>
      <c r="BL27" s="24" t="s">
        <v>7</v>
      </c>
      <c r="BM27" s="24" t="s">
        <v>7</v>
      </c>
      <c r="BN27" s="24" t="s">
        <v>7</v>
      </c>
      <c r="BO27" s="24" t="s">
        <v>7</v>
      </c>
    </row>
    <row r="28" spans="1:67" ht="17.25" customHeight="1">
      <c r="A28" s="25">
        <v>51</v>
      </c>
      <c r="B28" s="24" t="s">
        <v>7</v>
      </c>
      <c r="C28" s="24" t="s">
        <v>7</v>
      </c>
      <c r="D28" s="24" t="s">
        <v>7</v>
      </c>
      <c r="E28" s="24" t="s">
        <v>7</v>
      </c>
      <c r="F28" s="24" t="s">
        <v>7</v>
      </c>
      <c r="G28" s="24" t="s">
        <v>7</v>
      </c>
      <c r="H28" s="24" t="s">
        <v>7</v>
      </c>
      <c r="I28" s="24" t="s">
        <v>7</v>
      </c>
      <c r="J28" s="24" t="s">
        <v>7</v>
      </c>
      <c r="K28" s="24" t="s">
        <v>7</v>
      </c>
      <c r="L28" s="24" t="s">
        <v>7</v>
      </c>
      <c r="M28" s="24" t="s">
        <v>7</v>
      </c>
      <c r="N28" s="24" t="s">
        <v>7</v>
      </c>
      <c r="O28" s="24" t="s">
        <v>7</v>
      </c>
      <c r="P28" s="24">
        <v>23.565988133996708</v>
      </c>
      <c r="Q28" s="24">
        <v>23.374459003732447</v>
      </c>
      <c r="R28" s="24">
        <v>23.170411700562592</v>
      </c>
      <c r="S28" s="24">
        <v>22.967035538726787</v>
      </c>
      <c r="T28" s="24">
        <v>22.766862151093118</v>
      </c>
      <c r="U28" s="24">
        <v>22.569841100272587</v>
      </c>
      <c r="V28" s="24">
        <v>22.375922743165759</v>
      </c>
      <c r="W28" s="24">
        <v>22.185058218454319</v>
      </c>
      <c r="X28" s="24">
        <v>21.997199434289509</v>
      </c>
      <c r="Y28" s="24">
        <v>21.812299056174545</v>
      </c>
      <c r="Z28" s="24">
        <v>21.630310495037765</v>
      </c>
      <c r="AA28" s="24">
        <v>21.451187895493693</v>
      </c>
      <c r="AB28" s="24">
        <v>21.274886124288908</v>
      </c>
      <c r="AC28" s="24">
        <v>21.261698668066767</v>
      </c>
      <c r="AD28" s="24">
        <v>21.261698668066767</v>
      </c>
      <c r="AE28" s="24">
        <v>21.261698668066767</v>
      </c>
      <c r="AF28" s="24">
        <v>21.261698668066771</v>
      </c>
      <c r="AG28" s="24">
        <v>21.385361196960769</v>
      </c>
      <c r="AH28" s="24">
        <v>21.680041370934674</v>
      </c>
      <c r="AI28" s="24">
        <v>21.978782098486946</v>
      </c>
      <c r="AJ28" s="24">
        <v>22.281639332127465</v>
      </c>
      <c r="AK28" s="24">
        <v>22.588669795365497</v>
      </c>
      <c r="AL28" s="24">
        <v>22.899930993333133</v>
      </c>
      <c r="AM28" s="24">
        <v>23.215481223556193</v>
      </c>
      <c r="AN28" s="24">
        <v>23.535379586872949</v>
      </c>
      <c r="AO28" s="24">
        <v>23.859685998503068</v>
      </c>
      <c r="AP28" s="24">
        <v>24.18846119926981</v>
      </c>
      <c r="AQ28" s="24">
        <v>24.521766766976299</v>
      </c>
      <c r="AR28" s="24">
        <v>24.859665127938563</v>
      </c>
      <c r="AS28" s="24">
        <v>25.202219568677901</v>
      </c>
      <c r="AT28" s="24">
        <v>25.549494247773836</v>
      </c>
      <c r="AU28" s="24">
        <v>25.90155420788096</v>
      </c>
      <c r="AV28" s="24">
        <v>26.258465387910814</v>
      </c>
      <c r="AW28" s="24">
        <v>26.620294635382017</v>
      </c>
      <c r="AX28" s="24">
        <v>26.987109718940442</v>
      </c>
      <c r="AY28" s="24">
        <v>27.358979341051842</v>
      </c>
      <c r="AZ28" s="24" t="s">
        <v>7</v>
      </c>
      <c r="BA28" s="24" t="s">
        <v>7</v>
      </c>
      <c r="BB28" s="24" t="s">
        <v>7</v>
      </c>
      <c r="BC28" s="24" t="s">
        <v>7</v>
      </c>
      <c r="BD28" s="24" t="s">
        <v>7</v>
      </c>
      <c r="BE28" s="24" t="s">
        <v>7</v>
      </c>
      <c r="BF28" s="24" t="s">
        <v>7</v>
      </c>
      <c r="BG28" s="24" t="s">
        <v>7</v>
      </c>
      <c r="BH28" s="24" t="s">
        <v>7</v>
      </c>
      <c r="BI28" s="24" t="s">
        <v>7</v>
      </c>
      <c r="BJ28" s="24" t="s">
        <v>7</v>
      </c>
      <c r="BK28" s="24" t="s">
        <v>7</v>
      </c>
      <c r="BL28" s="24" t="s">
        <v>7</v>
      </c>
      <c r="BM28" s="24" t="s">
        <v>7</v>
      </c>
      <c r="BN28" s="24" t="s">
        <v>7</v>
      </c>
      <c r="BO28" s="24" t="s">
        <v>7</v>
      </c>
    </row>
    <row r="29" spans="1:67" ht="17.25" customHeight="1">
      <c r="A29" s="25">
        <v>50</v>
      </c>
      <c r="B29" s="24" t="s">
        <v>7</v>
      </c>
      <c r="C29" s="24" t="s">
        <v>7</v>
      </c>
      <c r="D29" s="24" t="s">
        <v>7</v>
      </c>
      <c r="E29" s="24" t="s">
        <v>7</v>
      </c>
      <c r="F29" s="24" t="s">
        <v>7</v>
      </c>
      <c r="G29" s="24" t="s">
        <v>7</v>
      </c>
      <c r="H29" s="24" t="s">
        <v>7</v>
      </c>
      <c r="I29" s="24" t="s">
        <v>7</v>
      </c>
      <c r="J29" s="24" t="s">
        <v>7</v>
      </c>
      <c r="K29" s="24" t="s">
        <v>7</v>
      </c>
      <c r="L29" s="24" t="s">
        <v>7</v>
      </c>
      <c r="M29" s="24" t="s">
        <v>7</v>
      </c>
      <c r="N29" s="24" t="s">
        <v>7</v>
      </c>
      <c r="O29" s="24" t="s">
        <v>7</v>
      </c>
      <c r="P29" s="24" t="s">
        <v>7</v>
      </c>
      <c r="Q29" s="24">
        <v>23.696548005752415</v>
      </c>
      <c r="R29" s="24">
        <v>23.489689027145179</v>
      </c>
      <c r="S29" s="24">
        <v>23.283510437882505</v>
      </c>
      <c r="T29" s="24">
        <v>23.080578755537349</v>
      </c>
      <c r="U29" s="24">
        <v>22.880842847717325</v>
      </c>
      <c r="V29" s="24">
        <v>22.684252387264539</v>
      </c>
      <c r="W29" s="24">
        <v>22.490757839574787</v>
      </c>
      <c r="X29" s="24">
        <v>22.30031045011637</v>
      </c>
      <c r="Y29" s="24">
        <v>22.112862232145492</v>
      </c>
      <c r="Z29" s="24">
        <v>21.928365954615096</v>
      </c>
      <c r="AA29" s="24">
        <v>21.746775130274152</v>
      </c>
      <c r="AB29" s="24">
        <v>21.568044003954345</v>
      </c>
      <c r="AC29" s="24">
        <v>21.554674830815756</v>
      </c>
      <c r="AD29" s="24">
        <v>21.554674830815756</v>
      </c>
      <c r="AE29" s="24">
        <v>21.55467483081576</v>
      </c>
      <c r="AF29" s="24">
        <v>21.55467483081576</v>
      </c>
      <c r="AG29" s="24">
        <v>21.55467483081576</v>
      </c>
      <c r="AH29" s="24">
        <v>21.680041370934674</v>
      </c>
      <c r="AI29" s="24">
        <v>21.978782098486946</v>
      </c>
      <c r="AJ29" s="24">
        <v>22.281639332127465</v>
      </c>
      <c r="AK29" s="24">
        <v>22.588669795365497</v>
      </c>
      <c r="AL29" s="24">
        <v>22.899930993333133</v>
      </c>
      <c r="AM29" s="24">
        <v>23.215481223556193</v>
      </c>
      <c r="AN29" s="24">
        <v>23.535379586872949</v>
      </c>
      <c r="AO29" s="24">
        <v>23.859685998503068</v>
      </c>
      <c r="AP29" s="24">
        <v>24.18846119926981</v>
      </c>
      <c r="AQ29" s="24">
        <v>24.521766766976299</v>
      </c>
      <c r="AR29" s="24">
        <v>24.859665127938563</v>
      </c>
      <c r="AS29" s="24">
        <v>25.202219568677901</v>
      </c>
      <c r="AT29" s="24">
        <v>25.549494247773836</v>
      </c>
      <c r="AU29" s="24">
        <v>25.90155420788096</v>
      </c>
      <c r="AV29" s="24">
        <v>26.258465387910814</v>
      </c>
      <c r="AW29" s="24">
        <v>26.620294635382017</v>
      </c>
      <c r="AX29" s="24">
        <v>26.987109718940442</v>
      </c>
      <c r="AY29" s="24">
        <v>27.358979341051842</v>
      </c>
      <c r="AZ29" s="24">
        <v>27.735973150869469</v>
      </c>
      <c r="BA29" s="24" t="s">
        <v>7</v>
      </c>
      <c r="BB29" s="24" t="s">
        <v>7</v>
      </c>
      <c r="BC29" s="24" t="s">
        <v>7</v>
      </c>
      <c r="BD29" s="24" t="s">
        <v>7</v>
      </c>
      <c r="BE29" s="24" t="s">
        <v>7</v>
      </c>
      <c r="BF29" s="24" t="s">
        <v>7</v>
      </c>
      <c r="BG29" s="24" t="s">
        <v>7</v>
      </c>
      <c r="BH29" s="24" t="s">
        <v>7</v>
      </c>
      <c r="BI29" s="24" t="s">
        <v>7</v>
      </c>
      <c r="BJ29" s="24" t="s">
        <v>7</v>
      </c>
      <c r="BK29" s="24" t="s">
        <v>7</v>
      </c>
      <c r="BL29" s="24" t="s">
        <v>7</v>
      </c>
      <c r="BM29" s="24" t="s">
        <v>7</v>
      </c>
      <c r="BN29" s="24" t="s">
        <v>7</v>
      </c>
      <c r="BO29" s="24" t="s">
        <v>7</v>
      </c>
    </row>
    <row r="30" spans="1:67" ht="17.25" customHeight="1">
      <c r="A30" s="25">
        <v>49</v>
      </c>
      <c r="B30" s="24" t="s">
        <v>7</v>
      </c>
      <c r="C30" s="24" t="s">
        <v>7</v>
      </c>
      <c r="D30" s="24" t="s">
        <v>7</v>
      </c>
      <c r="E30" s="24" t="s">
        <v>7</v>
      </c>
      <c r="F30" s="24" t="s">
        <v>7</v>
      </c>
      <c r="G30" s="24" t="s">
        <v>7</v>
      </c>
      <c r="H30" s="24" t="s">
        <v>7</v>
      </c>
      <c r="I30" s="24" t="s">
        <v>7</v>
      </c>
      <c r="J30" s="24" t="s">
        <v>7</v>
      </c>
      <c r="K30" s="24" t="s">
        <v>7</v>
      </c>
      <c r="L30" s="24" t="s">
        <v>7</v>
      </c>
      <c r="M30" s="24" t="s">
        <v>7</v>
      </c>
      <c r="N30" s="24" t="s">
        <v>7</v>
      </c>
      <c r="O30" s="24" t="s">
        <v>7</v>
      </c>
      <c r="P30" s="24" t="s">
        <v>7</v>
      </c>
      <c r="Q30" s="24" t="s">
        <v>7</v>
      </c>
      <c r="R30" s="24">
        <v>23.813365844448349</v>
      </c>
      <c r="S30" s="24">
        <v>23.604346211632837</v>
      </c>
      <c r="T30" s="24">
        <v>23.398618226578204</v>
      </c>
      <c r="U30" s="24">
        <v>23.19613005231184</v>
      </c>
      <c r="V30" s="24">
        <v>22.996830668191397</v>
      </c>
      <c r="W30" s="24">
        <v>22.800669857049225</v>
      </c>
      <c r="X30" s="24">
        <v>22.607598192539218</v>
      </c>
      <c r="Y30" s="24">
        <v>22.417567026682907</v>
      </c>
      <c r="Z30" s="24">
        <v>22.230528477611738</v>
      </c>
      <c r="AA30" s="24">
        <v>22.04643541750232</v>
      </c>
      <c r="AB30" s="24">
        <v>21.865241460701725</v>
      </c>
      <c r="AC30" s="24">
        <v>21.851688066673436</v>
      </c>
      <c r="AD30" s="24">
        <v>21.851688066673436</v>
      </c>
      <c r="AE30" s="24">
        <v>21.851688066673436</v>
      </c>
      <c r="AF30" s="24">
        <v>21.851688066673439</v>
      </c>
      <c r="AG30" s="24">
        <v>21.851688066673436</v>
      </c>
      <c r="AH30" s="24">
        <v>21.851688066673436</v>
      </c>
      <c r="AI30" s="24">
        <v>21.978782098486946</v>
      </c>
      <c r="AJ30" s="24">
        <v>22.281639332127465</v>
      </c>
      <c r="AK30" s="24">
        <v>22.588669795365497</v>
      </c>
      <c r="AL30" s="24">
        <v>22.899930993333133</v>
      </c>
      <c r="AM30" s="24">
        <v>23.215481223556193</v>
      </c>
      <c r="AN30" s="24">
        <v>23.535379586872949</v>
      </c>
      <c r="AO30" s="24">
        <v>23.859685998503068</v>
      </c>
      <c r="AP30" s="24">
        <v>24.18846119926981</v>
      </c>
      <c r="AQ30" s="24">
        <v>24.521766766976299</v>
      </c>
      <c r="AR30" s="24">
        <v>24.859665127938563</v>
      </c>
      <c r="AS30" s="24">
        <v>25.202219568677901</v>
      </c>
      <c r="AT30" s="24">
        <v>25.549494247773836</v>
      </c>
      <c r="AU30" s="24">
        <v>25.90155420788096</v>
      </c>
      <c r="AV30" s="24">
        <v>26.258465387910814</v>
      </c>
      <c r="AW30" s="24">
        <v>26.620294635382017</v>
      </c>
      <c r="AX30" s="24">
        <v>26.987109718940442</v>
      </c>
      <c r="AY30" s="24">
        <v>27.358979341051842</v>
      </c>
      <c r="AZ30" s="24">
        <v>27.735973150869469</v>
      </c>
      <c r="BA30" s="24">
        <v>28.118161757279093</v>
      </c>
      <c r="BB30" s="24" t="s">
        <v>7</v>
      </c>
      <c r="BC30" s="24" t="s">
        <v>7</v>
      </c>
      <c r="BD30" s="24" t="s">
        <v>7</v>
      </c>
      <c r="BE30" s="24" t="s">
        <v>7</v>
      </c>
      <c r="BF30" s="24" t="s">
        <v>7</v>
      </c>
      <c r="BG30" s="24" t="s">
        <v>7</v>
      </c>
      <c r="BH30" s="24" t="s">
        <v>7</v>
      </c>
      <c r="BI30" s="24" t="s">
        <v>7</v>
      </c>
      <c r="BJ30" s="24" t="s">
        <v>7</v>
      </c>
      <c r="BK30" s="24" t="s">
        <v>7</v>
      </c>
      <c r="BL30" s="24" t="s">
        <v>7</v>
      </c>
      <c r="BM30" s="24" t="s">
        <v>7</v>
      </c>
      <c r="BN30" s="24" t="s">
        <v>7</v>
      </c>
      <c r="BO30" s="24" t="s">
        <v>7</v>
      </c>
    </row>
    <row r="31" spans="1:67" ht="17.25" customHeight="1">
      <c r="A31" s="25">
        <v>48</v>
      </c>
      <c r="B31" s="24" t="s">
        <v>7</v>
      </c>
      <c r="C31" s="24" t="s">
        <v>7</v>
      </c>
      <c r="D31" s="24" t="s">
        <v>7</v>
      </c>
      <c r="E31" s="24" t="s">
        <v>7</v>
      </c>
      <c r="F31" s="24" t="s">
        <v>7</v>
      </c>
      <c r="G31" s="24" t="s">
        <v>7</v>
      </c>
      <c r="H31" s="24" t="s">
        <v>7</v>
      </c>
      <c r="I31" s="24" t="s">
        <v>7</v>
      </c>
      <c r="J31" s="24" t="s">
        <v>7</v>
      </c>
      <c r="K31" s="24" t="s">
        <v>7</v>
      </c>
      <c r="L31" s="24" t="s">
        <v>7</v>
      </c>
      <c r="M31" s="24" t="s">
        <v>7</v>
      </c>
      <c r="N31" s="24" t="s">
        <v>7</v>
      </c>
      <c r="O31" s="24" t="s">
        <v>7</v>
      </c>
      <c r="P31" s="24" t="s">
        <v>7</v>
      </c>
      <c r="Q31" s="24" t="s">
        <v>7</v>
      </c>
      <c r="R31" s="24" t="s">
        <v>7</v>
      </c>
      <c r="S31" s="24">
        <v>23.920484609738189</v>
      </c>
      <c r="T31" s="24">
        <v>23.71206538616558</v>
      </c>
      <c r="U31" s="24">
        <v>23.506928355090185</v>
      </c>
      <c r="V31" s="24">
        <v>23.305021828441166</v>
      </c>
      <c r="W31" s="24">
        <v>23.106294932133078</v>
      </c>
      <c r="X31" s="24">
        <v>22.910697593247168</v>
      </c>
      <c r="Y31" s="24">
        <v>22.718180527414578</v>
      </c>
      <c r="Z31" s="24">
        <v>22.528695226398245</v>
      </c>
      <c r="AA31" s="24">
        <v>22.34219394587036</v>
      </c>
      <c r="AB31" s="24">
        <v>22.158629693382291</v>
      </c>
      <c r="AC31" s="24">
        <v>22.14489900011079</v>
      </c>
      <c r="AD31" s="24">
        <v>22.14489900011079</v>
      </c>
      <c r="AE31" s="24">
        <v>22.14489900011079</v>
      </c>
      <c r="AF31" s="24">
        <v>22.14489900011079</v>
      </c>
      <c r="AG31" s="24">
        <v>22.144899000110794</v>
      </c>
      <c r="AH31" s="24">
        <v>22.144899000110797</v>
      </c>
      <c r="AI31" s="24">
        <v>22.14489900011079</v>
      </c>
      <c r="AJ31" s="24">
        <v>22.281639332127465</v>
      </c>
      <c r="AK31" s="24">
        <v>22.588669795365497</v>
      </c>
      <c r="AL31" s="24">
        <v>22.899930993333133</v>
      </c>
      <c r="AM31" s="24">
        <v>23.215481223556193</v>
      </c>
      <c r="AN31" s="24">
        <v>23.535379586872949</v>
      </c>
      <c r="AO31" s="24">
        <v>23.859685998503068</v>
      </c>
      <c r="AP31" s="24">
        <v>24.18846119926981</v>
      </c>
      <c r="AQ31" s="24">
        <v>24.521766766976299</v>
      </c>
      <c r="AR31" s="24">
        <v>24.859665127938563</v>
      </c>
      <c r="AS31" s="24">
        <v>25.202219568677901</v>
      </c>
      <c r="AT31" s="24">
        <v>25.549494247773836</v>
      </c>
      <c r="AU31" s="24">
        <v>25.90155420788096</v>
      </c>
      <c r="AV31" s="24">
        <v>26.258465387910814</v>
      </c>
      <c r="AW31" s="24">
        <v>26.620294635382017</v>
      </c>
      <c r="AX31" s="24">
        <v>26.987109718940442</v>
      </c>
      <c r="AY31" s="24">
        <v>27.358979341051842</v>
      </c>
      <c r="AZ31" s="24">
        <v>27.735973150869469</v>
      </c>
      <c r="BA31" s="24">
        <v>28.118161757279093</v>
      </c>
      <c r="BB31" s="24">
        <v>28.505616742123511</v>
      </c>
      <c r="BC31" s="24" t="s">
        <v>7</v>
      </c>
      <c r="BD31" s="24" t="s">
        <v>7</v>
      </c>
      <c r="BE31" s="24" t="s">
        <v>7</v>
      </c>
      <c r="BF31" s="24" t="s">
        <v>7</v>
      </c>
      <c r="BG31" s="24" t="s">
        <v>7</v>
      </c>
      <c r="BH31" s="24" t="s">
        <v>7</v>
      </c>
      <c r="BI31" s="24" t="s">
        <v>7</v>
      </c>
      <c r="BJ31" s="24" t="s">
        <v>7</v>
      </c>
      <c r="BK31" s="24" t="s">
        <v>7</v>
      </c>
      <c r="BL31" s="24" t="s">
        <v>7</v>
      </c>
      <c r="BM31" s="24" t="s">
        <v>7</v>
      </c>
      <c r="BN31" s="24" t="s">
        <v>7</v>
      </c>
      <c r="BO31" s="24" t="s">
        <v>7</v>
      </c>
    </row>
    <row r="32" spans="1:67" ht="17.25" customHeight="1">
      <c r="A32" s="25">
        <v>47</v>
      </c>
      <c r="B32" s="24" t="s">
        <v>7</v>
      </c>
      <c r="C32" s="24" t="s">
        <v>7</v>
      </c>
      <c r="D32" s="24" t="s">
        <v>7</v>
      </c>
      <c r="E32" s="24" t="s">
        <v>7</v>
      </c>
      <c r="F32" s="24" t="s">
        <v>7</v>
      </c>
      <c r="G32" s="24" t="s">
        <v>7</v>
      </c>
      <c r="H32" s="24" t="s">
        <v>7</v>
      </c>
      <c r="I32" s="24" t="s">
        <v>7</v>
      </c>
      <c r="J32" s="24" t="s">
        <v>7</v>
      </c>
      <c r="K32" s="24" t="s">
        <v>7</v>
      </c>
      <c r="L32" s="24" t="s">
        <v>7</v>
      </c>
      <c r="M32" s="24" t="s">
        <v>7</v>
      </c>
      <c r="N32" s="24" t="s">
        <v>7</v>
      </c>
      <c r="O32" s="24" t="s">
        <v>7</v>
      </c>
      <c r="P32" s="24" t="s">
        <v>7</v>
      </c>
      <c r="Q32" s="24" t="s">
        <v>7</v>
      </c>
      <c r="R32" s="24" t="s">
        <v>7</v>
      </c>
      <c r="S32" s="24" t="s">
        <v>7</v>
      </c>
      <c r="T32" s="24">
        <v>24.024524401559972</v>
      </c>
      <c r="U32" s="24">
        <v>23.81678559317568</v>
      </c>
      <c r="V32" s="24">
        <v>23.612318262088788</v>
      </c>
      <c r="W32" s="24">
        <v>23.411070888971757</v>
      </c>
      <c r="X32" s="24">
        <v>23.212992765825074</v>
      </c>
      <c r="Y32" s="24">
        <v>23.0180339832004</v>
      </c>
      <c r="Z32" s="24">
        <v>22.826145417624915</v>
      </c>
      <c r="AA32" s="24">
        <v>22.637278719223854</v>
      </c>
      <c r="AB32" s="24">
        <v>22.45138629953777</v>
      </c>
      <c r="AC32" s="24">
        <v>22.437481458254066</v>
      </c>
      <c r="AD32" s="24">
        <v>22.437481458254066</v>
      </c>
      <c r="AE32" s="24">
        <v>22.437481458254066</v>
      </c>
      <c r="AF32" s="24">
        <v>22.437481458254066</v>
      </c>
      <c r="AG32" s="24">
        <v>22.437481458254066</v>
      </c>
      <c r="AH32" s="24">
        <v>22.437481458254066</v>
      </c>
      <c r="AI32" s="24">
        <v>22.437481458254066</v>
      </c>
      <c r="AJ32" s="24">
        <v>22.437481458254066</v>
      </c>
      <c r="AK32" s="24">
        <v>22.588669795365497</v>
      </c>
      <c r="AL32" s="24">
        <v>22.899930993333133</v>
      </c>
      <c r="AM32" s="24">
        <v>23.215481223556193</v>
      </c>
      <c r="AN32" s="24">
        <v>23.535379586872949</v>
      </c>
      <c r="AO32" s="24">
        <v>23.859685998503068</v>
      </c>
      <c r="AP32" s="24">
        <v>24.18846119926981</v>
      </c>
      <c r="AQ32" s="24">
        <v>24.521766766976299</v>
      </c>
      <c r="AR32" s="24">
        <v>24.859665127938563</v>
      </c>
      <c r="AS32" s="24">
        <v>25.202219568677901</v>
      </c>
      <c r="AT32" s="24">
        <v>25.549494247773836</v>
      </c>
      <c r="AU32" s="24">
        <v>25.90155420788096</v>
      </c>
      <c r="AV32" s="24">
        <v>26.258465387910814</v>
      </c>
      <c r="AW32" s="24">
        <v>26.620294635382017</v>
      </c>
      <c r="AX32" s="24">
        <v>26.987109718940442</v>
      </c>
      <c r="AY32" s="24">
        <v>27.358979341051842</v>
      </c>
      <c r="AZ32" s="24">
        <v>27.735973150869469</v>
      </c>
      <c r="BA32" s="24">
        <v>28.118161757279093</v>
      </c>
      <c r="BB32" s="24">
        <v>28.505616742123511</v>
      </c>
      <c r="BC32" s="24">
        <v>28.898410673609433</v>
      </c>
      <c r="BD32" s="24" t="s">
        <v>7</v>
      </c>
      <c r="BE32" s="24" t="s">
        <v>7</v>
      </c>
      <c r="BF32" s="24" t="s">
        <v>7</v>
      </c>
      <c r="BG32" s="24" t="s">
        <v>7</v>
      </c>
      <c r="BH32" s="24" t="s">
        <v>7</v>
      </c>
      <c r="BI32" s="24" t="s">
        <v>7</v>
      </c>
      <c r="BJ32" s="24" t="s">
        <v>7</v>
      </c>
      <c r="BK32" s="24" t="s">
        <v>7</v>
      </c>
      <c r="BL32" s="24" t="s">
        <v>7</v>
      </c>
      <c r="BM32" s="24" t="s">
        <v>7</v>
      </c>
      <c r="BN32" s="24" t="s">
        <v>7</v>
      </c>
      <c r="BO32" s="24" t="s">
        <v>7</v>
      </c>
    </row>
    <row r="33" spans="1:67" ht="17.25" customHeight="1">
      <c r="A33" s="25">
        <v>46</v>
      </c>
      <c r="B33" s="24" t="s">
        <v>7</v>
      </c>
      <c r="C33" s="24" t="s">
        <v>7</v>
      </c>
      <c r="D33" s="24" t="s">
        <v>7</v>
      </c>
      <c r="E33" s="24" t="s">
        <v>7</v>
      </c>
      <c r="F33" s="24" t="s">
        <v>7</v>
      </c>
      <c r="G33" s="24" t="s">
        <v>7</v>
      </c>
      <c r="H33" s="24" t="s">
        <v>7</v>
      </c>
      <c r="I33" s="24" t="s">
        <v>7</v>
      </c>
      <c r="J33" s="24" t="s">
        <v>7</v>
      </c>
      <c r="K33" s="24" t="s">
        <v>7</v>
      </c>
      <c r="L33" s="24" t="s">
        <v>7</v>
      </c>
      <c r="M33" s="24" t="s">
        <v>7</v>
      </c>
      <c r="N33" s="24" t="s">
        <v>7</v>
      </c>
      <c r="O33" s="24" t="s">
        <v>7</v>
      </c>
      <c r="P33" s="24" t="s">
        <v>7</v>
      </c>
      <c r="Q33" s="24" t="s">
        <v>7</v>
      </c>
      <c r="R33" s="24" t="s">
        <v>7</v>
      </c>
      <c r="S33" s="24" t="s">
        <v>7</v>
      </c>
      <c r="T33" s="24" t="s">
        <v>7</v>
      </c>
      <c r="U33" s="24">
        <v>24.134613561307294</v>
      </c>
      <c r="V33" s="24">
        <v>23.927491854954511</v>
      </c>
      <c r="W33" s="24">
        <v>23.723631907756889</v>
      </c>
      <c r="X33" s="24">
        <v>23.522982353428517</v>
      </c>
      <c r="Y33" s="24">
        <v>23.325492634601385</v>
      </c>
      <c r="Z33" s="24">
        <v>23.131112990086496</v>
      </c>
      <c r="AA33" s="24">
        <v>22.939794442335618</v>
      </c>
      <c r="AB33" s="24">
        <v>22.751488785100499</v>
      </c>
      <c r="AC33" s="24">
        <v>22.737403432501957</v>
      </c>
      <c r="AD33" s="24">
        <v>22.737403432501957</v>
      </c>
      <c r="AE33" s="24">
        <v>22.737403432501957</v>
      </c>
      <c r="AF33" s="24">
        <v>22.737403432501957</v>
      </c>
      <c r="AG33" s="24">
        <v>22.737403432501957</v>
      </c>
      <c r="AH33" s="24">
        <v>22.737403432501957</v>
      </c>
      <c r="AI33" s="24">
        <v>22.737403432501957</v>
      </c>
      <c r="AJ33" s="24">
        <v>22.737403432501957</v>
      </c>
      <c r="AK33" s="24">
        <v>22.737403432501957</v>
      </c>
      <c r="AL33" s="24">
        <v>22.899930993333133</v>
      </c>
      <c r="AM33" s="24">
        <v>23.215481223556193</v>
      </c>
      <c r="AN33" s="24">
        <v>23.535379586872949</v>
      </c>
      <c r="AO33" s="24">
        <v>23.859685998503068</v>
      </c>
      <c r="AP33" s="24">
        <v>24.18846119926981</v>
      </c>
      <c r="AQ33" s="24">
        <v>24.521766766976299</v>
      </c>
      <c r="AR33" s="24">
        <v>24.859665127938563</v>
      </c>
      <c r="AS33" s="24">
        <v>25.202219568677901</v>
      </c>
      <c r="AT33" s="24">
        <v>25.549494247773836</v>
      </c>
      <c r="AU33" s="24">
        <v>25.90155420788096</v>
      </c>
      <c r="AV33" s="24">
        <v>26.258465387910814</v>
      </c>
      <c r="AW33" s="24">
        <v>26.620294635382017</v>
      </c>
      <c r="AX33" s="24">
        <v>26.987109718940442</v>
      </c>
      <c r="AY33" s="24">
        <v>27.358979341051842</v>
      </c>
      <c r="AZ33" s="24">
        <v>27.735973150869469</v>
      </c>
      <c r="BA33" s="24">
        <v>28.118161757279093</v>
      </c>
      <c r="BB33" s="24">
        <v>28.505616742123511</v>
      </c>
      <c r="BC33" s="24">
        <v>28.898410673609433</v>
      </c>
      <c r="BD33" s="24">
        <v>29.296617119899334</v>
      </c>
      <c r="BE33" s="24" t="s">
        <v>7</v>
      </c>
      <c r="BF33" s="24" t="s">
        <v>7</v>
      </c>
      <c r="BG33" s="24" t="s">
        <v>7</v>
      </c>
      <c r="BH33" s="24" t="s">
        <v>7</v>
      </c>
      <c r="BI33" s="24" t="s">
        <v>7</v>
      </c>
      <c r="BJ33" s="24" t="s">
        <v>7</v>
      </c>
      <c r="BK33" s="24" t="s">
        <v>7</v>
      </c>
      <c r="BL33" s="24" t="s">
        <v>7</v>
      </c>
      <c r="BM33" s="24" t="s">
        <v>7</v>
      </c>
      <c r="BN33" s="24" t="s">
        <v>7</v>
      </c>
      <c r="BO33" s="24" t="s">
        <v>7</v>
      </c>
    </row>
    <row r="34" spans="1:67" ht="17.25" customHeight="1">
      <c r="A34" s="25">
        <v>45</v>
      </c>
      <c r="B34" s="24" t="s">
        <v>7</v>
      </c>
      <c r="C34" s="24" t="s">
        <v>7</v>
      </c>
      <c r="D34" s="24" t="s">
        <v>7</v>
      </c>
      <c r="E34" s="24" t="s">
        <v>7</v>
      </c>
      <c r="F34" s="24" t="s">
        <v>7</v>
      </c>
      <c r="G34" s="24" t="s">
        <v>7</v>
      </c>
      <c r="H34" s="24" t="s">
        <v>7</v>
      </c>
      <c r="I34" s="24" t="s">
        <v>7</v>
      </c>
      <c r="J34" s="24" t="s">
        <v>7</v>
      </c>
      <c r="K34" s="24" t="s">
        <v>7</v>
      </c>
      <c r="L34" s="24" t="s">
        <v>7</v>
      </c>
      <c r="M34" s="24" t="s">
        <v>7</v>
      </c>
      <c r="N34" s="24" t="s">
        <v>7</v>
      </c>
      <c r="O34" s="24" t="s">
        <v>7</v>
      </c>
      <c r="P34" s="24" t="s">
        <v>7</v>
      </c>
      <c r="Q34" s="24" t="s">
        <v>7</v>
      </c>
      <c r="R34" s="24" t="s">
        <v>7</v>
      </c>
      <c r="S34" s="24" t="s">
        <v>7</v>
      </c>
      <c r="T34" s="24" t="s">
        <v>7</v>
      </c>
      <c r="U34" s="24" t="s">
        <v>7</v>
      </c>
      <c r="V34" s="24">
        <v>24.253327487739305</v>
      </c>
      <c r="W34" s="24">
        <v>24.046719453090535</v>
      </c>
      <c r="X34" s="24">
        <v>23.843365088278752</v>
      </c>
      <c r="Y34" s="24">
        <v>23.643213154408883</v>
      </c>
      <c r="Z34" s="24">
        <v>23.44621321949759</v>
      </c>
      <c r="AA34" s="24">
        <v>23.252315645766025</v>
      </c>
      <c r="AB34" s="24">
        <v>23.061471577132576</v>
      </c>
      <c r="AC34" s="24">
        <v>23.047196350155804</v>
      </c>
      <c r="AD34" s="24">
        <v>23.047196350155804</v>
      </c>
      <c r="AE34" s="24">
        <v>23.047196350155808</v>
      </c>
      <c r="AF34" s="24">
        <v>23.047196350155804</v>
      </c>
      <c r="AG34" s="24">
        <v>23.047196350155804</v>
      </c>
      <c r="AH34" s="24">
        <v>23.047196350155804</v>
      </c>
      <c r="AI34" s="24">
        <v>23.047196350155804</v>
      </c>
      <c r="AJ34" s="24">
        <v>23.047196350155804</v>
      </c>
      <c r="AK34" s="24">
        <v>23.047196350155804</v>
      </c>
      <c r="AL34" s="24">
        <v>23.047196350155804</v>
      </c>
      <c r="AM34" s="24">
        <v>23.215481223556193</v>
      </c>
      <c r="AN34" s="24">
        <v>23.535379586872949</v>
      </c>
      <c r="AO34" s="24">
        <v>23.859685998503068</v>
      </c>
      <c r="AP34" s="24">
        <v>24.18846119926981</v>
      </c>
      <c r="AQ34" s="24">
        <v>24.521766766976299</v>
      </c>
      <c r="AR34" s="24">
        <v>24.859665127938563</v>
      </c>
      <c r="AS34" s="24">
        <v>25.202219568677901</v>
      </c>
      <c r="AT34" s="24">
        <v>25.549494247773836</v>
      </c>
      <c r="AU34" s="24">
        <v>25.90155420788096</v>
      </c>
      <c r="AV34" s="24">
        <v>26.258465387910814</v>
      </c>
      <c r="AW34" s="24">
        <v>26.620294635382017</v>
      </c>
      <c r="AX34" s="24">
        <v>26.987109718940442</v>
      </c>
      <c r="AY34" s="24">
        <v>27.358979341051842</v>
      </c>
      <c r="AZ34" s="24">
        <v>27.735973150869469</v>
      </c>
      <c r="BA34" s="24">
        <v>28.118161757279093</v>
      </c>
      <c r="BB34" s="24">
        <v>28.505616742123511</v>
      </c>
      <c r="BC34" s="24">
        <v>28.898410673609433</v>
      </c>
      <c r="BD34" s="24">
        <v>29.296617119899334</v>
      </c>
      <c r="BE34" s="24">
        <v>29.700310662890075</v>
      </c>
      <c r="BF34" s="24" t="s">
        <v>7</v>
      </c>
      <c r="BG34" s="24" t="s">
        <v>7</v>
      </c>
      <c r="BH34" s="24" t="s">
        <v>7</v>
      </c>
      <c r="BI34" s="24" t="s">
        <v>7</v>
      </c>
      <c r="BJ34" s="24" t="s">
        <v>7</v>
      </c>
      <c r="BK34" s="24" t="s">
        <v>7</v>
      </c>
      <c r="BL34" s="24" t="s">
        <v>7</v>
      </c>
      <c r="BM34" s="24" t="s">
        <v>7</v>
      </c>
      <c r="BN34" s="24" t="s">
        <v>7</v>
      </c>
      <c r="BO34" s="24" t="s">
        <v>7</v>
      </c>
    </row>
    <row r="35" spans="1:67" ht="17.25" customHeight="1">
      <c r="A35" s="25">
        <v>44</v>
      </c>
      <c r="B35" s="24" t="s">
        <v>7</v>
      </c>
      <c r="C35" s="24" t="s">
        <v>7</v>
      </c>
      <c r="D35" s="24" t="s">
        <v>7</v>
      </c>
      <c r="E35" s="24" t="s">
        <v>7</v>
      </c>
      <c r="F35" s="24" t="s">
        <v>7</v>
      </c>
      <c r="G35" s="24" t="s">
        <v>7</v>
      </c>
      <c r="H35" s="24" t="s">
        <v>7</v>
      </c>
      <c r="I35" s="24" t="s">
        <v>7</v>
      </c>
      <c r="J35" s="24" t="s">
        <v>7</v>
      </c>
      <c r="K35" s="24" t="s">
        <v>7</v>
      </c>
      <c r="L35" s="24" t="s">
        <v>7</v>
      </c>
      <c r="M35" s="24" t="s">
        <v>7</v>
      </c>
      <c r="N35" s="24" t="s">
        <v>7</v>
      </c>
      <c r="O35" s="24" t="s">
        <v>7</v>
      </c>
      <c r="P35" s="24" t="s">
        <v>7</v>
      </c>
      <c r="Q35" s="24" t="s">
        <v>7</v>
      </c>
      <c r="R35" s="24" t="s">
        <v>7</v>
      </c>
      <c r="S35" s="24" t="s">
        <v>7</v>
      </c>
      <c r="T35" s="24" t="s">
        <v>7</v>
      </c>
      <c r="U35" s="24" t="s">
        <v>7</v>
      </c>
      <c r="V35" s="24" t="s">
        <v>7</v>
      </c>
      <c r="W35" s="24">
        <v>24.375495437525615</v>
      </c>
      <c r="X35" s="24">
        <v>24.169379519639239</v>
      </c>
      <c r="Y35" s="24">
        <v>23.96650952171958</v>
      </c>
      <c r="Z35" s="24">
        <v>23.766834326916758</v>
      </c>
      <c r="AA35" s="24">
        <v>23.570303623370677</v>
      </c>
      <c r="AB35" s="24">
        <v>23.37686789153399</v>
      </c>
      <c r="AC35" s="24">
        <v>23.362398806918662</v>
      </c>
      <c r="AD35" s="24">
        <v>23.362398806918662</v>
      </c>
      <c r="AE35" s="24">
        <v>23.362398806918662</v>
      </c>
      <c r="AF35" s="24">
        <v>23.362398806918662</v>
      </c>
      <c r="AG35" s="24">
        <v>23.362398806918662</v>
      </c>
      <c r="AH35" s="24">
        <v>23.362398806918662</v>
      </c>
      <c r="AI35" s="24">
        <v>23.362398806918662</v>
      </c>
      <c r="AJ35" s="24">
        <v>23.362398806918662</v>
      </c>
      <c r="AK35" s="24">
        <v>23.362398806918662</v>
      </c>
      <c r="AL35" s="24">
        <v>23.362398806918662</v>
      </c>
      <c r="AM35" s="24">
        <v>23.362398806918662</v>
      </c>
      <c r="AN35" s="24">
        <v>23.535379586872949</v>
      </c>
      <c r="AO35" s="24">
        <v>23.859685998503068</v>
      </c>
      <c r="AP35" s="24">
        <v>24.18846119926981</v>
      </c>
      <c r="AQ35" s="24">
        <v>24.521766766976299</v>
      </c>
      <c r="AR35" s="24">
        <v>24.859665127938563</v>
      </c>
      <c r="AS35" s="24">
        <v>25.202219568677901</v>
      </c>
      <c r="AT35" s="24">
        <v>25.549494247773836</v>
      </c>
      <c r="AU35" s="24">
        <v>25.90155420788096</v>
      </c>
      <c r="AV35" s="24">
        <v>26.258465387910814</v>
      </c>
      <c r="AW35" s="24">
        <v>26.620294635382017</v>
      </c>
      <c r="AX35" s="24">
        <v>26.987109718940442</v>
      </c>
      <c r="AY35" s="24">
        <v>27.358979341051842</v>
      </c>
      <c r="AZ35" s="24">
        <v>27.735973150869469</v>
      </c>
      <c r="BA35" s="24">
        <v>28.118161757279093</v>
      </c>
      <c r="BB35" s="24">
        <v>28.505616742123511</v>
      </c>
      <c r="BC35" s="24">
        <v>28.898410673609433</v>
      </c>
      <c r="BD35" s="24">
        <v>29.296617119899334</v>
      </c>
      <c r="BE35" s="24">
        <v>29.700310662890075</v>
      </c>
      <c r="BF35" s="24">
        <v>30.109566912181844</v>
      </c>
      <c r="BG35" s="24" t="s">
        <v>7</v>
      </c>
      <c r="BH35" s="24" t="s">
        <v>7</v>
      </c>
      <c r="BI35" s="24" t="s">
        <v>7</v>
      </c>
      <c r="BJ35" s="24" t="s">
        <v>7</v>
      </c>
      <c r="BK35" s="24" t="s">
        <v>7</v>
      </c>
      <c r="BL35" s="24" t="s">
        <v>7</v>
      </c>
      <c r="BM35" s="24" t="s">
        <v>7</v>
      </c>
      <c r="BN35" s="24" t="s">
        <v>7</v>
      </c>
      <c r="BO35" s="24" t="s">
        <v>7</v>
      </c>
    </row>
    <row r="36" spans="1:67" ht="17.25" customHeight="1">
      <c r="A36" s="25">
        <v>43</v>
      </c>
      <c r="B36" s="24" t="s">
        <v>7</v>
      </c>
      <c r="C36" s="24" t="s">
        <v>7</v>
      </c>
      <c r="D36" s="24" t="s">
        <v>7</v>
      </c>
      <c r="E36" s="24" t="s">
        <v>7</v>
      </c>
      <c r="F36" s="24" t="s">
        <v>7</v>
      </c>
      <c r="G36" s="24" t="s">
        <v>7</v>
      </c>
      <c r="H36" s="24" t="s">
        <v>7</v>
      </c>
      <c r="I36" s="24" t="s">
        <v>7</v>
      </c>
      <c r="J36" s="24" t="s">
        <v>7</v>
      </c>
      <c r="K36" s="24" t="s">
        <v>7</v>
      </c>
      <c r="L36" s="24" t="s">
        <v>7</v>
      </c>
      <c r="M36" s="24" t="s">
        <v>7</v>
      </c>
      <c r="N36" s="24" t="s">
        <v>7</v>
      </c>
      <c r="O36" s="24" t="s">
        <v>7</v>
      </c>
      <c r="P36" s="24" t="s">
        <v>7</v>
      </c>
      <c r="Q36" s="24" t="s">
        <v>7</v>
      </c>
      <c r="R36" s="24" t="s">
        <v>7</v>
      </c>
      <c r="S36" s="24" t="s">
        <v>7</v>
      </c>
      <c r="T36" s="24" t="s">
        <v>7</v>
      </c>
      <c r="U36" s="24" t="s">
        <v>7</v>
      </c>
      <c r="V36" s="24" t="s">
        <v>7</v>
      </c>
      <c r="W36" s="24" t="s">
        <v>7</v>
      </c>
      <c r="X36" s="24">
        <v>24.497282538018794</v>
      </c>
      <c r="Y36" s="24">
        <v>24.291698026156094</v>
      </c>
      <c r="Z36" s="24">
        <v>24.089351065661301</v>
      </c>
      <c r="AA36" s="24">
        <v>23.890190671473515</v>
      </c>
      <c r="AB36" s="24">
        <v>23.694166661446175</v>
      </c>
      <c r="AC36" s="24">
        <v>23.679503972392872</v>
      </c>
      <c r="AD36" s="24">
        <v>23.679503972392872</v>
      </c>
      <c r="AE36" s="24">
        <v>23.679503972392876</v>
      </c>
      <c r="AF36" s="24">
        <v>23.679503972392876</v>
      </c>
      <c r="AG36" s="24">
        <v>23.679503972392876</v>
      </c>
      <c r="AH36" s="24">
        <v>23.679503972392872</v>
      </c>
      <c r="AI36" s="24">
        <v>23.679503972392872</v>
      </c>
      <c r="AJ36" s="24">
        <v>23.679503972392872</v>
      </c>
      <c r="AK36" s="24">
        <v>23.67950397239288</v>
      </c>
      <c r="AL36" s="24">
        <v>23.679503972392876</v>
      </c>
      <c r="AM36" s="24">
        <v>23.679503972392872</v>
      </c>
      <c r="AN36" s="24">
        <v>23.679503972392872</v>
      </c>
      <c r="AO36" s="24">
        <v>23.859685998503068</v>
      </c>
      <c r="AP36" s="24">
        <v>24.18846119926981</v>
      </c>
      <c r="AQ36" s="24">
        <v>24.521766766976299</v>
      </c>
      <c r="AR36" s="24">
        <v>24.859665127938563</v>
      </c>
      <c r="AS36" s="24">
        <v>25.202219568677901</v>
      </c>
      <c r="AT36" s="24">
        <v>25.549494247773836</v>
      </c>
      <c r="AU36" s="24">
        <v>25.90155420788096</v>
      </c>
      <c r="AV36" s="24">
        <v>26.258465387910814</v>
      </c>
      <c r="AW36" s="24">
        <v>26.620294635382017</v>
      </c>
      <c r="AX36" s="24">
        <v>26.987109718940442</v>
      </c>
      <c r="AY36" s="24">
        <v>27.358979341051842</v>
      </c>
      <c r="AZ36" s="24">
        <v>27.735973150869469</v>
      </c>
      <c r="BA36" s="24">
        <v>28.118161757279093</v>
      </c>
      <c r="BB36" s="24">
        <v>28.505616742123511</v>
      </c>
      <c r="BC36" s="24">
        <v>28.898410673609433</v>
      </c>
      <c r="BD36" s="24">
        <v>29.296617119899334</v>
      </c>
      <c r="BE36" s="24">
        <v>29.700310662890075</v>
      </c>
      <c r="BF36" s="24">
        <v>30.109566912181844</v>
      </c>
      <c r="BG36" s="24">
        <v>30.52446251923946</v>
      </c>
      <c r="BH36" s="24" t="s">
        <v>7</v>
      </c>
      <c r="BI36" s="24" t="s">
        <v>7</v>
      </c>
      <c r="BJ36" s="24" t="s">
        <v>7</v>
      </c>
      <c r="BK36" s="24" t="s">
        <v>7</v>
      </c>
      <c r="BL36" s="24" t="s">
        <v>7</v>
      </c>
      <c r="BM36" s="24" t="s">
        <v>7</v>
      </c>
      <c r="BN36" s="24" t="s">
        <v>7</v>
      </c>
      <c r="BO36" s="24" t="s">
        <v>7</v>
      </c>
    </row>
    <row r="37" spans="1:67" ht="17.25" customHeight="1">
      <c r="A37" s="25">
        <v>42</v>
      </c>
      <c r="B37" s="24" t="s">
        <v>7</v>
      </c>
      <c r="C37" s="24" t="s">
        <v>7</v>
      </c>
      <c r="D37" s="24" t="s">
        <v>7</v>
      </c>
      <c r="E37" s="24" t="s">
        <v>7</v>
      </c>
      <c r="F37" s="24" t="s">
        <v>7</v>
      </c>
      <c r="G37" s="24" t="s">
        <v>7</v>
      </c>
      <c r="H37" s="24" t="s">
        <v>7</v>
      </c>
      <c r="I37" s="24" t="s">
        <v>7</v>
      </c>
      <c r="J37" s="24" t="s">
        <v>7</v>
      </c>
      <c r="K37" s="24" t="s">
        <v>7</v>
      </c>
      <c r="L37" s="24" t="s">
        <v>7</v>
      </c>
      <c r="M37" s="24" t="s">
        <v>7</v>
      </c>
      <c r="N37" s="24" t="s">
        <v>7</v>
      </c>
      <c r="O37" s="24" t="s">
        <v>7</v>
      </c>
      <c r="P37" s="24" t="s">
        <v>7</v>
      </c>
      <c r="Q37" s="24" t="s">
        <v>7</v>
      </c>
      <c r="R37" s="24" t="s">
        <v>7</v>
      </c>
      <c r="S37" s="24" t="s">
        <v>7</v>
      </c>
      <c r="T37" s="24" t="s">
        <v>7</v>
      </c>
      <c r="U37" s="24" t="s">
        <v>7</v>
      </c>
      <c r="V37" s="24" t="s">
        <v>7</v>
      </c>
      <c r="W37" s="24" t="s">
        <v>7</v>
      </c>
      <c r="X37" s="24" t="s">
        <v>7</v>
      </c>
      <c r="Y37" s="24">
        <v>24.617457662375802</v>
      </c>
      <c r="Z37" s="24">
        <v>24.41246369236535</v>
      </c>
      <c r="AA37" s="24">
        <v>24.210697973851122</v>
      </c>
      <c r="AB37" s="24">
        <v>24.012109668226877</v>
      </c>
      <c r="AC37" s="24">
        <v>23.997255168645001</v>
      </c>
      <c r="AD37" s="24">
        <v>23.997255168645001</v>
      </c>
      <c r="AE37" s="24">
        <v>23.997255168645001</v>
      </c>
      <c r="AF37" s="24">
        <v>23.997255168645001</v>
      </c>
      <c r="AG37" s="24">
        <v>23.997255168645001</v>
      </c>
      <c r="AH37" s="24">
        <v>23.997255168645001</v>
      </c>
      <c r="AI37" s="24">
        <v>23.997255168645001</v>
      </c>
      <c r="AJ37" s="24">
        <v>23.997255168645001</v>
      </c>
      <c r="AK37" s="24">
        <v>23.997255168645001</v>
      </c>
      <c r="AL37" s="24">
        <v>23.997255168645001</v>
      </c>
      <c r="AM37" s="24">
        <v>23.997255168645001</v>
      </c>
      <c r="AN37" s="24">
        <v>23.997255168645001</v>
      </c>
      <c r="AO37" s="24">
        <v>23.997255168645001</v>
      </c>
      <c r="AP37" s="24">
        <v>24.18846119926981</v>
      </c>
      <c r="AQ37" s="24">
        <v>24.521766766976299</v>
      </c>
      <c r="AR37" s="24">
        <v>24.859665127938563</v>
      </c>
      <c r="AS37" s="24">
        <v>25.202219568677901</v>
      </c>
      <c r="AT37" s="24">
        <v>25.549494247773836</v>
      </c>
      <c r="AU37" s="24">
        <v>25.90155420788096</v>
      </c>
      <c r="AV37" s="24">
        <v>26.258465387910814</v>
      </c>
      <c r="AW37" s="24">
        <v>26.620294635382017</v>
      </c>
      <c r="AX37" s="24">
        <v>26.987109718940442</v>
      </c>
      <c r="AY37" s="24">
        <v>27.358979341051842</v>
      </c>
      <c r="AZ37" s="24">
        <v>27.735973150869469</v>
      </c>
      <c r="BA37" s="24">
        <v>28.118161757279093</v>
      </c>
      <c r="BB37" s="24">
        <v>28.505616742123511</v>
      </c>
      <c r="BC37" s="24">
        <v>28.898410673609433</v>
      </c>
      <c r="BD37" s="24">
        <v>29.296617119899334</v>
      </c>
      <c r="BE37" s="24">
        <v>29.700310662890075</v>
      </c>
      <c r="BF37" s="24">
        <v>30.109566912181844</v>
      </c>
      <c r="BG37" s="24">
        <v>30.52446251923946</v>
      </c>
      <c r="BH37" s="24">
        <v>30.9450751917487</v>
      </c>
      <c r="BI37" s="24" t="s">
        <v>7</v>
      </c>
      <c r="BJ37" s="24" t="s">
        <v>7</v>
      </c>
      <c r="BK37" s="24" t="s">
        <v>7</v>
      </c>
      <c r="BL37" s="24" t="s">
        <v>7</v>
      </c>
      <c r="BM37" s="24" t="s">
        <v>7</v>
      </c>
      <c r="BN37" s="24" t="s">
        <v>7</v>
      </c>
      <c r="BO37" s="24" t="s">
        <v>7</v>
      </c>
    </row>
    <row r="38" spans="1:67" ht="17.25" customHeight="1">
      <c r="A38" s="25">
        <v>41</v>
      </c>
      <c r="B38" s="24" t="s">
        <v>7</v>
      </c>
      <c r="C38" s="24" t="s">
        <v>7</v>
      </c>
      <c r="D38" s="24" t="s">
        <v>7</v>
      </c>
      <c r="E38" s="24" t="s">
        <v>7</v>
      </c>
      <c r="F38" s="24" t="s">
        <v>7</v>
      </c>
      <c r="G38" s="24" t="s">
        <v>7</v>
      </c>
      <c r="H38" s="24" t="s">
        <v>7</v>
      </c>
      <c r="I38" s="24" t="s">
        <v>7</v>
      </c>
      <c r="J38" s="24" t="s">
        <v>7</v>
      </c>
      <c r="K38" s="24" t="s">
        <v>7</v>
      </c>
      <c r="L38" s="24" t="s">
        <v>7</v>
      </c>
      <c r="M38" s="24" t="s">
        <v>7</v>
      </c>
      <c r="N38" s="24" t="s">
        <v>7</v>
      </c>
      <c r="O38" s="24" t="s">
        <v>7</v>
      </c>
      <c r="P38" s="24" t="s">
        <v>7</v>
      </c>
      <c r="Q38" s="24" t="s">
        <v>7</v>
      </c>
      <c r="R38" s="24" t="s">
        <v>7</v>
      </c>
      <c r="S38" s="24" t="s">
        <v>7</v>
      </c>
      <c r="T38" s="24" t="s">
        <v>7</v>
      </c>
      <c r="U38" s="24" t="s">
        <v>7</v>
      </c>
      <c r="V38" s="24" t="s">
        <v>7</v>
      </c>
      <c r="W38" s="24" t="s">
        <v>7</v>
      </c>
      <c r="X38" s="24" t="s">
        <v>7</v>
      </c>
      <c r="Y38" s="24" t="s">
        <v>7</v>
      </c>
      <c r="Z38" s="24">
        <v>24.738636657513545</v>
      </c>
      <c r="AA38" s="24">
        <v>24.534251635808534</v>
      </c>
      <c r="AB38" s="24">
        <v>24.333085275862651</v>
      </c>
      <c r="AC38" s="24">
        <v>24.318037936593043</v>
      </c>
      <c r="AD38" s="24">
        <v>24.318037936593043</v>
      </c>
      <c r="AE38" s="24">
        <v>24.318037936593047</v>
      </c>
      <c r="AF38" s="24">
        <v>24.318037936593047</v>
      </c>
      <c r="AG38" s="24">
        <v>24.318037936593047</v>
      </c>
      <c r="AH38" s="24">
        <v>24.318037936593047</v>
      </c>
      <c r="AI38" s="24">
        <v>24.318037936593043</v>
      </c>
      <c r="AJ38" s="24">
        <v>24.318037936593047</v>
      </c>
      <c r="AK38" s="24">
        <v>24.318037936593051</v>
      </c>
      <c r="AL38" s="24">
        <v>24.318037936593043</v>
      </c>
      <c r="AM38" s="24">
        <v>24.318037936593043</v>
      </c>
      <c r="AN38" s="24">
        <v>24.318037936593047</v>
      </c>
      <c r="AO38" s="24">
        <v>24.318037936593043</v>
      </c>
      <c r="AP38" s="24">
        <v>24.318037936593043</v>
      </c>
      <c r="AQ38" s="24">
        <v>24.521766766976299</v>
      </c>
      <c r="AR38" s="24">
        <v>24.859665127938563</v>
      </c>
      <c r="AS38" s="24">
        <v>25.202219568677901</v>
      </c>
      <c r="AT38" s="24">
        <v>25.549494247773836</v>
      </c>
      <c r="AU38" s="24">
        <v>25.90155420788096</v>
      </c>
      <c r="AV38" s="24">
        <v>26.258465387910814</v>
      </c>
      <c r="AW38" s="24">
        <v>26.620294635382017</v>
      </c>
      <c r="AX38" s="24">
        <v>26.987109718940442</v>
      </c>
      <c r="AY38" s="24">
        <v>27.358979341051842</v>
      </c>
      <c r="AZ38" s="24">
        <v>27.735973150869469</v>
      </c>
      <c r="BA38" s="24">
        <v>28.118161757279093</v>
      </c>
      <c r="BB38" s="24">
        <v>28.505616742123511</v>
      </c>
      <c r="BC38" s="24">
        <v>28.898410673609433</v>
      </c>
      <c r="BD38" s="24">
        <v>29.296617119899334</v>
      </c>
      <c r="BE38" s="24">
        <v>29.700310662890075</v>
      </c>
      <c r="BF38" s="24">
        <v>30.109566912181844</v>
      </c>
      <c r="BG38" s="24">
        <v>30.52446251923946</v>
      </c>
      <c r="BH38" s="24">
        <v>30.9450751917487</v>
      </c>
      <c r="BI38" s="24">
        <v>31.37148370817043</v>
      </c>
      <c r="BJ38" s="24" t="s">
        <v>7</v>
      </c>
      <c r="BK38" s="24" t="s">
        <v>7</v>
      </c>
      <c r="BL38" s="24" t="s">
        <v>7</v>
      </c>
      <c r="BM38" s="24" t="s">
        <v>7</v>
      </c>
      <c r="BN38" s="24" t="s">
        <v>7</v>
      </c>
      <c r="BO38" s="24" t="s">
        <v>7</v>
      </c>
    </row>
    <row r="39" spans="1:67" ht="17.25" customHeight="1">
      <c r="A39" s="25">
        <v>40</v>
      </c>
      <c r="B39" s="24" t="s">
        <v>7</v>
      </c>
      <c r="C39" s="24" t="s">
        <v>7</v>
      </c>
      <c r="D39" s="24" t="s">
        <v>7</v>
      </c>
      <c r="E39" s="24" t="s">
        <v>7</v>
      </c>
      <c r="F39" s="24" t="s">
        <v>7</v>
      </c>
      <c r="G39" s="24" t="s">
        <v>7</v>
      </c>
      <c r="H39" s="24" t="s">
        <v>7</v>
      </c>
      <c r="I39" s="24" t="s">
        <v>7</v>
      </c>
      <c r="J39" s="24" t="s">
        <v>7</v>
      </c>
      <c r="K39" s="24" t="s">
        <v>7</v>
      </c>
      <c r="L39" s="24" t="s">
        <v>7</v>
      </c>
      <c r="M39" s="24" t="s">
        <v>7</v>
      </c>
      <c r="N39" s="24" t="s">
        <v>7</v>
      </c>
      <c r="O39" s="24" t="s">
        <v>7</v>
      </c>
      <c r="P39" s="24" t="s">
        <v>7</v>
      </c>
      <c r="Q39" s="24" t="s">
        <v>7</v>
      </c>
      <c r="R39" s="24" t="s">
        <v>7</v>
      </c>
      <c r="S39" s="24" t="s">
        <v>7</v>
      </c>
      <c r="T39" s="24" t="s">
        <v>7</v>
      </c>
      <c r="U39" s="24" t="s">
        <v>7</v>
      </c>
      <c r="V39" s="24" t="s">
        <v>7</v>
      </c>
      <c r="W39" s="24" t="s">
        <v>7</v>
      </c>
      <c r="X39" s="24" t="s">
        <v>7</v>
      </c>
      <c r="Y39" s="24" t="s">
        <v>7</v>
      </c>
      <c r="Z39" s="24" t="s">
        <v>7</v>
      </c>
      <c r="AA39" s="24">
        <v>24.859588419364421</v>
      </c>
      <c r="AB39" s="24">
        <v>24.655850611356307</v>
      </c>
      <c r="AC39" s="24">
        <v>24.640610926550313</v>
      </c>
      <c r="AD39" s="24">
        <v>24.640610926550316</v>
      </c>
      <c r="AE39" s="24">
        <v>24.640610926550316</v>
      </c>
      <c r="AF39" s="24">
        <v>24.640610926550316</v>
      </c>
      <c r="AG39" s="24">
        <v>24.640610926550313</v>
      </c>
      <c r="AH39" s="24">
        <v>24.640610926550313</v>
      </c>
      <c r="AI39" s="24">
        <v>24.640610926550313</v>
      </c>
      <c r="AJ39" s="24">
        <v>24.640610926550313</v>
      </c>
      <c r="AK39" s="24">
        <v>24.640610926550313</v>
      </c>
      <c r="AL39" s="24">
        <v>24.640610926550316</v>
      </c>
      <c r="AM39" s="24">
        <v>24.640610926550313</v>
      </c>
      <c r="AN39" s="24">
        <v>24.640610926550313</v>
      </c>
      <c r="AO39" s="24">
        <v>24.640610926550313</v>
      </c>
      <c r="AP39" s="24">
        <v>24.640610926550313</v>
      </c>
      <c r="AQ39" s="24">
        <v>24.640610926550313</v>
      </c>
      <c r="AR39" s="24">
        <v>24.859665127938563</v>
      </c>
      <c r="AS39" s="24">
        <v>25.202219568677901</v>
      </c>
      <c r="AT39" s="24">
        <v>25.549494247773836</v>
      </c>
      <c r="AU39" s="24">
        <v>25.90155420788096</v>
      </c>
      <c r="AV39" s="24">
        <v>26.258465387910814</v>
      </c>
      <c r="AW39" s="24">
        <v>26.620294635382017</v>
      </c>
      <c r="AX39" s="24">
        <v>26.987109718940442</v>
      </c>
      <c r="AY39" s="24">
        <v>27.358979341051842</v>
      </c>
      <c r="AZ39" s="24">
        <v>27.735973150869469</v>
      </c>
      <c r="BA39" s="24">
        <v>28.118161757279093</v>
      </c>
      <c r="BB39" s="24">
        <v>28.505616742123511</v>
      </c>
      <c r="BC39" s="24">
        <v>28.898410673609433</v>
      </c>
      <c r="BD39" s="24">
        <v>29.296617119899334</v>
      </c>
      <c r="BE39" s="24">
        <v>29.700310662890075</v>
      </c>
      <c r="BF39" s="24">
        <v>30.109566912181844</v>
      </c>
      <c r="BG39" s="24">
        <v>30.52446251923946</v>
      </c>
      <c r="BH39" s="24">
        <v>30.9450751917487</v>
      </c>
      <c r="BI39" s="24">
        <v>31.37148370817043</v>
      </c>
      <c r="BJ39" s="24">
        <v>31.803767932495624</v>
      </c>
      <c r="BK39" s="24" t="s">
        <v>7</v>
      </c>
      <c r="BL39" s="24" t="s">
        <v>7</v>
      </c>
      <c r="BM39" s="24" t="s">
        <v>7</v>
      </c>
      <c r="BN39" s="24" t="s">
        <v>7</v>
      </c>
      <c r="BO39" s="24" t="s">
        <v>7</v>
      </c>
    </row>
    <row r="40" spans="1:67" ht="17.25" customHeight="1">
      <c r="A40" s="25">
        <v>39</v>
      </c>
      <c r="B40" s="24" t="s">
        <v>7</v>
      </c>
      <c r="C40" s="24" t="s">
        <v>7</v>
      </c>
      <c r="D40" s="24" t="s">
        <v>7</v>
      </c>
      <c r="E40" s="24" t="s">
        <v>7</v>
      </c>
      <c r="F40" s="24" t="s">
        <v>7</v>
      </c>
      <c r="G40" s="24" t="s">
        <v>7</v>
      </c>
      <c r="H40" s="24" t="s">
        <v>7</v>
      </c>
      <c r="I40" s="24" t="s">
        <v>7</v>
      </c>
      <c r="J40" s="24" t="s">
        <v>7</v>
      </c>
      <c r="K40" s="24" t="s">
        <v>7</v>
      </c>
      <c r="L40" s="24" t="s">
        <v>7</v>
      </c>
      <c r="M40" s="24" t="s">
        <v>7</v>
      </c>
      <c r="N40" s="24" t="s">
        <v>7</v>
      </c>
      <c r="O40" s="24" t="s">
        <v>7</v>
      </c>
      <c r="P40" s="24" t="s">
        <v>7</v>
      </c>
      <c r="Q40" s="24" t="s">
        <v>7</v>
      </c>
      <c r="R40" s="24" t="s">
        <v>7</v>
      </c>
      <c r="S40" s="24" t="s">
        <v>7</v>
      </c>
      <c r="T40" s="24" t="s">
        <v>7</v>
      </c>
      <c r="U40" s="24" t="s">
        <v>7</v>
      </c>
      <c r="V40" s="24" t="s">
        <v>7</v>
      </c>
      <c r="W40" s="24" t="s">
        <v>7</v>
      </c>
      <c r="X40" s="24" t="s">
        <v>7</v>
      </c>
      <c r="Y40" s="24" t="s">
        <v>7</v>
      </c>
      <c r="Z40" s="24" t="s">
        <v>7</v>
      </c>
      <c r="AA40" s="24" t="s">
        <v>7</v>
      </c>
      <c r="AB40" s="24">
        <v>24.980367630939913</v>
      </c>
      <c r="AC40" s="24">
        <v>24.964936176604308</v>
      </c>
      <c r="AD40" s="24">
        <v>24.964936176604311</v>
      </c>
      <c r="AE40" s="24">
        <v>24.964936176604311</v>
      </c>
      <c r="AF40" s="24">
        <v>24.964936176604311</v>
      </c>
      <c r="AG40" s="24">
        <v>24.964936176604311</v>
      </c>
      <c r="AH40" s="24">
        <v>24.964936176604311</v>
      </c>
      <c r="AI40" s="24">
        <v>24.964936176604311</v>
      </c>
      <c r="AJ40" s="24">
        <v>24.964936176604311</v>
      </c>
      <c r="AK40" s="24">
        <v>24.964936176604311</v>
      </c>
      <c r="AL40" s="24">
        <v>24.964936176604311</v>
      </c>
      <c r="AM40" s="24">
        <v>24.964936176604311</v>
      </c>
      <c r="AN40" s="24">
        <v>24.964936176604311</v>
      </c>
      <c r="AO40" s="24">
        <v>24.964936176604311</v>
      </c>
      <c r="AP40" s="24">
        <v>24.964936176604308</v>
      </c>
      <c r="AQ40" s="24">
        <v>24.964936176604308</v>
      </c>
      <c r="AR40" s="24">
        <v>24.964936176604308</v>
      </c>
      <c r="AS40" s="24">
        <v>25.202219568677901</v>
      </c>
      <c r="AT40" s="24">
        <v>25.549494247773836</v>
      </c>
      <c r="AU40" s="24">
        <v>25.90155420788096</v>
      </c>
      <c r="AV40" s="24">
        <v>26.258465387910814</v>
      </c>
      <c r="AW40" s="24">
        <v>26.620294635382017</v>
      </c>
      <c r="AX40" s="24">
        <v>26.987109718940442</v>
      </c>
      <c r="AY40" s="24">
        <v>27.358979341051842</v>
      </c>
      <c r="AZ40" s="24">
        <v>27.735973150869469</v>
      </c>
      <c r="BA40" s="24">
        <v>28.118161757279093</v>
      </c>
      <c r="BB40" s="24">
        <v>28.505616742123511</v>
      </c>
      <c r="BC40" s="24">
        <v>28.898410673609433</v>
      </c>
      <c r="BD40" s="24">
        <v>29.296617119899334</v>
      </c>
      <c r="BE40" s="24">
        <v>29.700310662890075</v>
      </c>
      <c r="BF40" s="24">
        <v>30.109566912181844</v>
      </c>
      <c r="BG40" s="24">
        <v>30.52446251923946</v>
      </c>
      <c r="BH40" s="24">
        <v>30.9450751917487</v>
      </c>
      <c r="BI40" s="24">
        <v>31.37148370817043</v>
      </c>
      <c r="BJ40" s="24">
        <v>31.803767932495624</v>
      </c>
      <c r="BK40" s="24">
        <v>32.242008829203222</v>
      </c>
      <c r="BL40" s="24" t="s">
        <v>7</v>
      </c>
      <c r="BM40" s="24" t="s">
        <v>7</v>
      </c>
      <c r="BN40" s="24" t="s">
        <v>7</v>
      </c>
      <c r="BO40" s="24" t="s">
        <v>7</v>
      </c>
    </row>
    <row r="41" spans="1:67" ht="17.25" customHeight="1">
      <c r="A41" s="25">
        <v>38</v>
      </c>
      <c r="B41" s="24" t="s">
        <v>7</v>
      </c>
      <c r="C41" s="24" t="s">
        <v>7</v>
      </c>
      <c r="D41" s="24" t="s">
        <v>7</v>
      </c>
      <c r="E41" s="24" t="s">
        <v>7</v>
      </c>
      <c r="F41" s="24" t="s">
        <v>7</v>
      </c>
      <c r="G41" s="24" t="s">
        <v>7</v>
      </c>
      <c r="H41" s="24" t="s">
        <v>7</v>
      </c>
      <c r="I41" s="24" t="s">
        <v>7</v>
      </c>
      <c r="J41" s="24" t="s">
        <v>7</v>
      </c>
      <c r="K41" s="24" t="s">
        <v>7</v>
      </c>
      <c r="L41" s="24" t="s">
        <v>7</v>
      </c>
      <c r="M41" s="24" t="s">
        <v>7</v>
      </c>
      <c r="N41" s="24" t="s">
        <v>7</v>
      </c>
      <c r="O41" s="24" t="s">
        <v>7</v>
      </c>
      <c r="P41" s="24" t="s">
        <v>7</v>
      </c>
      <c r="Q41" s="24" t="s">
        <v>7</v>
      </c>
      <c r="R41" s="24" t="s">
        <v>7</v>
      </c>
      <c r="S41" s="24" t="s">
        <v>7</v>
      </c>
      <c r="T41" s="24" t="s">
        <v>7</v>
      </c>
      <c r="U41" s="24" t="s">
        <v>7</v>
      </c>
      <c r="V41" s="24" t="s">
        <v>7</v>
      </c>
      <c r="W41" s="24" t="s">
        <v>7</v>
      </c>
      <c r="X41" s="24" t="s">
        <v>7</v>
      </c>
      <c r="Y41" s="24" t="s">
        <v>7</v>
      </c>
      <c r="Z41" s="24" t="s">
        <v>7</v>
      </c>
      <c r="AA41" s="24" t="s">
        <v>7</v>
      </c>
      <c r="AB41" s="24" t="s">
        <v>7</v>
      </c>
      <c r="AC41" s="24">
        <v>25.307691735919995</v>
      </c>
      <c r="AD41" s="24">
        <v>25.307691735919995</v>
      </c>
      <c r="AE41" s="24">
        <v>25.307691735919999</v>
      </c>
      <c r="AF41" s="24">
        <v>25.307691735919999</v>
      </c>
      <c r="AG41" s="24">
        <v>25.307691735919999</v>
      </c>
      <c r="AH41" s="24">
        <v>25.307691735920002</v>
      </c>
      <c r="AI41" s="24">
        <v>25.307691735919995</v>
      </c>
      <c r="AJ41" s="24">
        <v>25.307691735919999</v>
      </c>
      <c r="AK41" s="24">
        <v>25.307691735920002</v>
      </c>
      <c r="AL41" s="24">
        <v>25.307691735919999</v>
      </c>
      <c r="AM41" s="24">
        <v>25.307691735919999</v>
      </c>
      <c r="AN41" s="24">
        <v>25.307691735919995</v>
      </c>
      <c r="AO41" s="24">
        <v>25.307691735919995</v>
      </c>
      <c r="AP41" s="24">
        <v>25.307691735919995</v>
      </c>
      <c r="AQ41" s="24">
        <v>25.307691735919995</v>
      </c>
      <c r="AR41" s="24">
        <v>25.307691735919992</v>
      </c>
      <c r="AS41" s="24">
        <v>25.307691735919995</v>
      </c>
      <c r="AT41" s="24">
        <v>25.549494247773836</v>
      </c>
      <c r="AU41" s="24">
        <v>25.90155420788096</v>
      </c>
      <c r="AV41" s="24">
        <v>26.258465387910814</v>
      </c>
      <c r="AW41" s="24">
        <v>26.620294635382017</v>
      </c>
      <c r="AX41" s="24">
        <v>26.987109718940442</v>
      </c>
      <c r="AY41" s="24">
        <v>27.358979341051842</v>
      </c>
      <c r="AZ41" s="24">
        <v>27.735973150869469</v>
      </c>
      <c r="BA41" s="24">
        <v>28.118161757279093</v>
      </c>
      <c r="BB41" s="24">
        <v>28.505616742123511</v>
      </c>
      <c r="BC41" s="24">
        <v>28.898410673609433</v>
      </c>
      <c r="BD41" s="24">
        <v>29.296617119899334</v>
      </c>
      <c r="BE41" s="24">
        <v>29.700310662890075</v>
      </c>
      <c r="BF41" s="24">
        <v>30.109566912181844</v>
      </c>
      <c r="BG41" s="24">
        <v>30.52446251923946</v>
      </c>
      <c r="BH41" s="24">
        <v>30.9450751917487</v>
      </c>
      <c r="BI41" s="24">
        <v>31.37148370817043</v>
      </c>
      <c r="BJ41" s="24">
        <v>31.803767932495624</v>
      </c>
      <c r="BK41" s="24">
        <v>32.242008829203222</v>
      </c>
      <c r="BL41" s="24">
        <v>32.68628847842453</v>
      </c>
      <c r="BM41" s="24" t="s">
        <v>7</v>
      </c>
      <c r="BN41" s="24" t="s">
        <v>7</v>
      </c>
      <c r="BO41" s="24" t="s">
        <v>7</v>
      </c>
    </row>
    <row r="42" spans="1:67" ht="17.25" customHeight="1">
      <c r="A42" s="25">
        <v>37</v>
      </c>
      <c r="B42" s="24" t="s">
        <v>7</v>
      </c>
      <c r="C42" s="24" t="s">
        <v>7</v>
      </c>
      <c r="D42" s="24" t="s">
        <v>7</v>
      </c>
      <c r="E42" s="24" t="s">
        <v>7</v>
      </c>
      <c r="F42" s="24" t="s">
        <v>7</v>
      </c>
      <c r="G42" s="24" t="s">
        <v>7</v>
      </c>
      <c r="H42" s="24" t="s">
        <v>7</v>
      </c>
      <c r="I42" s="24" t="s">
        <v>7</v>
      </c>
      <c r="J42" s="24" t="s">
        <v>7</v>
      </c>
      <c r="K42" s="24" t="s">
        <v>7</v>
      </c>
      <c r="L42" s="24" t="s">
        <v>7</v>
      </c>
      <c r="M42" s="24" t="s">
        <v>7</v>
      </c>
      <c r="N42" s="24" t="s">
        <v>7</v>
      </c>
      <c r="O42" s="24" t="s">
        <v>7</v>
      </c>
      <c r="P42" s="24" t="s">
        <v>7</v>
      </c>
      <c r="Q42" s="24" t="s">
        <v>7</v>
      </c>
      <c r="R42" s="24" t="s">
        <v>7</v>
      </c>
      <c r="S42" s="24" t="s">
        <v>7</v>
      </c>
      <c r="T42" s="24" t="s">
        <v>7</v>
      </c>
      <c r="U42" s="24" t="s">
        <v>7</v>
      </c>
      <c r="V42" s="24" t="s">
        <v>7</v>
      </c>
      <c r="W42" s="24" t="s">
        <v>7</v>
      </c>
      <c r="X42" s="24" t="s">
        <v>7</v>
      </c>
      <c r="Y42" s="24" t="s">
        <v>7</v>
      </c>
      <c r="Z42" s="24" t="s">
        <v>7</v>
      </c>
      <c r="AA42" s="24" t="s">
        <v>7</v>
      </c>
      <c r="AB42" s="24" t="s">
        <v>7</v>
      </c>
      <c r="AC42" s="24" t="s">
        <v>7</v>
      </c>
      <c r="AD42" s="24">
        <v>25.656419771651148</v>
      </c>
      <c r="AE42" s="24">
        <v>25.656419771651148</v>
      </c>
      <c r="AF42" s="24">
        <v>25.656419771651148</v>
      </c>
      <c r="AG42" s="24">
        <v>25.656419771651148</v>
      </c>
      <c r="AH42" s="24">
        <v>25.656419771651148</v>
      </c>
      <c r="AI42" s="24">
        <v>25.656419771651144</v>
      </c>
      <c r="AJ42" s="24">
        <v>25.656419771651144</v>
      </c>
      <c r="AK42" s="24">
        <v>25.656419771651148</v>
      </c>
      <c r="AL42" s="24">
        <v>25.656419771651144</v>
      </c>
      <c r="AM42" s="24">
        <v>25.656419771651144</v>
      </c>
      <c r="AN42" s="24">
        <v>25.656419771651144</v>
      </c>
      <c r="AO42" s="24">
        <v>25.656419771651144</v>
      </c>
      <c r="AP42" s="24">
        <v>25.656419771651137</v>
      </c>
      <c r="AQ42" s="24">
        <v>25.656419771651137</v>
      </c>
      <c r="AR42" s="24">
        <v>25.656419771651137</v>
      </c>
      <c r="AS42" s="24">
        <v>25.656419771651137</v>
      </c>
      <c r="AT42" s="24">
        <v>25.656419771651137</v>
      </c>
      <c r="AU42" s="24">
        <v>25.90155420788096</v>
      </c>
      <c r="AV42" s="24">
        <v>26.258465387910814</v>
      </c>
      <c r="AW42" s="24">
        <v>26.620294635382017</v>
      </c>
      <c r="AX42" s="24">
        <v>26.987109718940442</v>
      </c>
      <c r="AY42" s="24">
        <v>27.358979341051842</v>
      </c>
      <c r="AZ42" s="24">
        <v>27.735973150869469</v>
      </c>
      <c r="BA42" s="24">
        <v>28.118161757279093</v>
      </c>
      <c r="BB42" s="24">
        <v>28.505616742123511</v>
      </c>
      <c r="BC42" s="24">
        <v>28.898410673609433</v>
      </c>
      <c r="BD42" s="24">
        <v>29.296617119899334</v>
      </c>
      <c r="BE42" s="24">
        <v>29.700310662890075</v>
      </c>
      <c r="BF42" s="24">
        <v>30.109566912181844</v>
      </c>
      <c r="BG42" s="24">
        <v>30.52446251923946</v>
      </c>
      <c r="BH42" s="24">
        <v>30.9450751917487</v>
      </c>
      <c r="BI42" s="24">
        <v>31.37148370817043</v>
      </c>
      <c r="BJ42" s="24">
        <v>31.803767932495624</v>
      </c>
      <c r="BK42" s="24">
        <v>32.242008829203222</v>
      </c>
      <c r="BL42" s="24">
        <v>32.68628847842453</v>
      </c>
      <c r="BM42" s="24">
        <v>33.136690091316218</v>
      </c>
      <c r="BN42" s="24" t="s">
        <v>7</v>
      </c>
      <c r="BO42" s="24" t="s">
        <v>7</v>
      </c>
    </row>
    <row r="43" spans="1:67" ht="17.25" customHeight="1">
      <c r="A43" s="25">
        <v>36</v>
      </c>
      <c r="B43" s="24" t="s">
        <v>7</v>
      </c>
      <c r="C43" s="24" t="s">
        <v>7</v>
      </c>
      <c r="D43" s="24" t="s">
        <v>7</v>
      </c>
      <c r="E43" s="24" t="s">
        <v>7</v>
      </c>
      <c r="F43" s="24" t="s">
        <v>7</v>
      </c>
      <c r="G43" s="24" t="s">
        <v>7</v>
      </c>
      <c r="H43" s="24" t="s">
        <v>7</v>
      </c>
      <c r="I43" s="24" t="s">
        <v>7</v>
      </c>
      <c r="J43" s="24" t="s">
        <v>7</v>
      </c>
      <c r="K43" s="24" t="s">
        <v>7</v>
      </c>
      <c r="L43" s="24" t="s">
        <v>7</v>
      </c>
      <c r="M43" s="24" t="s">
        <v>7</v>
      </c>
      <c r="N43" s="24" t="s">
        <v>7</v>
      </c>
      <c r="O43" s="24" t="s">
        <v>7</v>
      </c>
      <c r="P43" s="24" t="s">
        <v>7</v>
      </c>
      <c r="Q43" s="24" t="s">
        <v>7</v>
      </c>
      <c r="R43" s="24" t="s">
        <v>7</v>
      </c>
      <c r="S43" s="24" t="s">
        <v>7</v>
      </c>
      <c r="T43" s="24" t="s">
        <v>7</v>
      </c>
      <c r="U43" s="24" t="s">
        <v>7</v>
      </c>
      <c r="V43" s="24" t="s">
        <v>7</v>
      </c>
      <c r="W43" s="24" t="s">
        <v>7</v>
      </c>
      <c r="X43" s="24" t="s">
        <v>7</v>
      </c>
      <c r="Y43" s="24" t="s">
        <v>7</v>
      </c>
      <c r="Z43" s="24" t="s">
        <v>7</v>
      </c>
      <c r="AA43" s="24" t="s">
        <v>7</v>
      </c>
      <c r="AB43" s="24" t="s">
        <v>7</v>
      </c>
      <c r="AC43" s="24" t="s">
        <v>7</v>
      </c>
      <c r="AD43" s="24" t="s">
        <v>7</v>
      </c>
      <c r="AE43" s="24">
        <v>26.00995311496132</v>
      </c>
      <c r="AF43" s="24">
        <v>26.00995311496132</v>
      </c>
      <c r="AG43" s="24">
        <v>26.009953114961323</v>
      </c>
      <c r="AH43" s="24">
        <v>26.009953114961323</v>
      </c>
      <c r="AI43" s="24">
        <v>26.00995311496132</v>
      </c>
      <c r="AJ43" s="24">
        <v>26.00995311496132</v>
      </c>
      <c r="AK43" s="24">
        <v>26.00995311496132</v>
      </c>
      <c r="AL43" s="24">
        <v>26.009953114961323</v>
      </c>
      <c r="AM43" s="24">
        <v>26.00995311496132</v>
      </c>
      <c r="AN43" s="24">
        <v>26.00995311496132</v>
      </c>
      <c r="AO43" s="24">
        <v>26.00995311496132</v>
      </c>
      <c r="AP43" s="24">
        <v>26.00995311496132</v>
      </c>
      <c r="AQ43" s="24">
        <v>26.00995311496132</v>
      </c>
      <c r="AR43" s="24">
        <v>26.00995311496132</v>
      </c>
      <c r="AS43" s="24">
        <v>26.009953114961323</v>
      </c>
      <c r="AT43" s="24">
        <v>26.009953114961327</v>
      </c>
      <c r="AU43" s="24">
        <v>26.00995311496132</v>
      </c>
      <c r="AV43" s="24">
        <v>26.258465387910814</v>
      </c>
      <c r="AW43" s="24">
        <v>26.620294635382017</v>
      </c>
      <c r="AX43" s="24">
        <v>26.987109718940442</v>
      </c>
      <c r="AY43" s="24">
        <v>27.358979341051842</v>
      </c>
      <c r="AZ43" s="24">
        <v>27.735973150869469</v>
      </c>
      <c r="BA43" s="24">
        <v>28.118161757279093</v>
      </c>
      <c r="BB43" s="24">
        <v>28.505616742123511</v>
      </c>
      <c r="BC43" s="24">
        <v>28.898410673609433</v>
      </c>
      <c r="BD43" s="24">
        <v>29.296617119899334</v>
      </c>
      <c r="BE43" s="24">
        <v>29.700310662890075</v>
      </c>
      <c r="BF43" s="24">
        <v>30.109566912181844</v>
      </c>
      <c r="BG43" s="24">
        <v>30.52446251923946</v>
      </c>
      <c r="BH43" s="24">
        <v>30.9450751917487</v>
      </c>
      <c r="BI43" s="24">
        <v>31.37148370817043</v>
      </c>
      <c r="BJ43" s="24">
        <v>31.803767932495624</v>
      </c>
      <c r="BK43" s="24">
        <v>32.242008829203222</v>
      </c>
      <c r="BL43" s="24">
        <v>32.68628847842453</v>
      </c>
      <c r="BM43" s="24">
        <v>33.136690091316218</v>
      </c>
      <c r="BN43" s="24">
        <v>33.59329802564536</v>
      </c>
      <c r="BO43" s="24" t="s">
        <v>7</v>
      </c>
    </row>
    <row r="44" spans="1:67" ht="17.25" customHeight="1">
      <c r="A44" s="25">
        <v>35</v>
      </c>
      <c r="B44" s="24" t="s">
        <v>7</v>
      </c>
      <c r="C44" s="24" t="s">
        <v>7</v>
      </c>
      <c r="D44" s="24" t="s">
        <v>7</v>
      </c>
      <c r="E44" s="24" t="s">
        <v>7</v>
      </c>
      <c r="F44" s="24" t="s">
        <v>7</v>
      </c>
      <c r="G44" s="24" t="s">
        <v>7</v>
      </c>
      <c r="H44" s="24" t="s">
        <v>7</v>
      </c>
      <c r="I44" s="24" t="s">
        <v>7</v>
      </c>
      <c r="J44" s="24" t="s">
        <v>7</v>
      </c>
      <c r="K44" s="24" t="s">
        <v>7</v>
      </c>
      <c r="L44" s="24" t="s">
        <v>7</v>
      </c>
      <c r="M44" s="24" t="s">
        <v>7</v>
      </c>
      <c r="N44" s="24" t="s">
        <v>7</v>
      </c>
      <c r="O44" s="24" t="s">
        <v>7</v>
      </c>
      <c r="P44" s="24" t="s">
        <v>7</v>
      </c>
      <c r="Q44" s="24" t="s">
        <v>7</v>
      </c>
      <c r="R44" s="24" t="s">
        <v>7</v>
      </c>
      <c r="S44" s="24" t="s">
        <v>7</v>
      </c>
      <c r="T44" s="24" t="s">
        <v>7</v>
      </c>
      <c r="U44" s="24" t="s">
        <v>7</v>
      </c>
      <c r="V44" s="24" t="s">
        <v>7</v>
      </c>
      <c r="W44" s="24" t="s">
        <v>7</v>
      </c>
      <c r="X44" s="24" t="s">
        <v>7</v>
      </c>
      <c r="Y44" s="24" t="s">
        <v>7</v>
      </c>
      <c r="Z44" s="24" t="s">
        <v>7</v>
      </c>
      <c r="AA44" s="24" t="s">
        <v>7</v>
      </c>
      <c r="AB44" s="24" t="s">
        <v>7</v>
      </c>
      <c r="AC44" s="24" t="s">
        <v>7</v>
      </c>
      <c r="AD44" s="24" t="s">
        <v>7</v>
      </c>
      <c r="AE44" s="24" t="s">
        <v>7</v>
      </c>
      <c r="AF44" s="24">
        <v>26.368357980718621</v>
      </c>
      <c r="AG44" s="24">
        <v>26.368357980718613</v>
      </c>
      <c r="AH44" s="24">
        <v>26.368357980718621</v>
      </c>
      <c r="AI44" s="24">
        <v>26.368357980718613</v>
      </c>
      <c r="AJ44" s="24">
        <v>26.368357980718613</v>
      </c>
      <c r="AK44" s="24">
        <v>26.368357980718621</v>
      </c>
      <c r="AL44" s="24">
        <v>26.368357980718621</v>
      </c>
      <c r="AM44" s="24">
        <v>26.368357980718613</v>
      </c>
      <c r="AN44" s="24">
        <v>26.368357980718613</v>
      </c>
      <c r="AO44" s="24">
        <v>26.368357980718613</v>
      </c>
      <c r="AP44" s="24">
        <v>26.368357980718613</v>
      </c>
      <c r="AQ44" s="24">
        <v>26.368357980718613</v>
      </c>
      <c r="AR44" s="24">
        <v>26.368357980718613</v>
      </c>
      <c r="AS44" s="24">
        <v>26.368357980718621</v>
      </c>
      <c r="AT44" s="24">
        <v>26.368357980718621</v>
      </c>
      <c r="AU44" s="24">
        <v>26.368357980718621</v>
      </c>
      <c r="AV44" s="24">
        <v>26.368357980718621</v>
      </c>
      <c r="AW44" s="24">
        <v>26.620294635382017</v>
      </c>
      <c r="AX44" s="24">
        <v>26.987109718940442</v>
      </c>
      <c r="AY44" s="24">
        <v>27.358979341051842</v>
      </c>
      <c r="AZ44" s="24">
        <v>27.735973150869469</v>
      </c>
      <c r="BA44" s="24">
        <v>28.118161757279093</v>
      </c>
      <c r="BB44" s="24">
        <v>28.505616742123511</v>
      </c>
      <c r="BC44" s="24">
        <v>28.898410673609433</v>
      </c>
      <c r="BD44" s="24">
        <v>29.296617119899334</v>
      </c>
      <c r="BE44" s="24">
        <v>29.700310662890075</v>
      </c>
      <c r="BF44" s="24">
        <v>30.109566912181844</v>
      </c>
      <c r="BG44" s="24">
        <v>30.52446251923946</v>
      </c>
      <c r="BH44" s="24">
        <v>30.9450751917487</v>
      </c>
      <c r="BI44" s="24">
        <v>31.37148370817043</v>
      </c>
      <c r="BJ44" s="24">
        <v>31.803767932495624</v>
      </c>
      <c r="BK44" s="24">
        <v>32.242008829203222</v>
      </c>
      <c r="BL44" s="24">
        <v>32.68628847842453</v>
      </c>
      <c r="BM44" s="24">
        <v>33.136690091316218</v>
      </c>
      <c r="BN44" s="24">
        <v>33.59329802564536</v>
      </c>
      <c r="BO44" s="24">
        <v>34.056197801589292</v>
      </c>
    </row>
    <row r="45" spans="1:67" ht="17.25" customHeight="1">
      <c r="A45" s="25">
        <v>34</v>
      </c>
      <c r="B45" s="24" t="s">
        <v>7</v>
      </c>
      <c r="C45" s="24" t="s">
        <v>7</v>
      </c>
      <c r="D45" s="24" t="s">
        <v>7</v>
      </c>
      <c r="E45" s="24" t="s">
        <v>7</v>
      </c>
      <c r="F45" s="24" t="s">
        <v>7</v>
      </c>
      <c r="G45" s="24" t="s">
        <v>7</v>
      </c>
      <c r="H45" s="24" t="s">
        <v>7</v>
      </c>
      <c r="I45" s="24" t="s">
        <v>7</v>
      </c>
      <c r="J45" s="24" t="s">
        <v>7</v>
      </c>
      <c r="K45" s="24" t="s">
        <v>7</v>
      </c>
      <c r="L45" s="24" t="s">
        <v>7</v>
      </c>
      <c r="M45" s="24" t="s">
        <v>7</v>
      </c>
      <c r="N45" s="24" t="s">
        <v>7</v>
      </c>
      <c r="O45" s="24" t="s">
        <v>7</v>
      </c>
      <c r="P45" s="24" t="s">
        <v>7</v>
      </c>
      <c r="Q45" s="24" t="s">
        <v>7</v>
      </c>
      <c r="R45" s="24" t="s">
        <v>7</v>
      </c>
      <c r="S45" s="24" t="s">
        <v>7</v>
      </c>
      <c r="T45" s="24" t="s">
        <v>7</v>
      </c>
      <c r="U45" s="24" t="s">
        <v>7</v>
      </c>
      <c r="V45" s="24" t="s">
        <v>7</v>
      </c>
      <c r="W45" s="24" t="s">
        <v>7</v>
      </c>
      <c r="X45" s="24" t="s">
        <v>7</v>
      </c>
      <c r="Y45" s="24" t="s">
        <v>7</v>
      </c>
      <c r="Z45" s="24" t="s">
        <v>7</v>
      </c>
      <c r="AA45" s="24" t="s">
        <v>7</v>
      </c>
      <c r="AB45" s="24" t="s">
        <v>7</v>
      </c>
      <c r="AC45" s="24" t="s">
        <v>7</v>
      </c>
      <c r="AD45" s="24" t="s">
        <v>7</v>
      </c>
      <c r="AE45" s="24" t="s">
        <v>7</v>
      </c>
      <c r="AF45" s="24" t="s">
        <v>7</v>
      </c>
      <c r="AG45" s="24">
        <v>26.731701496200962</v>
      </c>
      <c r="AH45" s="24">
        <v>26.731701496200962</v>
      </c>
      <c r="AI45" s="24">
        <v>26.731701496200962</v>
      </c>
      <c r="AJ45" s="24">
        <v>26.731701496200962</v>
      </c>
      <c r="AK45" s="24">
        <v>26.731701496200962</v>
      </c>
      <c r="AL45" s="24">
        <v>26.731701496200962</v>
      </c>
      <c r="AM45" s="24">
        <v>26.731701496200955</v>
      </c>
      <c r="AN45" s="24">
        <v>26.731701496200955</v>
      </c>
      <c r="AO45" s="24">
        <v>26.731701496200955</v>
      </c>
      <c r="AP45" s="24">
        <v>26.731701496200952</v>
      </c>
      <c r="AQ45" s="24">
        <v>26.731701496200952</v>
      </c>
      <c r="AR45" s="24">
        <v>26.731701496200952</v>
      </c>
      <c r="AS45" s="24">
        <v>26.731701496200955</v>
      </c>
      <c r="AT45" s="24">
        <v>26.731701496200955</v>
      </c>
      <c r="AU45" s="24">
        <v>26.731701496200952</v>
      </c>
      <c r="AV45" s="24">
        <v>26.731701496200955</v>
      </c>
      <c r="AW45" s="24">
        <v>26.731701496200955</v>
      </c>
      <c r="AX45" s="24">
        <v>26.987109718940442</v>
      </c>
      <c r="AY45" s="24">
        <v>27.358979341051842</v>
      </c>
      <c r="AZ45" s="24">
        <v>27.735973150869469</v>
      </c>
      <c r="BA45" s="24">
        <v>28.118161757279093</v>
      </c>
      <c r="BB45" s="24">
        <v>28.505616742123511</v>
      </c>
      <c r="BC45" s="24">
        <v>28.898410673609433</v>
      </c>
      <c r="BD45" s="24">
        <v>29.296617119899334</v>
      </c>
      <c r="BE45" s="24">
        <v>29.700310662890075</v>
      </c>
      <c r="BF45" s="24">
        <v>30.109566912181844</v>
      </c>
      <c r="BG45" s="24">
        <v>30.52446251923946</v>
      </c>
      <c r="BH45" s="24">
        <v>30.9450751917487</v>
      </c>
      <c r="BI45" s="24">
        <v>31.37148370817043</v>
      </c>
      <c r="BJ45" s="24">
        <v>31.803767932495624</v>
      </c>
      <c r="BK45" s="24">
        <v>32.242008829203222</v>
      </c>
      <c r="BL45" s="24">
        <v>32.68628847842453</v>
      </c>
      <c r="BM45" s="24">
        <v>33.136690091316218</v>
      </c>
      <c r="BN45" s="24">
        <v>33.59329802564536</v>
      </c>
      <c r="BO45" s="24">
        <v>34.056197801589292</v>
      </c>
    </row>
    <row r="46" spans="1:67" ht="17.25" customHeight="1">
      <c r="A46" s="25">
        <v>33</v>
      </c>
      <c r="B46" s="24" t="s">
        <v>7</v>
      </c>
      <c r="C46" s="24" t="s">
        <v>7</v>
      </c>
      <c r="D46" s="24" t="s">
        <v>7</v>
      </c>
      <c r="E46" s="24" t="s">
        <v>7</v>
      </c>
      <c r="F46" s="24" t="s">
        <v>7</v>
      </c>
      <c r="G46" s="24" t="s">
        <v>7</v>
      </c>
      <c r="H46" s="24" t="s">
        <v>7</v>
      </c>
      <c r="I46" s="24" t="s">
        <v>7</v>
      </c>
      <c r="J46" s="24" t="s">
        <v>7</v>
      </c>
      <c r="K46" s="24" t="s">
        <v>7</v>
      </c>
      <c r="L46" s="24" t="s">
        <v>7</v>
      </c>
      <c r="M46" s="24" t="s">
        <v>7</v>
      </c>
      <c r="N46" s="24" t="s">
        <v>7</v>
      </c>
      <c r="O46" s="24" t="s">
        <v>7</v>
      </c>
      <c r="P46" s="24" t="s">
        <v>7</v>
      </c>
      <c r="Q46" s="24" t="s">
        <v>7</v>
      </c>
      <c r="R46" s="24" t="s">
        <v>7</v>
      </c>
      <c r="S46" s="24" t="s">
        <v>7</v>
      </c>
      <c r="T46" s="24" t="s">
        <v>7</v>
      </c>
      <c r="U46" s="24" t="s">
        <v>7</v>
      </c>
      <c r="V46" s="24" t="s">
        <v>7</v>
      </c>
      <c r="W46" s="24" t="s">
        <v>7</v>
      </c>
      <c r="X46" s="24" t="s">
        <v>7</v>
      </c>
      <c r="Y46" s="24" t="s">
        <v>7</v>
      </c>
      <c r="Z46" s="24" t="s">
        <v>7</v>
      </c>
      <c r="AA46" s="24" t="s">
        <v>7</v>
      </c>
      <c r="AB46" s="24" t="s">
        <v>7</v>
      </c>
      <c r="AC46" s="24" t="s">
        <v>7</v>
      </c>
      <c r="AD46" s="24" t="s">
        <v>7</v>
      </c>
      <c r="AE46" s="24" t="s">
        <v>7</v>
      </c>
      <c r="AF46" s="24" t="s">
        <v>7</v>
      </c>
      <c r="AG46" s="24" t="s">
        <v>7</v>
      </c>
      <c r="AH46" s="24">
        <v>27.100051713668346</v>
      </c>
      <c r="AI46" s="24">
        <v>27.100051713668346</v>
      </c>
      <c r="AJ46" s="24">
        <v>27.100051713668346</v>
      </c>
      <c r="AK46" s="24">
        <v>27.100051713668346</v>
      </c>
      <c r="AL46" s="24">
        <v>27.100051713668346</v>
      </c>
      <c r="AM46" s="24">
        <v>27.100051713668346</v>
      </c>
      <c r="AN46" s="24">
        <v>27.100051713668346</v>
      </c>
      <c r="AO46" s="24">
        <v>27.100051713668346</v>
      </c>
      <c r="AP46" s="24">
        <v>27.100051713668339</v>
      </c>
      <c r="AQ46" s="24">
        <v>27.100051713668332</v>
      </c>
      <c r="AR46" s="24">
        <v>27.100051713668339</v>
      </c>
      <c r="AS46" s="24">
        <v>27.100051713668339</v>
      </c>
      <c r="AT46" s="24">
        <v>27.100051713668346</v>
      </c>
      <c r="AU46" s="24">
        <v>27.100051713668346</v>
      </c>
      <c r="AV46" s="24">
        <v>27.100051713668346</v>
      </c>
      <c r="AW46" s="24">
        <v>27.100051713668346</v>
      </c>
      <c r="AX46" s="24">
        <v>27.100051713668346</v>
      </c>
      <c r="AY46" s="24">
        <v>27.358979341051842</v>
      </c>
      <c r="AZ46" s="24">
        <v>27.735973150869469</v>
      </c>
      <c r="BA46" s="24">
        <v>28.118161757279093</v>
      </c>
      <c r="BB46" s="24">
        <v>28.505616742123511</v>
      </c>
      <c r="BC46" s="24">
        <v>28.898410673609433</v>
      </c>
      <c r="BD46" s="24">
        <v>29.296617119899334</v>
      </c>
      <c r="BE46" s="24">
        <v>29.700310662890075</v>
      </c>
      <c r="BF46" s="24">
        <v>30.109566912181844</v>
      </c>
      <c r="BG46" s="24">
        <v>30.52446251923946</v>
      </c>
      <c r="BH46" s="24">
        <v>30.9450751917487</v>
      </c>
      <c r="BI46" s="24">
        <v>31.37148370817043</v>
      </c>
      <c r="BJ46" s="24">
        <v>31.803767932495624</v>
      </c>
      <c r="BK46" s="24">
        <v>32.242008829203222</v>
      </c>
      <c r="BL46" s="24">
        <v>32.68628847842453</v>
      </c>
      <c r="BM46" s="24">
        <v>33.136690091316218</v>
      </c>
      <c r="BN46" s="24">
        <v>33.59329802564536</v>
      </c>
      <c r="BO46" s="24">
        <v>34.056197801589292</v>
      </c>
    </row>
    <row r="47" spans="1:67" ht="17.25" customHeight="1">
      <c r="A47" s="25">
        <v>32</v>
      </c>
      <c r="B47" s="24" t="s">
        <v>7</v>
      </c>
      <c r="C47" s="24" t="s">
        <v>7</v>
      </c>
      <c r="D47" s="24" t="s">
        <v>7</v>
      </c>
      <c r="E47" s="24" t="s">
        <v>7</v>
      </c>
      <c r="F47" s="24" t="s">
        <v>7</v>
      </c>
      <c r="G47" s="24" t="s">
        <v>7</v>
      </c>
      <c r="H47" s="24" t="s">
        <v>7</v>
      </c>
      <c r="I47" s="24" t="s">
        <v>7</v>
      </c>
      <c r="J47" s="24" t="s">
        <v>7</v>
      </c>
      <c r="K47" s="24" t="s">
        <v>7</v>
      </c>
      <c r="L47" s="24" t="s">
        <v>7</v>
      </c>
      <c r="M47" s="24" t="s">
        <v>7</v>
      </c>
      <c r="N47" s="24" t="s">
        <v>7</v>
      </c>
      <c r="O47" s="24" t="s">
        <v>7</v>
      </c>
      <c r="P47" s="24" t="s">
        <v>7</v>
      </c>
      <c r="Q47" s="24" t="s">
        <v>7</v>
      </c>
      <c r="R47" s="24" t="s">
        <v>7</v>
      </c>
      <c r="S47" s="24" t="s">
        <v>7</v>
      </c>
      <c r="T47" s="24" t="s">
        <v>7</v>
      </c>
      <c r="U47" s="24" t="s">
        <v>7</v>
      </c>
      <c r="V47" s="24" t="s">
        <v>7</v>
      </c>
      <c r="W47" s="24" t="s">
        <v>7</v>
      </c>
      <c r="X47" s="24" t="s">
        <v>7</v>
      </c>
      <c r="Y47" s="24" t="s">
        <v>7</v>
      </c>
      <c r="Z47" s="24" t="s">
        <v>7</v>
      </c>
      <c r="AA47" s="24" t="s">
        <v>7</v>
      </c>
      <c r="AB47" s="24" t="s">
        <v>7</v>
      </c>
      <c r="AC47" s="24" t="s">
        <v>7</v>
      </c>
      <c r="AD47" s="24" t="s">
        <v>7</v>
      </c>
      <c r="AE47" s="24" t="s">
        <v>7</v>
      </c>
      <c r="AF47" s="24" t="s">
        <v>7</v>
      </c>
      <c r="AG47" s="24" t="s">
        <v>7</v>
      </c>
      <c r="AH47" s="24" t="s">
        <v>7</v>
      </c>
      <c r="AI47" s="24">
        <v>27.473477623108682</v>
      </c>
      <c r="AJ47" s="24">
        <v>27.473477623108682</v>
      </c>
      <c r="AK47" s="24">
        <v>27.473477623108682</v>
      </c>
      <c r="AL47" s="24">
        <v>27.473477623108682</v>
      </c>
      <c r="AM47" s="24">
        <v>27.473477623108682</v>
      </c>
      <c r="AN47" s="24">
        <v>27.473477623108682</v>
      </c>
      <c r="AO47" s="24">
        <v>27.473477623108682</v>
      </c>
      <c r="AP47" s="24">
        <v>27.473477623108682</v>
      </c>
      <c r="AQ47" s="24">
        <v>27.473477623108682</v>
      </c>
      <c r="AR47" s="24">
        <v>27.473477623108682</v>
      </c>
      <c r="AS47" s="24">
        <v>27.473477623108682</v>
      </c>
      <c r="AT47" s="24">
        <v>27.473477623108682</v>
      </c>
      <c r="AU47" s="24">
        <v>27.473477623108682</v>
      </c>
      <c r="AV47" s="24">
        <v>27.473477623108682</v>
      </c>
      <c r="AW47" s="24">
        <v>27.473477623108682</v>
      </c>
      <c r="AX47" s="24">
        <v>27.473477623108682</v>
      </c>
      <c r="AY47" s="24">
        <v>27.473477623108682</v>
      </c>
      <c r="AZ47" s="24">
        <v>27.735973150869469</v>
      </c>
      <c r="BA47" s="24">
        <v>28.118161757279093</v>
      </c>
      <c r="BB47" s="24">
        <v>28.505616742123511</v>
      </c>
      <c r="BC47" s="24">
        <v>28.898410673609433</v>
      </c>
      <c r="BD47" s="24">
        <v>29.296617119899334</v>
      </c>
      <c r="BE47" s="24">
        <v>29.700310662890075</v>
      </c>
      <c r="BF47" s="24">
        <v>30.109566912181844</v>
      </c>
      <c r="BG47" s="24">
        <v>30.52446251923946</v>
      </c>
      <c r="BH47" s="24">
        <v>30.9450751917487</v>
      </c>
      <c r="BI47" s="24">
        <v>31.37148370817043</v>
      </c>
      <c r="BJ47" s="24">
        <v>31.803767932495624</v>
      </c>
      <c r="BK47" s="24">
        <v>32.242008829203222</v>
      </c>
      <c r="BL47" s="24">
        <v>32.68628847842453</v>
      </c>
      <c r="BM47" s="24">
        <v>33.136690091316218</v>
      </c>
      <c r="BN47" s="24">
        <v>33.59329802564536</v>
      </c>
      <c r="BO47" s="24">
        <v>34.056197801589292</v>
      </c>
    </row>
    <row r="48" spans="1:67" ht="17.25" customHeight="1">
      <c r="A48" s="25">
        <v>31</v>
      </c>
      <c r="B48" s="24" t="s">
        <v>7</v>
      </c>
      <c r="C48" s="24" t="s">
        <v>7</v>
      </c>
      <c r="D48" s="24" t="s">
        <v>7</v>
      </c>
      <c r="E48" s="24" t="s">
        <v>7</v>
      </c>
      <c r="F48" s="24" t="s">
        <v>7</v>
      </c>
      <c r="G48" s="24" t="s">
        <v>7</v>
      </c>
      <c r="H48" s="24" t="s">
        <v>7</v>
      </c>
      <c r="I48" s="24" t="s">
        <v>7</v>
      </c>
      <c r="J48" s="24" t="s">
        <v>7</v>
      </c>
      <c r="K48" s="24" t="s">
        <v>7</v>
      </c>
      <c r="L48" s="24" t="s">
        <v>7</v>
      </c>
      <c r="M48" s="24" t="s">
        <v>7</v>
      </c>
      <c r="N48" s="24" t="s">
        <v>7</v>
      </c>
      <c r="O48" s="24" t="s">
        <v>7</v>
      </c>
      <c r="P48" s="24" t="s">
        <v>7</v>
      </c>
      <c r="Q48" s="24" t="s">
        <v>7</v>
      </c>
      <c r="R48" s="24" t="s">
        <v>7</v>
      </c>
      <c r="S48" s="24" t="s">
        <v>7</v>
      </c>
      <c r="T48" s="24" t="s">
        <v>7</v>
      </c>
      <c r="U48" s="24" t="s">
        <v>7</v>
      </c>
      <c r="V48" s="24" t="s">
        <v>7</v>
      </c>
      <c r="W48" s="24" t="s">
        <v>7</v>
      </c>
      <c r="X48" s="24" t="s">
        <v>7</v>
      </c>
      <c r="Y48" s="24" t="s">
        <v>7</v>
      </c>
      <c r="Z48" s="24" t="s">
        <v>7</v>
      </c>
      <c r="AA48" s="24" t="s">
        <v>7</v>
      </c>
      <c r="AB48" s="24" t="s">
        <v>7</v>
      </c>
      <c r="AC48" s="24" t="s">
        <v>7</v>
      </c>
      <c r="AD48" s="24" t="s">
        <v>7</v>
      </c>
      <c r="AE48" s="24" t="s">
        <v>7</v>
      </c>
      <c r="AF48" s="24" t="s">
        <v>7</v>
      </c>
      <c r="AG48" s="24" t="s">
        <v>7</v>
      </c>
      <c r="AH48" s="24" t="s">
        <v>7</v>
      </c>
      <c r="AI48" s="24" t="s">
        <v>7</v>
      </c>
      <c r="AJ48" s="24">
        <v>27.852049165159336</v>
      </c>
      <c r="AK48" s="24">
        <v>27.852049165159336</v>
      </c>
      <c r="AL48" s="24">
        <v>27.852049165159336</v>
      </c>
      <c r="AM48" s="24">
        <v>27.852049165159336</v>
      </c>
      <c r="AN48" s="24">
        <v>27.852049165159336</v>
      </c>
      <c r="AO48" s="24">
        <v>27.852049165159336</v>
      </c>
      <c r="AP48" s="24">
        <v>27.852049165159336</v>
      </c>
      <c r="AQ48" s="24">
        <v>27.852049165159336</v>
      </c>
      <c r="AR48" s="24">
        <v>27.852049165159336</v>
      </c>
      <c r="AS48" s="24">
        <v>27.852049165159336</v>
      </c>
      <c r="AT48" s="24">
        <v>27.852049165159336</v>
      </c>
      <c r="AU48" s="24">
        <v>27.852049165159336</v>
      </c>
      <c r="AV48" s="24">
        <v>27.852049165159336</v>
      </c>
      <c r="AW48" s="24">
        <v>27.852049165159336</v>
      </c>
      <c r="AX48" s="24">
        <v>27.852049165159336</v>
      </c>
      <c r="AY48" s="24">
        <v>27.852049165159336</v>
      </c>
      <c r="AZ48" s="24">
        <v>27.852049165159336</v>
      </c>
      <c r="BA48" s="24">
        <v>28.118161757279093</v>
      </c>
      <c r="BB48" s="24">
        <v>28.505616742123511</v>
      </c>
      <c r="BC48" s="24">
        <v>28.898410673609433</v>
      </c>
      <c r="BD48" s="24">
        <v>29.296617119899334</v>
      </c>
      <c r="BE48" s="24">
        <v>29.700310662890075</v>
      </c>
      <c r="BF48" s="24">
        <v>30.109566912181844</v>
      </c>
      <c r="BG48" s="24">
        <v>30.52446251923946</v>
      </c>
      <c r="BH48" s="24">
        <v>30.9450751917487</v>
      </c>
      <c r="BI48" s="24">
        <v>31.37148370817043</v>
      </c>
      <c r="BJ48" s="24">
        <v>31.803767932495624</v>
      </c>
      <c r="BK48" s="24">
        <v>32.242008829203222</v>
      </c>
      <c r="BL48" s="24">
        <v>32.68628847842453</v>
      </c>
      <c r="BM48" s="24">
        <v>33.136690091316218</v>
      </c>
      <c r="BN48" s="24">
        <v>33.59329802564536</v>
      </c>
      <c r="BO48" s="24">
        <v>34.056197801589292</v>
      </c>
    </row>
    <row r="49" spans="1:76" ht="17.25" customHeight="1">
      <c r="A49" s="25">
        <v>30</v>
      </c>
      <c r="B49" s="24" t="s">
        <v>7</v>
      </c>
      <c r="C49" s="24" t="s">
        <v>7</v>
      </c>
      <c r="D49" s="24" t="s">
        <v>7</v>
      </c>
      <c r="E49" s="24" t="s">
        <v>7</v>
      </c>
      <c r="F49" s="24" t="s">
        <v>7</v>
      </c>
      <c r="G49" s="24" t="s">
        <v>7</v>
      </c>
      <c r="H49" s="24" t="s">
        <v>7</v>
      </c>
      <c r="I49" s="24" t="s">
        <v>7</v>
      </c>
      <c r="J49" s="24" t="s">
        <v>7</v>
      </c>
      <c r="K49" s="24" t="s">
        <v>7</v>
      </c>
      <c r="L49" s="24" t="s">
        <v>7</v>
      </c>
      <c r="M49" s="24" t="s">
        <v>7</v>
      </c>
      <c r="N49" s="24" t="s">
        <v>7</v>
      </c>
      <c r="O49" s="24" t="s">
        <v>7</v>
      </c>
      <c r="P49" s="24" t="s">
        <v>7</v>
      </c>
      <c r="Q49" s="24" t="s">
        <v>7</v>
      </c>
      <c r="R49" s="24" t="s">
        <v>7</v>
      </c>
      <c r="S49" s="24" t="s">
        <v>7</v>
      </c>
      <c r="T49" s="24" t="s">
        <v>7</v>
      </c>
      <c r="U49" s="24" t="s">
        <v>7</v>
      </c>
      <c r="V49" s="24" t="s">
        <v>7</v>
      </c>
      <c r="W49" s="24" t="s">
        <v>7</v>
      </c>
      <c r="X49" s="24" t="s">
        <v>7</v>
      </c>
      <c r="Y49" s="24" t="s">
        <v>7</v>
      </c>
      <c r="Z49" s="24" t="s">
        <v>7</v>
      </c>
      <c r="AA49" s="24" t="s">
        <v>7</v>
      </c>
      <c r="AB49" s="24" t="s">
        <v>7</v>
      </c>
      <c r="AC49" s="24" t="s">
        <v>7</v>
      </c>
      <c r="AD49" s="24" t="s">
        <v>7</v>
      </c>
      <c r="AE49" s="24" t="s">
        <v>7</v>
      </c>
      <c r="AF49" s="24" t="s">
        <v>7</v>
      </c>
      <c r="AG49" s="24" t="s">
        <v>7</v>
      </c>
      <c r="AH49" s="24" t="s">
        <v>7</v>
      </c>
      <c r="AI49" s="24" t="s">
        <v>7</v>
      </c>
      <c r="AJ49" s="24" t="s">
        <v>7</v>
      </c>
      <c r="AK49" s="24">
        <v>28.235837244206877</v>
      </c>
      <c r="AL49" s="24">
        <v>28.235837244206866</v>
      </c>
      <c r="AM49" s="24">
        <v>28.235837244206866</v>
      </c>
      <c r="AN49" s="24">
        <v>28.235837244206866</v>
      </c>
      <c r="AO49" s="24">
        <v>28.235837244206866</v>
      </c>
      <c r="AP49" s="24">
        <v>28.235837244206866</v>
      </c>
      <c r="AQ49" s="24">
        <v>28.235837244206866</v>
      </c>
      <c r="AR49" s="24">
        <v>28.235837244206866</v>
      </c>
      <c r="AS49" s="24">
        <v>28.235837244206866</v>
      </c>
      <c r="AT49" s="24">
        <v>28.235837244206877</v>
      </c>
      <c r="AU49" s="24">
        <v>28.23583724420687</v>
      </c>
      <c r="AV49" s="24">
        <v>28.235837244206877</v>
      </c>
      <c r="AW49" s="24">
        <v>28.23583724420687</v>
      </c>
      <c r="AX49" s="24">
        <v>28.235837244206866</v>
      </c>
      <c r="AY49" s="24">
        <v>28.235837244206866</v>
      </c>
      <c r="AZ49" s="24">
        <v>28.235837244206866</v>
      </c>
      <c r="BA49" s="24">
        <v>28.23583724420687</v>
      </c>
      <c r="BB49" s="24">
        <v>28.505616742123511</v>
      </c>
      <c r="BC49" s="24">
        <v>28.898410673609433</v>
      </c>
      <c r="BD49" s="24">
        <v>29.296617119899334</v>
      </c>
      <c r="BE49" s="24">
        <v>29.700310662890075</v>
      </c>
      <c r="BF49" s="24">
        <v>30.109566912181844</v>
      </c>
      <c r="BG49" s="24">
        <v>30.52446251923946</v>
      </c>
      <c r="BH49" s="24">
        <v>30.9450751917487</v>
      </c>
      <c r="BI49" s="24">
        <v>31.37148370817043</v>
      </c>
      <c r="BJ49" s="24">
        <v>31.803767932495624</v>
      </c>
      <c r="BK49" s="24">
        <v>32.242008829203222</v>
      </c>
      <c r="BL49" s="24">
        <v>32.68628847842453</v>
      </c>
      <c r="BM49" s="24">
        <v>33.136690091316218</v>
      </c>
      <c r="BN49" s="24">
        <v>33.59329802564536</v>
      </c>
      <c r="BO49" s="24">
        <v>34.056197801589292</v>
      </c>
    </row>
    <row r="50" spans="1:76" ht="17.25" customHeight="1">
      <c r="A50" s="25">
        <v>29</v>
      </c>
      <c r="B50" s="24" t="s">
        <v>7</v>
      </c>
      <c r="C50" s="24" t="s">
        <v>7</v>
      </c>
      <c r="D50" s="24" t="s">
        <v>7</v>
      </c>
      <c r="E50" s="24" t="s">
        <v>7</v>
      </c>
      <c r="F50" s="24" t="s">
        <v>7</v>
      </c>
      <c r="G50" s="24" t="s">
        <v>7</v>
      </c>
      <c r="H50" s="24" t="s">
        <v>7</v>
      </c>
      <c r="I50" s="24" t="s">
        <v>7</v>
      </c>
      <c r="J50" s="24" t="s">
        <v>7</v>
      </c>
      <c r="K50" s="24" t="s">
        <v>7</v>
      </c>
      <c r="L50" s="24" t="s">
        <v>7</v>
      </c>
      <c r="M50" s="24" t="s">
        <v>7</v>
      </c>
      <c r="N50" s="24" t="s">
        <v>7</v>
      </c>
      <c r="O50" s="24" t="s">
        <v>7</v>
      </c>
      <c r="P50" s="24" t="s">
        <v>7</v>
      </c>
      <c r="Q50" s="24" t="s">
        <v>7</v>
      </c>
      <c r="R50" s="24" t="s">
        <v>7</v>
      </c>
      <c r="S50" s="24" t="s">
        <v>7</v>
      </c>
      <c r="T50" s="24" t="s">
        <v>7</v>
      </c>
      <c r="U50" s="24" t="s">
        <v>7</v>
      </c>
      <c r="V50" s="24" t="s">
        <v>7</v>
      </c>
      <c r="W50" s="24" t="s">
        <v>7</v>
      </c>
      <c r="X50" s="24" t="s">
        <v>7</v>
      </c>
      <c r="Y50" s="24" t="s">
        <v>7</v>
      </c>
      <c r="Z50" s="24" t="s">
        <v>7</v>
      </c>
      <c r="AA50" s="24" t="s">
        <v>7</v>
      </c>
      <c r="AB50" s="24" t="s">
        <v>7</v>
      </c>
      <c r="AC50" s="24" t="s">
        <v>7</v>
      </c>
      <c r="AD50" s="24" t="s">
        <v>7</v>
      </c>
      <c r="AE50" s="24" t="s">
        <v>7</v>
      </c>
      <c r="AF50" s="24" t="s">
        <v>7</v>
      </c>
      <c r="AG50" s="24" t="s">
        <v>7</v>
      </c>
      <c r="AH50" s="24" t="s">
        <v>7</v>
      </c>
      <c r="AI50" s="24" t="s">
        <v>7</v>
      </c>
      <c r="AJ50" s="24" t="s">
        <v>7</v>
      </c>
      <c r="AK50" s="24" t="s">
        <v>7</v>
      </c>
      <c r="AL50" s="24">
        <v>28.624913741666415</v>
      </c>
      <c r="AM50" s="24">
        <v>28.624913741666415</v>
      </c>
      <c r="AN50" s="24">
        <v>28.624913741666411</v>
      </c>
      <c r="AO50" s="24">
        <v>28.624913741666411</v>
      </c>
      <c r="AP50" s="24">
        <v>28.624913741666411</v>
      </c>
      <c r="AQ50" s="24">
        <v>28.624913741666404</v>
      </c>
      <c r="AR50" s="24">
        <v>28.624913741666404</v>
      </c>
      <c r="AS50" s="24">
        <v>28.624913741666411</v>
      </c>
      <c r="AT50" s="24">
        <v>28.624913741666411</v>
      </c>
      <c r="AU50" s="24">
        <v>28.624913741666411</v>
      </c>
      <c r="AV50" s="24">
        <v>28.624913741666415</v>
      </c>
      <c r="AW50" s="24">
        <v>28.624913741666415</v>
      </c>
      <c r="AX50" s="24">
        <v>28.624913741666415</v>
      </c>
      <c r="AY50" s="24">
        <v>28.624913741666411</v>
      </c>
      <c r="AZ50" s="24">
        <v>28.624913741666411</v>
      </c>
      <c r="BA50" s="24">
        <v>28.624913741666415</v>
      </c>
      <c r="BB50" s="24">
        <v>28.624913741666411</v>
      </c>
      <c r="BC50" s="24">
        <v>28.898410673609433</v>
      </c>
      <c r="BD50" s="24">
        <v>29.296617119899334</v>
      </c>
      <c r="BE50" s="24">
        <v>29.700310662890075</v>
      </c>
      <c r="BF50" s="24">
        <v>30.109566912181844</v>
      </c>
      <c r="BG50" s="24">
        <v>30.52446251923946</v>
      </c>
      <c r="BH50" s="24">
        <v>30.9450751917487</v>
      </c>
      <c r="BI50" s="24">
        <v>31.37148370817043</v>
      </c>
      <c r="BJ50" s="24">
        <v>31.803767932495624</v>
      </c>
      <c r="BK50" s="24">
        <v>32.242008829203222</v>
      </c>
      <c r="BL50" s="24">
        <v>32.68628847842453</v>
      </c>
      <c r="BM50" s="24">
        <v>33.136690091316218</v>
      </c>
      <c r="BN50" s="24">
        <v>33.59329802564536</v>
      </c>
      <c r="BO50" s="24">
        <v>34.056197801589292</v>
      </c>
    </row>
    <row r="51" spans="1:76" ht="17.25" customHeight="1">
      <c r="A51" s="25">
        <v>28</v>
      </c>
      <c r="B51" s="24" t="s">
        <v>7</v>
      </c>
      <c r="C51" s="24" t="s">
        <v>7</v>
      </c>
      <c r="D51" s="24" t="s">
        <v>7</v>
      </c>
      <c r="E51" s="24" t="s">
        <v>7</v>
      </c>
      <c r="F51" s="24" t="s">
        <v>7</v>
      </c>
      <c r="G51" s="24" t="s">
        <v>7</v>
      </c>
      <c r="H51" s="24" t="s">
        <v>7</v>
      </c>
      <c r="I51" s="24" t="s">
        <v>7</v>
      </c>
      <c r="J51" s="24" t="s">
        <v>7</v>
      </c>
      <c r="K51" s="24" t="s">
        <v>7</v>
      </c>
      <c r="L51" s="24" t="s">
        <v>7</v>
      </c>
      <c r="M51" s="24" t="s">
        <v>7</v>
      </c>
      <c r="N51" s="24" t="s">
        <v>7</v>
      </c>
      <c r="O51" s="24" t="s">
        <v>7</v>
      </c>
      <c r="P51" s="24" t="s">
        <v>7</v>
      </c>
      <c r="Q51" s="24" t="s">
        <v>7</v>
      </c>
      <c r="R51" s="24" t="s">
        <v>7</v>
      </c>
      <c r="S51" s="24" t="s">
        <v>7</v>
      </c>
      <c r="T51" s="24" t="s">
        <v>7</v>
      </c>
      <c r="U51" s="24" t="s">
        <v>7</v>
      </c>
      <c r="V51" s="24" t="s">
        <v>7</v>
      </c>
      <c r="W51" s="24" t="s">
        <v>7</v>
      </c>
      <c r="X51" s="24" t="s">
        <v>7</v>
      </c>
      <c r="Y51" s="24" t="s">
        <v>7</v>
      </c>
      <c r="Z51" s="24" t="s">
        <v>7</v>
      </c>
      <c r="AA51" s="24" t="s">
        <v>7</v>
      </c>
      <c r="AB51" s="24" t="s">
        <v>7</v>
      </c>
      <c r="AC51" s="24" t="s">
        <v>7</v>
      </c>
      <c r="AD51" s="24" t="s">
        <v>7</v>
      </c>
      <c r="AE51" s="24" t="s">
        <v>7</v>
      </c>
      <c r="AF51" s="24" t="s">
        <v>7</v>
      </c>
      <c r="AG51" s="24" t="s">
        <v>7</v>
      </c>
      <c r="AH51" s="24" t="s">
        <v>7</v>
      </c>
      <c r="AI51" s="24" t="s">
        <v>7</v>
      </c>
      <c r="AJ51" s="24" t="s">
        <v>7</v>
      </c>
      <c r="AK51" s="24" t="s">
        <v>7</v>
      </c>
      <c r="AL51" s="24" t="s">
        <v>7</v>
      </c>
      <c r="AM51" s="24">
        <v>29.019351529445242</v>
      </c>
      <c r="AN51" s="24">
        <v>29.019351529445238</v>
      </c>
      <c r="AO51" s="24">
        <v>29.019351529445238</v>
      </c>
      <c r="AP51" s="24">
        <v>29.019351529445231</v>
      </c>
      <c r="AQ51" s="24">
        <v>29.019351529445231</v>
      </c>
      <c r="AR51" s="24">
        <v>29.019351529445231</v>
      </c>
      <c r="AS51" s="24">
        <v>29.019351529445231</v>
      </c>
      <c r="AT51" s="24">
        <v>29.019351529445231</v>
      </c>
      <c r="AU51" s="24">
        <v>29.019351529445231</v>
      </c>
      <c r="AV51" s="24">
        <v>29.019351529445231</v>
      </c>
      <c r="AW51" s="24">
        <v>29.019351529445231</v>
      </c>
      <c r="AX51" s="24">
        <v>29.019351529445231</v>
      </c>
      <c r="AY51" s="24">
        <v>29.019351529445231</v>
      </c>
      <c r="AZ51" s="24">
        <v>29.019351529445231</v>
      </c>
      <c r="BA51" s="24">
        <v>29.019351529445231</v>
      </c>
      <c r="BB51" s="24">
        <v>29.019351529445231</v>
      </c>
      <c r="BC51" s="24">
        <v>29.019351529445231</v>
      </c>
      <c r="BD51" s="24">
        <v>29.296617119899334</v>
      </c>
      <c r="BE51" s="24">
        <v>29.700310662890075</v>
      </c>
      <c r="BF51" s="24">
        <v>30.109566912181844</v>
      </c>
      <c r="BG51" s="24">
        <v>30.52446251923946</v>
      </c>
      <c r="BH51" s="24">
        <v>30.9450751917487</v>
      </c>
      <c r="BI51" s="24">
        <v>31.37148370817043</v>
      </c>
      <c r="BJ51" s="24">
        <v>31.803767932495624</v>
      </c>
      <c r="BK51" s="24">
        <v>32.242008829203222</v>
      </c>
      <c r="BL51" s="24">
        <v>32.68628847842453</v>
      </c>
      <c r="BM51" s="24">
        <v>33.136690091316218</v>
      </c>
      <c r="BN51" s="24">
        <v>33.59329802564536</v>
      </c>
      <c r="BO51" s="24">
        <v>34.056197801589292</v>
      </c>
    </row>
    <row r="52" spans="1:76" ht="17.25" customHeight="1">
      <c r="A52" s="25">
        <v>27</v>
      </c>
      <c r="B52" s="24" t="s">
        <v>7</v>
      </c>
      <c r="C52" s="24" t="s">
        <v>7</v>
      </c>
      <c r="D52" s="24" t="s">
        <v>7</v>
      </c>
      <c r="E52" s="24" t="s">
        <v>7</v>
      </c>
      <c r="F52" s="24" t="s">
        <v>7</v>
      </c>
      <c r="G52" s="24" t="s">
        <v>7</v>
      </c>
      <c r="H52" s="24" t="s">
        <v>7</v>
      </c>
      <c r="I52" s="24" t="s">
        <v>7</v>
      </c>
      <c r="J52" s="24" t="s">
        <v>7</v>
      </c>
      <c r="K52" s="24" t="s">
        <v>7</v>
      </c>
      <c r="L52" s="24" t="s">
        <v>7</v>
      </c>
      <c r="M52" s="24" t="s">
        <v>7</v>
      </c>
      <c r="N52" s="24" t="s">
        <v>7</v>
      </c>
      <c r="O52" s="24" t="s">
        <v>7</v>
      </c>
      <c r="P52" s="24" t="s">
        <v>7</v>
      </c>
      <c r="Q52" s="24" t="s">
        <v>7</v>
      </c>
      <c r="R52" s="24" t="s">
        <v>7</v>
      </c>
      <c r="S52" s="24" t="s">
        <v>7</v>
      </c>
      <c r="T52" s="24" t="s">
        <v>7</v>
      </c>
      <c r="U52" s="24" t="s">
        <v>7</v>
      </c>
      <c r="V52" s="24" t="s">
        <v>7</v>
      </c>
      <c r="W52" s="24" t="s">
        <v>7</v>
      </c>
      <c r="X52" s="24" t="s">
        <v>7</v>
      </c>
      <c r="Y52" s="24" t="s">
        <v>7</v>
      </c>
      <c r="Z52" s="24" t="s">
        <v>7</v>
      </c>
      <c r="AA52" s="24" t="s">
        <v>7</v>
      </c>
      <c r="AB52" s="24" t="s">
        <v>7</v>
      </c>
      <c r="AC52" s="24" t="s">
        <v>7</v>
      </c>
      <c r="AD52" s="24" t="s">
        <v>7</v>
      </c>
      <c r="AE52" s="24" t="s">
        <v>7</v>
      </c>
      <c r="AF52" s="24" t="s">
        <v>7</v>
      </c>
      <c r="AG52" s="24" t="s">
        <v>7</v>
      </c>
      <c r="AH52" s="24" t="s">
        <v>7</v>
      </c>
      <c r="AI52" s="24" t="s">
        <v>7</v>
      </c>
      <c r="AJ52" s="24" t="s">
        <v>7</v>
      </c>
      <c r="AK52" s="24" t="s">
        <v>7</v>
      </c>
      <c r="AL52" s="24" t="s">
        <v>7</v>
      </c>
      <c r="AM52" s="24" t="s">
        <v>7</v>
      </c>
      <c r="AN52" s="24">
        <v>29.419224483591179</v>
      </c>
      <c r="AO52" s="24">
        <v>29.419224483591179</v>
      </c>
      <c r="AP52" s="24">
        <v>29.419224483591179</v>
      </c>
      <c r="AQ52" s="24">
        <v>29.419224483591172</v>
      </c>
      <c r="AR52" s="24">
        <v>29.419224483591179</v>
      </c>
      <c r="AS52" s="24">
        <v>29.419224483591179</v>
      </c>
      <c r="AT52" s="24">
        <v>29.419224483591179</v>
      </c>
      <c r="AU52" s="24">
        <v>29.419224483591179</v>
      </c>
      <c r="AV52" s="24">
        <v>29.419224483591179</v>
      </c>
      <c r="AW52" s="24">
        <v>29.419224483591179</v>
      </c>
      <c r="AX52" s="24">
        <v>29.419224483591179</v>
      </c>
      <c r="AY52" s="24">
        <v>29.419224483591179</v>
      </c>
      <c r="AZ52" s="24">
        <v>29.419224483591172</v>
      </c>
      <c r="BA52" s="24">
        <v>29.419224483591179</v>
      </c>
      <c r="BB52" s="24">
        <v>29.419224483591179</v>
      </c>
      <c r="BC52" s="24">
        <v>29.419224483591172</v>
      </c>
      <c r="BD52" s="24">
        <v>29.419224483591172</v>
      </c>
      <c r="BE52" s="24">
        <v>29.700310662890075</v>
      </c>
      <c r="BF52" s="24">
        <v>30.109566912181844</v>
      </c>
      <c r="BG52" s="24">
        <v>30.52446251923946</v>
      </c>
      <c r="BH52" s="24">
        <v>30.9450751917487</v>
      </c>
      <c r="BI52" s="24">
        <v>31.37148370817043</v>
      </c>
      <c r="BJ52" s="24">
        <v>31.803767932495624</v>
      </c>
      <c r="BK52" s="24">
        <v>32.242008829203222</v>
      </c>
      <c r="BL52" s="24">
        <v>32.68628847842453</v>
      </c>
      <c r="BM52" s="24">
        <v>33.136690091316218</v>
      </c>
      <c r="BN52" s="24">
        <v>33.59329802564536</v>
      </c>
      <c r="BO52" s="24">
        <v>34.056197801589292</v>
      </c>
    </row>
    <row r="53" spans="1:76" ht="17.25" customHeight="1">
      <c r="A53" s="25">
        <v>26</v>
      </c>
      <c r="B53" s="24" t="s">
        <v>7</v>
      </c>
      <c r="C53" s="24" t="s">
        <v>7</v>
      </c>
      <c r="D53" s="24" t="s">
        <v>7</v>
      </c>
      <c r="E53" s="24" t="s">
        <v>7</v>
      </c>
      <c r="F53" s="24" t="s">
        <v>7</v>
      </c>
      <c r="G53" s="24" t="s">
        <v>7</v>
      </c>
      <c r="H53" s="24" t="s">
        <v>7</v>
      </c>
      <c r="I53" s="24" t="s">
        <v>7</v>
      </c>
      <c r="J53" s="24" t="s">
        <v>7</v>
      </c>
      <c r="K53" s="24" t="s">
        <v>7</v>
      </c>
      <c r="L53" s="24" t="s">
        <v>7</v>
      </c>
      <c r="M53" s="24" t="s">
        <v>7</v>
      </c>
      <c r="N53" s="24" t="s">
        <v>7</v>
      </c>
      <c r="O53" s="24" t="s">
        <v>7</v>
      </c>
      <c r="P53" s="24" t="s">
        <v>7</v>
      </c>
      <c r="Q53" s="24" t="s">
        <v>7</v>
      </c>
      <c r="R53" s="24" t="s">
        <v>7</v>
      </c>
      <c r="S53" s="24" t="s">
        <v>7</v>
      </c>
      <c r="T53" s="24" t="s">
        <v>7</v>
      </c>
      <c r="U53" s="24" t="s">
        <v>7</v>
      </c>
      <c r="V53" s="24" t="s">
        <v>7</v>
      </c>
      <c r="W53" s="24" t="s">
        <v>7</v>
      </c>
      <c r="X53" s="24" t="s">
        <v>7</v>
      </c>
      <c r="Y53" s="24" t="s">
        <v>7</v>
      </c>
      <c r="Z53" s="24" t="s">
        <v>7</v>
      </c>
      <c r="AA53" s="24" t="s">
        <v>7</v>
      </c>
      <c r="AB53" s="24" t="s">
        <v>7</v>
      </c>
      <c r="AC53" s="24" t="s">
        <v>7</v>
      </c>
      <c r="AD53" s="24" t="s">
        <v>7</v>
      </c>
      <c r="AE53" s="24" t="s">
        <v>7</v>
      </c>
      <c r="AF53" s="24" t="s">
        <v>7</v>
      </c>
      <c r="AG53" s="24" t="s">
        <v>7</v>
      </c>
      <c r="AH53" s="24" t="s">
        <v>7</v>
      </c>
      <c r="AI53" s="24" t="s">
        <v>7</v>
      </c>
      <c r="AJ53" s="24" t="s">
        <v>7</v>
      </c>
      <c r="AK53" s="24" t="s">
        <v>7</v>
      </c>
      <c r="AL53" s="24" t="s">
        <v>7</v>
      </c>
      <c r="AM53" s="24" t="s">
        <v>7</v>
      </c>
      <c r="AN53" s="24" t="s">
        <v>7</v>
      </c>
      <c r="AO53" s="24">
        <v>29.824607498128834</v>
      </c>
      <c r="AP53" s="24">
        <v>29.824607498128834</v>
      </c>
      <c r="AQ53" s="24">
        <v>29.824607498128827</v>
      </c>
      <c r="AR53" s="24">
        <v>29.824607498128827</v>
      </c>
      <c r="AS53" s="24">
        <v>29.824607498128842</v>
      </c>
      <c r="AT53" s="24">
        <v>29.824607498128842</v>
      </c>
      <c r="AU53" s="24">
        <v>29.824607498128834</v>
      </c>
      <c r="AV53" s="24">
        <v>29.824607498128834</v>
      </c>
      <c r="AW53" s="24">
        <v>29.824607498128834</v>
      </c>
      <c r="AX53" s="24">
        <v>29.824607498128834</v>
      </c>
      <c r="AY53" s="24">
        <v>29.824607498128842</v>
      </c>
      <c r="AZ53" s="24">
        <v>29.824607498128834</v>
      </c>
      <c r="BA53" s="24">
        <v>29.824607498128842</v>
      </c>
      <c r="BB53" s="24">
        <v>29.824607498128842</v>
      </c>
      <c r="BC53" s="24">
        <v>29.824607498128834</v>
      </c>
      <c r="BD53" s="24">
        <v>29.824607498128834</v>
      </c>
      <c r="BE53" s="24">
        <v>29.824607498128827</v>
      </c>
      <c r="BF53" s="24">
        <v>30.109566912181844</v>
      </c>
      <c r="BG53" s="24">
        <v>30.52446251923946</v>
      </c>
      <c r="BH53" s="24">
        <v>30.9450751917487</v>
      </c>
      <c r="BI53" s="24">
        <v>31.37148370817043</v>
      </c>
      <c r="BJ53" s="24">
        <v>31.803767932495624</v>
      </c>
      <c r="BK53" s="24">
        <v>32.242008829203222</v>
      </c>
      <c r="BL53" s="24">
        <v>32.68628847842453</v>
      </c>
      <c r="BM53" s="24">
        <v>33.136690091316218</v>
      </c>
      <c r="BN53" s="24">
        <v>33.59329802564536</v>
      </c>
      <c r="BO53" s="24">
        <v>34.056197801589292</v>
      </c>
    </row>
    <row r="54" spans="1:76" ht="17.25" customHeight="1">
      <c r="A54" s="25">
        <v>25</v>
      </c>
      <c r="B54" s="24" t="s">
        <v>7</v>
      </c>
      <c r="C54" s="24" t="s">
        <v>7</v>
      </c>
      <c r="D54" s="24" t="s">
        <v>7</v>
      </c>
      <c r="E54" s="24" t="s">
        <v>7</v>
      </c>
      <c r="F54" s="24" t="s">
        <v>7</v>
      </c>
      <c r="G54" s="24" t="s">
        <v>7</v>
      </c>
      <c r="H54" s="24" t="s">
        <v>7</v>
      </c>
      <c r="I54" s="24" t="s">
        <v>7</v>
      </c>
      <c r="J54" s="24" t="s">
        <v>7</v>
      </c>
      <c r="K54" s="24" t="s">
        <v>7</v>
      </c>
      <c r="L54" s="24" t="s">
        <v>7</v>
      </c>
      <c r="M54" s="24" t="s">
        <v>7</v>
      </c>
      <c r="N54" s="24" t="s">
        <v>7</v>
      </c>
      <c r="O54" s="24" t="s">
        <v>7</v>
      </c>
      <c r="P54" s="24" t="s">
        <v>7</v>
      </c>
      <c r="Q54" s="24" t="s">
        <v>7</v>
      </c>
      <c r="R54" s="24" t="s">
        <v>7</v>
      </c>
      <c r="S54" s="24" t="s">
        <v>7</v>
      </c>
      <c r="T54" s="24" t="s">
        <v>7</v>
      </c>
      <c r="U54" s="24" t="s">
        <v>7</v>
      </c>
      <c r="V54" s="24" t="s">
        <v>7</v>
      </c>
      <c r="W54" s="24" t="s">
        <v>7</v>
      </c>
      <c r="X54" s="24" t="s">
        <v>7</v>
      </c>
      <c r="Y54" s="24" t="s">
        <v>7</v>
      </c>
      <c r="Z54" s="24" t="s">
        <v>7</v>
      </c>
      <c r="AA54" s="24" t="s">
        <v>7</v>
      </c>
      <c r="AB54" s="24" t="s">
        <v>7</v>
      </c>
      <c r="AC54" s="24" t="s">
        <v>7</v>
      </c>
      <c r="AD54" s="24" t="s">
        <v>7</v>
      </c>
      <c r="AE54" s="24" t="s">
        <v>7</v>
      </c>
      <c r="AF54" s="24" t="s">
        <v>7</v>
      </c>
      <c r="AG54" s="24" t="s">
        <v>7</v>
      </c>
      <c r="AH54" s="24" t="s">
        <v>7</v>
      </c>
      <c r="AI54" s="24" t="s">
        <v>7</v>
      </c>
      <c r="AJ54" s="24" t="s">
        <v>7</v>
      </c>
      <c r="AK54" s="24" t="s">
        <v>7</v>
      </c>
      <c r="AL54" s="24" t="s">
        <v>7</v>
      </c>
      <c r="AM54" s="24" t="s">
        <v>7</v>
      </c>
      <c r="AN54" s="24" t="s">
        <v>7</v>
      </c>
      <c r="AO54" s="24" t="s">
        <v>7</v>
      </c>
      <c r="AP54" s="24">
        <v>30.235576499087266</v>
      </c>
      <c r="AQ54" s="24">
        <v>30.235576499087266</v>
      </c>
      <c r="AR54" s="24">
        <v>30.235576499087266</v>
      </c>
      <c r="AS54" s="24">
        <v>30.235576499087269</v>
      </c>
      <c r="AT54" s="24">
        <v>30.235576499087269</v>
      </c>
      <c r="AU54" s="24">
        <v>30.235576499087269</v>
      </c>
      <c r="AV54" s="24">
        <v>30.235576499087269</v>
      </c>
      <c r="AW54" s="24">
        <v>30.235576499087266</v>
      </c>
      <c r="AX54" s="24">
        <v>30.235576499087266</v>
      </c>
      <c r="AY54" s="24">
        <v>30.235576499087266</v>
      </c>
      <c r="AZ54" s="24">
        <v>30.235576499087266</v>
      </c>
      <c r="BA54" s="24">
        <v>30.235576499087266</v>
      </c>
      <c r="BB54" s="24">
        <v>30.235576499087259</v>
      </c>
      <c r="BC54" s="24">
        <v>30.235576499087259</v>
      </c>
      <c r="BD54" s="24">
        <v>30.235576499087259</v>
      </c>
      <c r="BE54" s="24">
        <v>30.235576499087259</v>
      </c>
      <c r="BF54" s="24">
        <v>30.235576499087259</v>
      </c>
      <c r="BG54" s="24">
        <v>30.52446251923946</v>
      </c>
      <c r="BH54" s="24">
        <v>30.9450751917487</v>
      </c>
      <c r="BI54" s="24">
        <v>31.37148370817043</v>
      </c>
      <c r="BJ54" s="24">
        <v>31.803767932495624</v>
      </c>
      <c r="BK54" s="24">
        <v>32.242008829203222</v>
      </c>
      <c r="BL54" s="24">
        <v>32.68628847842453</v>
      </c>
      <c r="BM54" s="24">
        <v>33.136690091316218</v>
      </c>
      <c r="BN54" s="24">
        <v>33.59329802564536</v>
      </c>
      <c r="BO54" s="24">
        <v>34.056197801589292</v>
      </c>
    </row>
    <row r="55" spans="1:76" ht="17.25" customHeight="1">
      <c r="A55" s="25">
        <v>24</v>
      </c>
      <c r="B55" s="24" t="s">
        <v>7</v>
      </c>
      <c r="C55" s="24" t="s">
        <v>7</v>
      </c>
      <c r="D55" s="24" t="s">
        <v>7</v>
      </c>
      <c r="E55" s="24" t="s">
        <v>7</v>
      </c>
      <c r="F55" s="24" t="s">
        <v>7</v>
      </c>
      <c r="G55" s="24" t="s">
        <v>7</v>
      </c>
      <c r="H55" s="24" t="s">
        <v>7</v>
      </c>
      <c r="I55" s="24" t="s">
        <v>7</v>
      </c>
      <c r="J55" s="24" t="s">
        <v>7</v>
      </c>
      <c r="K55" s="24" t="s">
        <v>7</v>
      </c>
      <c r="L55" s="24" t="s">
        <v>7</v>
      </c>
      <c r="M55" s="24" t="s">
        <v>7</v>
      </c>
      <c r="N55" s="24" t="s">
        <v>7</v>
      </c>
      <c r="O55" s="24" t="s">
        <v>7</v>
      </c>
      <c r="P55" s="24" t="s">
        <v>7</v>
      </c>
      <c r="Q55" s="24" t="s">
        <v>7</v>
      </c>
      <c r="R55" s="24" t="s">
        <v>7</v>
      </c>
      <c r="S55" s="24" t="s">
        <v>7</v>
      </c>
      <c r="T55" s="24" t="s">
        <v>7</v>
      </c>
      <c r="U55" s="24" t="s">
        <v>7</v>
      </c>
      <c r="V55" s="24" t="s">
        <v>7</v>
      </c>
      <c r="W55" s="24" t="s">
        <v>7</v>
      </c>
      <c r="X55" s="24" t="s">
        <v>7</v>
      </c>
      <c r="Y55" s="24" t="s">
        <v>7</v>
      </c>
      <c r="Z55" s="24" t="s">
        <v>7</v>
      </c>
      <c r="AA55" s="24" t="s">
        <v>7</v>
      </c>
      <c r="AB55" s="24" t="s">
        <v>7</v>
      </c>
      <c r="AC55" s="24" t="s">
        <v>7</v>
      </c>
      <c r="AD55" s="24" t="s">
        <v>7</v>
      </c>
      <c r="AE55" s="24" t="s">
        <v>7</v>
      </c>
      <c r="AF55" s="24" t="s">
        <v>7</v>
      </c>
      <c r="AG55" s="24" t="s">
        <v>7</v>
      </c>
      <c r="AH55" s="24" t="s">
        <v>7</v>
      </c>
      <c r="AI55" s="24" t="s">
        <v>7</v>
      </c>
      <c r="AJ55" s="24" t="s">
        <v>7</v>
      </c>
      <c r="AK55" s="24" t="s">
        <v>7</v>
      </c>
      <c r="AL55" s="24" t="s">
        <v>7</v>
      </c>
      <c r="AM55" s="24" t="s">
        <v>7</v>
      </c>
      <c r="AN55" s="24" t="s">
        <v>7</v>
      </c>
      <c r="AO55" s="24" t="s">
        <v>7</v>
      </c>
      <c r="AP55" s="24" t="s">
        <v>7</v>
      </c>
      <c r="AQ55" s="24">
        <v>30.652208458720374</v>
      </c>
      <c r="AR55" s="24">
        <v>30.652208458720374</v>
      </c>
      <c r="AS55" s="24">
        <v>30.652208458720381</v>
      </c>
      <c r="AT55" s="24">
        <v>30.652208458720381</v>
      </c>
      <c r="AU55" s="24">
        <v>30.652208458720381</v>
      </c>
      <c r="AV55" s="24">
        <v>30.652208458720381</v>
      </c>
      <c r="AW55" s="24">
        <v>30.652208458720381</v>
      </c>
      <c r="AX55" s="24">
        <v>30.652208458720381</v>
      </c>
      <c r="AY55" s="24">
        <v>30.652208458720381</v>
      </c>
      <c r="AZ55" s="24">
        <v>30.652208458720381</v>
      </c>
      <c r="BA55" s="24">
        <v>30.652208458720381</v>
      </c>
      <c r="BB55" s="24">
        <v>30.652208458720381</v>
      </c>
      <c r="BC55" s="24">
        <v>30.652208458720381</v>
      </c>
      <c r="BD55" s="24">
        <v>30.652208458720381</v>
      </c>
      <c r="BE55" s="24">
        <v>30.65220845872037</v>
      </c>
      <c r="BF55" s="24">
        <v>30.65220845872037</v>
      </c>
      <c r="BG55" s="24">
        <v>30.65220845872037</v>
      </c>
      <c r="BH55" s="24">
        <v>30.9450751917487</v>
      </c>
      <c r="BI55" s="24">
        <v>31.37148370817043</v>
      </c>
      <c r="BJ55" s="24">
        <v>31.803767932495624</v>
      </c>
      <c r="BK55" s="24">
        <v>32.242008829203222</v>
      </c>
      <c r="BL55" s="24">
        <v>32.68628847842453</v>
      </c>
      <c r="BM55" s="24">
        <v>33.136690091316218</v>
      </c>
      <c r="BN55" s="24">
        <v>33.59329802564536</v>
      </c>
      <c r="BO55" s="24">
        <v>34.056197801589292</v>
      </c>
    </row>
    <row r="56" spans="1:76" ht="17.25" customHeight="1">
      <c r="A56" s="25">
        <v>23</v>
      </c>
      <c r="B56" s="24" t="s">
        <v>7</v>
      </c>
      <c r="C56" s="24" t="s">
        <v>7</v>
      </c>
      <c r="D56" s="24" t="s">
        <v>7</v>
      </c>
      <c r="E56" s="24" t="s">
        <v>7</v>
      </c>
      <c r="F56" s="24" t="s">
        <v>7</v>
      </c>
      <c r="G56" s="24" t="s">
        <v>7</v>
      </c>
      <c r="H56" s="24" t="s">
        <v>7</v>
      </c>
      <c r="I56" s="24" t="s">
        <v>7</v>
      </c>
      <c r="J56" s="24" t="s">
        <v>7</v>
      </c>
      <c r="K56" s="24" t="s">
        <v>7</v>
      </c>
      <c r="L56" s="24" t="s">
        <v>7</v>
      </c>
      <c r="M56" s="24" t="s">
        <v>7</v>
      </c>
      <c r="N56" s="24" t="s">
        <v>7</v>
      </c>
      <c r="O56" s="24" t="s">
        <v>7</v>
      </c>
      <c r="P56" s="24" t="s">
        <v>7</v>
      </c>
      <c r="Q56" s="24" t="s">
        <v>7</v>
      </c>
      <c r="R56" s="24" t="s">
        <v>7</v>
      </c>
      <c r="S56" s="24" t="s">
        <v>7</v>
      </c>
      <c r="T56" s="24" t="s">
        <v>7</v>
      </c>
      <c r="U56" s="24" t="s">
        <v>7</v>
      </c>
      <c r="V56" s="24" t="s">
        <v>7</v>
      </c>
      <c r="W56" s="24" t="s">
        <v>7</v>
      </c>
      <c r="X56" s="24" t="s">
        <v>7</v>
      </c>
      <c r="Y56" s="24" t="s">
        <v>7</v>
      </c>
      <c r="Z56" s="24" t="s">
        <v>7</v>
      </c>
      <c r="AA56" s="24" t="s">
        <v>7</v>
      </c>
      <c r="AB56" s="24" t="s">
        <v>7</v>
      </c>
      <c r="AC56" s="24" t="s">
        <v>7</v>
      </c>
      <c r="AD56" s="24" t="s">
        <v>7</v>
      </c>
      <c r="AE56" s="24" t="s">
        <v>7</v>
      </c>
      <c r="AF56" s="24" t="s">
        <v>7</v>
      </c>
      <c r="AG56" s="24" t="s">
        <v>7</v>
      </c>
      <c r="AH56" s="24" t="s">
        <v>7</v>
      </c>
      <c r="AI56" s="24" t="s">
        <v>7</v>
      </c>
      <c r="AJ56" s="24" t="s">
        <v>7</v>
      </c>
      <c r="AK56" s="24" t="s">
        <v>7</v>
      </c>
      <c r="AL56" s="24" t="s">
        <v>7</v>
      </c>
      <c r="AM56" s="24" t="s">
        <v>7</v>
      </c>
      <c r="AN56" s="24" t="s">
        <v>7</v>
      </c>
      <c r="AO56" s="24" t="s">
        <v>7</v>
      </c>
      <c r="AP56" s="24" t="s">
        <v>7</v>
      </c>
      <c r="AQ56" s="24" t="s">
        <v>7</v>
      </c>
      <c r="AR56" s="24">
        <v>31.074581409923201</v>
      </c>
      <c r="AS56" s="24">
        <v>31.074581409923201</v>
      </c>
      <c r="AT56" s="24">
        <v>31.074581409923208</v>
      </c>
      <c r="AU56" s="24">
        <v>31.074581409923201</v>
      </c>
      <c r="AV56" s="24">
        <v>31.074581409923208</v>
      </c>
      <c r="AW56" s="24">
        <v>31.074581409923208</v>
      </c>
      <c r="AX56" s="24">
        <v>31.074581409923201</v>
      </c>
      <c r="AY56" s="24">
        <v>31.074581409923201</v>
      </c>
      <c r="AZ56" s="24">
        <v>31.074581409923201</v>
      </c>
      <c r="BA56" s="24">
        <v>31.074581409923201</v>
      </c>
      <c r="BB56" s="24">
        <v>31.074581409923208</v>
      </c>
      <c r="BC56" s="24">
        <v>31.074581409923208</v>
      </c>
      <c r="BD56" s="24">
        <v>31.074581409923201</v>
      </c>
      <c r="BE56" s="24">
        <v>31.074581409923201</v>
      </c>
      <c r="BF56" s="24">
        <v>31.074581409923201</v>
      </c>
      <c r="BG56" s="24">
        <v>31.074581409923201</v>
      </c>
      <c r="BH56" s="24">
        <v>31.074581409923198</v>
      </c>
      <c r="BI56" s="24">
        <v>31.37148370817043</v>
      </c>
      <c r="BJ56" s="24">
        <v>31.803767932495624</v>
      </c>
      <c r="BK56" s="24">
        <v>32.242008829203222</v>
      </c>
      <c r="BL56" s="24">
        <v>32.68628847842453</v>
      </c>
      <c r="BM56" s="24">
        <v>33.136690091316218</v>
      </c>
      <c r="BN56" s="24">
        <v>33.59329802564536</v>
      </c>
      <c r="BO56" s="24">
        <v>34.056197801589292</v>
      </c>
      <c r="BP56" s="26"/>
    </row>
    <row r="57" spans="1:76" ht="17.25" customHeight="1">
      <c r="A57" s="25">
        <v>22</v>
      </c>
      <c r="B57" s="24" t="s">
        <v>7</v>
      </c>
      <c r="C57" s="24" t="s">
        <v>7</v>
      </c>
      <c r="D57" s="24" t="s">
        <v>7</v>
      </c>
      <c r="E57" s="24" t="s">
        <v>7</v>
      </c>
      <c r="F57" s="24" t="s">
        <v>7</v>
      </c>
      <c r="G57" s="24" t="s">
        <v>7</v>
      </c>
      <c r="H57" s="24" t="s">
        <v>7</v>
      </c>
      <c r="I57" s="24" t="s">
        <v>7</v>
      </c>
      <c r="J57" s="24" t="s">
        <v>7</v>
      </c>
      <c r="K57" s="24" t="s">
        <v>7</v>
      </c>
      <c r="L57" s="24" t="s">
        <v>7</v>
      </c>
      <c r="M57" s="24" t="s">
        <v>7</v>
      </c>
      <c r="N57" s="24" t="s">
        <v>7</v>
      </c>
      <c r="O57" s="24" t="s">
        <v>7</v>
      </c>
      <c r="P57" s="24" t="s">
        <v>7</v>
      </c>
      <c r="Q57" s="24" t="s">
        <v>7</v>
      </c>
      <c r="R57" s="24" t="s">
        <v>7</v>
      </c>
      <c r="S57" s="24" t="s">
        <v>7</v>
      </c>
      <c r="T57" s="24" t="s">
        <v>7</v>
      </c>
      <c r="U57" s="24" t="s">
        <v>7</v>
      </c>
      <c r="V57" s="24" t="s">
        <v>7</v>
      </c>
      <c r="W57" s="24" t="s">
        <v>7</v>
      </c>
      <c r="X57" s="24" t="s">
        <v>7</v>
      </c>
      <c r="Y57" s="24" t="s">
        <v>7</v>
      </c>
      <c r="Z57" s="24" t="s">
        <v>7</v>
      </c>
      <c r="AA57" s="24" t="s">
        <v>7</v>
      </c>
      <c r="AB57" s="24" t="s">
        <v>7</v>
      </c>
      <c r="AC57" s="24" t="s">
        <v>7</v>
      </c>
      <c r="AD57" s="24" t="s">
        <v>7</v>
      </c>
      <c r="AE57" s="24" t="s">
        <v>7</v>
      </c>
      <c r="AF57" s="24" t="s">
        <v>7</v>
      </c>
      <c r="AG57" s="24" t="s">
        <v>7</v>
      </c>
      <c r="AH57" s="24" t="s">
        <v>7</v>
      </c>
      <c r="AI57" s="24" t="s">
        <v>7</v>
      </c>
      <c r="AJ57" s="24" t="s">
        <v>7</v>
      </c>
      <c r="AK57" s="24" t="s">
        <v>7</v>
      </c>
      <c r="AL57" s="24" t="s">
        <v>7</v>
      </c>
      <c r="AM57" s="24" t="s">
        <v>7</v>
      </c>
      <c r="AN57" s="24" t="s">
        <v>7</v>
      </c>
      <c r="AO57" s="24" t="s">
        <v>7</v>
      </c>
      <c r="AP57" s="24" t="s">
        <v>7</v>
      </c>
      <c r="AQ57" s="24" t="s">
        <v>7</v>
      </c>
      <c r="AR57" s="24" t="s">
        <v>7</v>
      </c>
      <c r="AS57" s="24">
        <v>31.502774460847373</v>
      </c>
      <c r="AT57" s="24">
        <v>31.502774460847373</v>
      </c>
      <c r="AU57" s="24">
        <v>31.502774460847373</v>
      </c>
      <c r="AV57" s="24">
        <v>31.502774460847373</v>
      </c>
      <c r="AW57" s="24">
        <v>31.502774460847373</v>
      </c>
      <c r="AX57" s="24">
        <v>31.502774460847373</v>
      </c>
      <c r="AY57" s="24">
        <v>31.502774460847373</v>
      </c>
      <c r="AZ57" s="24">
        <v>31.502774460847373</v>
      </c>
      <c r="BA57" s="24">
        <v>31.502774460847373</v>
      </c>
      <c r="BB57" s="24">
        <v>31.502774460847373</v>
      </c>
      <c r="BC57" s="24">
        <v>31.502774460847366</v>
      </c>
      <c r="BD57" s="24">
        <v>31.502774460847366</v>
      </c>
      <c r="BE57" s="24">
        <v>31.502774460847366</v>
      </c>
      <c r="BF57" s="24">
        <v>31.502774460847366</v>
      </c>
      <c r="BG57" s="24">
        <v>31.502774460847373</v>
      </c>
      <c r="BH57" s="24">
        <v>31.502774460847366</v>
      </c>
      <c r="BI57" s="24">
        <v>31.502774460847366</v>
      </c>
      <c r="BJ57" s="24">
        <v>31.803767932495624</v>
      </c>
      <c r="BK57" s="24">
        <v>32.242008829203222</v>
      </c>
      <c r="BL57" s="24">
        <v>32.68628847842453</v>
      </c>
      <c r="BM57" s="24">
        <v>33.136690091316218</v>
      </c>
      <c r="BN57" s="24">
        <v>33.59329802564536</v>
      </c>
      <c r="BO57" s="24">
        <v>34.056197801589292</v>
      </c>
      <c r="BP57" s="26"/>
      <c r="BQ57" s="26"/>
    </row>
    <row r="58" spans="1:76" ht="17.25" customHeight="1">
      <c r="A58" s="25">
        <v>21</v>
      </c>
      <c r="B58" s="24" t="s">
        <v>7</v>
      </c>
      <c r="C58" s="24" t="s">
        <v>7</v>
      </c>
      <c r="D58" s="24" t="s">
        <v>7</v>
      </c>
      <c r="E58" s="24" t="s">
        <v>7</v>
      </c>
      <c r="F58" s="24" t="s">
        <v>7</v>
      </c>
      <c r="G58" s="24" t="s">
        <v>7</v>
      </c>
      <c r="H58" s="24" t="s">
        <v>7</v>
      </c>
      <c r="I58" s="24" t="s">
        <v>7</v>
      </c>
      <c r="J58" s="24" t="s">
        <v>7</v>
      </c>
      <c r="K58" s="24" t="s">
        <v>7</v>
      </c>
      <c r="L58" s="24" t="s">
        <v>7</v>
      </c>
      <c r="M58" s="24" t="s">
        <v>7</v>
      </c>
      <c r="N58" s="24" t="s">
        <v>7</v>
      </c>
      <c r="O58" s="24" t="s">
        <v>7</v>
      </c>
      <c r="P58" s="24" t="s">
        <v>7</v>
      </c>
      <c r="Q58" s="24" t="s">
        <v>7</v>
      </c>
      <c r="R58" s="24" t="s">
        <v>7</v>
      </c>
      <c r="S58" s="24" t="s">
        <v>7</v>
      </c>
      <c r="T58" s="24" t="s">
        <v>7</v>
      </c>
      <c r="U58" s="24" t="s">
        <v>7</v>
      </c>
      <c r="V58" s="24" t="s">
        <v>7</v>
      </c>
      <c r="W58" s="24" t="s">
        <v>7</v>
      </c>
      <c r="X58" s="24" t="s">
        <v>7</v>
      </c>
      <c r="Y58" s="24" t="s">
        <v>7</v>
      </c>
      <c r="Z58" s="24" t="s">
        <v>7</v>
      </c>
      <c r="AA58" s="24" t="s">
        <v>7</v>
      </c>
      <c r="AB58" s="24" t="s">
        <v>7</v>
      </c>
      <c r="AC58" s="24" t="s">
        <v>7</v>
      </c>
      <c r="AD58" s="24" t="s">
        <v>7</v>
      </c>
      <c r="AE58" s="24" t="s">
        <v>7</v>
      </c>
      <c r="AF58" s="24" t="s">
        <v>7</v>
      </c>
      <c r="AG58" s="24" t="s">
        <v>7</v>
      </c>
      <c r="AH58" s="24" t="s">
        <v>7</v>
      </c>
      <c r="AI58" s="24" t="s">
        <v>7</v>
      </c>
      <c r="AJ58" s="24" t="s">
        <v>7</v>
      </c>
      <c r="AK58" s="24" t="s">
        <v>7</v>
      </c>
      <c r="AL58" s="24" t="s">
        <v>7</v>
      </c>
      <c r="AM58" s="24" t="s">
        <v>7</v>
      </c>
      <c r="AN58" s="24" t="s">
        <v>7</v>
      </c>
      <c r="AO58" s="24" t="s">
        <v>7</v>
      </c>
      <c r="AP58" s="24" t="s">
        <v>7</v>
      </c>
      <c r="AQ58" s="24" t="s">
        <v>7</v>
      </c>
      <c r="AR58" s="24" t="s">
        <v>7</v>
      </c>
      <c r="AS58" s="24" t="s">
        <v>7</v>
      </c>
      <c r="AT58" s="24">
        <v>31.936867809717292</v>
      </c>
      <c r="AU58" s="24">
        <v>31.936867809717292</v>
      </c>
      <c r="AV58" s="24">
        <v>31.936867809717292</v>
      </c>
      <c r="AW58" s="24">
        <v>31.936867809717299</v>
      </c>
      <c r="AX58" s="24">
        <v>31.936867809717292</v>
      </c>
      <c r="AY58" s="24">
        <v>31.936867809717292</v>
      </c>
      <c r="AZ58" s="24">
        <v>31.936867809717292</v>
      </c>
      <c r="BA58" s="24">
        <v>31.936867809717299</v>
      </c>
      <c r="BB58" s="24">
        <v>31.936867809717299</v>
      </c>
      <c r="BC58" s="24">
        <v>31.936867809717299</v>
      </c>
      <c r="BD58" s="24">
        <v>31.936867809717299</v>
      </c>
      <c r="BE58" s="24">
        <v>31.936867809717299</v>
      </c>
      <c r="BF58" s="24">
        <v>31.936867809717299</v>
      </c>
      <c r="BG58" s="24">
        <v>31.936867809717292</v>
      </c>
      <c r="BH58" s="24">
        <v>31.936867809717288</v>
      </c>
      <c r="BI58" s="24">
        <v>31.936867809717288</v>
      </c>
      <c r="BJ58" s="24">
        <v>31.936867809717288</v>
      </c>
      <c r="BK58" s="24">
        <v>32.242008829203222</v>
      </c>
      <c r="BL58" s="24">
        <v>32.68628847842453</v>
      </c>
      <c r="BM58" s="24">
        <v>33.136690091316218</v>
      </c>
      <c r="BN58" s="24">
        <v>33.59329802564536</v>
      </c>
      <c r="BO58" s="24">
        <v>34.056197801589292</v>
      </c>
      <c r="BP58" s="26"/>
      <c r="BQ58" s="26"/>
      <c r="BR58" s="26"/>
    </row>
    <row r="59" spans="1:76" ht="17.25" customHeight="1">
      <c r="A59" s="25">
        <v>20</v>
      </c>
      <c r="B59" s="24" t="s">
        <v>7</v>
      </c>
      <c r="C59" s="24" t="s">
        <v>7</v>
      </c>
      <c r="D59" s="24" t="s">
        <v>7</v>
      </c>
      <c r="E59" s="24" t="s">
        <v>7</v>
      </c>
      <c r="F59" s="24" t="s">
        <v>7</v>
      </c>
      <c r="G59" s="24" t="s">
        <v>7</v>
      </c>
      <c r="H59" s="24" t="s">
        <v>7</v>
      </c>
      <c r="I59" s="24" t="s">
        <v>7</v>
      </c>
      <c r="J59" s="24" t="s">
        <v>7</v>
      </c>
      <c r="K59" s="24" t="s">
        <v>7</v>
      </c>
      <c r="L59" s="24" t="s">
        <v>7</v>
      </c>
      <c r="M59" s="24" t="s">
        <v>7</v>
      </c>
      <c r="N59" s="24" t="s">
        <v>7</v>
      </c>
      <c r="O59" s="24" t="s">
        <v>7</v>
      </c>
      <c r="P59" s="24" t="s">
        <v>7</v>
      </c>
      <c r="Q59" s="24" t="s">
        <v>7</v>
      </c>
      <c r="R59" s="24" t="s">
        <v>7</v>
      </c>
      <c r="S59" s="24" t="s">
        <v>7</v>
      </c>
      <c r="T59" s="24" t="s">
        <v>7</v>
      </c>
      <c r="U59" s="24" t="s">
        <v>7</v>
      </c>
      <c r="V59" s="24" t="s">
        <v>7</v>
      </c>
      <c r="W59" s="24" t="s">
        <v>7</v>
      </c>
      <c r="X59" s="24" t="s">
        <v>7</v>
      </c>
      <c r="Y59" s="24" t="s">
        <v>7</v>
      </c>
      <c r="Z59" s="24" t="s">
        <v>7</v>
      </c>
      <c r="AA59" s="24" t="s">
        <v>7</v>
      </c>
      <c r="AB59" s="24" t="s">
        <v>7</v>
      </c>
      <c r="AC59" s="24" t="s">
        <v>7</v>
      </c>
      <c r="AD59" s="24" t="s">
        <v>7</v>
      </c>
      <c r="AE59" s="24" t="s">
        <v>7</v>
      </c>
      <c r="AF59" s="24" t="s">
        <v>7</v>
      </c>
      <c r="AG59" s="24" t="s">
        <v>7</v>
      </c>
      <c r="AH59" s="24" t="s">
        <v>7</v>
      </c>
      <c r="AI59" s="24" t="s">
        <v>7</v>
      </c>
      <c r="AJ59" s="24" t="s">
        <v>7</v>
      </c>
      <c r="AK59" s="24" t="s">
        <v>7</v>
      </c>
      <c r="AL59" s="24" t="s">
        <v>7</v>
      </c>
      <c r="AM59" s="24" t="s">
        <v>7</v>
      </c>
      <c r="AN59" s="24" t="s">
        <v>7</v>
      </c>
      <c r="AO59" s="24" t="s">
        <v>7</v>
      </c>
      <c r="AP59" s="24" t="s">
        <v>7</v>
      </c>
      <c r="AQ59" s="24" t="s">
        <v>7</v>
      </c>
      <c r="AR59" s="24" t="s">
        <v>7</v>
      </c>
      <c r="AS59" s="24" t="s">
        <v>7</v>
      </c>
      <c r="AT59" s="24" t="s">
        <v>7</v>
      </c>
      <c r="AU59" s="24">
        <v>32.37694275985119</v>
      </c>
      <c r="AV59" s="24">
        <v>32.37694275985119</v>
      </c>
      <c r="AW59" s="24">
        <v>32.37694275985119</v>
      </c>
      <c r="AX59" s="24">
        <v>32.37694275985119</v>
      </c>
      <c r="AY59" s="24">
        <v>32.37694275985119</v>
      </c>
      <c r="AZ59" s="24">
        <v>32.37694275985119</v>
      </c>
      <c r="BA59" s="24">
        <v>32.37694275985119</v>
      </c>
      <c r="BB59" s="24">
        <v>32.37694275985119</v>
      </c>
      <c r="BC59" s="24">
        <v>32.37694275985119</v>
      </c>
      <c r="BD59" s="24">
        <v>32.37694275985119</v>
      </c>
      <c r="BE59" s="24">
        <v>32.376942759851183</v>
      </c>
      <c r="BF59" s="24">
        <v>32.376942759851183</v>
      </c>
      <c r="BG59" s="24">
        <v>32.376942759851183</v>
      </c>
      <c r="BH59" s="24">
        <v>32.376942759851183</v>
      </c>
      <c r="BI59" s="24">
        <v>32.376942759851183</v>
      </c>
      <c r="BJ59" s="24">
        <v>32.376942759851183</v>
      </c>
      <c r="BK59" s="24">
        <v>32.376942759851183</v>
      </c>
      <c r="BL59" s="24">
        <v>32.68628847842453</v>
      </c>
      <c r="BM59" s="24">
        <v>33.136690091316218</v>
      </c>
      <c r="BN59" s="24">
        <v>33.59329802564536</v>
      </c>
      <c r="BO59" s="24">
        <v>34.056197801589292</v>
      </c>
      <c r="BP59" s="26"/>
      <c r="BQ59" s="26"/>
      <c r="BR59" s="26"/>
      <c r="BS59" s="26"/>
    </row>
    <row r="60" spans="1:76" ht="17.25" customHeight="1">
      <c r="A60" s="25">
        <v>19</v>
      </c>
      <c r="B60" s="24" t="s">
        <v>7</v>
      </c>
      <c r="C60" s="24" t="s">
        <v>7</v>
      </c>
      <c r="D60" s="24" t="s">
        <v>7</v>
      </c>
      <c r="E60" s="24" t="s">
        <v>7</v>
      </c>
      <c r="F60" s="24" t="s">
        <v>7</v>
      </c>
      <c r="G60" s="24" t="s">
        <v>7</v>
      </c>
      <c r="H60" s="24" t="s">
        <v>7</v>
      </c>
      <c r="I60" s="24" t="s">
        <v>7</v>
      </c>
      <c r="J60" s="24" t="s">
        <v>7</v>
      </c>
      <c r="K60" s="24" t="s">
        <v>7</v>
      </c>
      <c r="L60" s="24" t="s">
        <v>7</v>
      </c>
      <c r="M60" s="24" t="s">
        <v>7</v>
      </c>
      <c r="N60" s="24" t="s">
        <v>7</v>
      </c>
      <c r="O60" s="24" t="s">
        <v>7</v>
      </c>
      <c r="P60" s="24" t="s">
        <v>7</v>
      </c>
      <c r="Q60" s="24" t="s">
        <v>7</v>
      </c>
      <c r="R60" s="24" t="s">
        <v>7</v>
      </c>
      <c r="S60" s="24" t="s">
        <v>7</v>
      </c>
      <c r="T60" s="24" t="s">
        <v>7</v>
      </c>
      <c r="U60" s="24" t="s">
        <v>7</v>
      </c>
      <c r="V60" s="24" t="s">
        <v>7</v>
      </c>
      <c r="W60" s="24" t="s">
        <v>7</v>
      </c>
      <c r="X60" s="24" t="s">
        <v>7</v>
      </c>
      <c r="Y60" s="24" t="s">
        <v>7</v>
      </c>
      <c r="Z60" s="24" t="s">
        <v>7</v>
      </c>
      <c r="AA60" s="24" t="s">
        <v>7</v>
      </c>
      <c r="AB60" s="24" t="s">
        <v>7</v>
      </c>
      <c r="AC60" s="24" t="s">
        <v>7</v>
      </c>
      <c r="AD60" s="24" t="s">
        <v>7</v>
      </c>
      <c r="AE60" s="24" t="s">
        <v>7</v>
      </c>
      <c r="AF60" s="24" t="s">
        <v>7</v>
      </c>
      <c r="AG60" s="24" t="s">
        <v>7</v>
      </c>
      <c r="AH60" s="24" t="s">
        <v>7</v>
      </c>
      <c r="AI60" s="24" t="s">
        <v>7</v>
      </c>
      <c r="AJ60" s="24" t="s">
        <v>7</v>
      </c>
      <c r="AK60" s="24" t="s">
        <v>7</v>
      </c>
      <c r="AL60" s="24" t="s">
        <v>7</v>
      </c>
      <c r="AM60" s="24" t="s">
        <v>7</v>
      </c>
      <c r="AN60" s="24" t="s">
        <v>7</v>
      </c>
      <c r="AO60" s="24" t="s">
        <v>7</v>
      </c>
      <c r="AP60" s="24" t="s">
        <v>7</v>
      </c>
      <c r="AQ60" s="24" t="s">
        <v>7</v>
      </c>
      <c r="AR60" s="24" t="s">
        <v>7</v>
      </c>
      <c r="AS60" s="24" t="s">
        <v>7</v>
      </c>
      <c r="AT60" s="24" t="s">
        <v>7</v>
      </c>
      <c r="AU60" s="24" t="s">
        <v>7</v>
      </c>
      <c r="AV60" s="24">
        <v>32.823081734888511</v>
      </c>
      <c r="AW60" s="24">
        <v>32.823081734888511</v>
      </c>
      <c r="AX60" s="24">
        <v>32.823081734888511</v>
      </c>
      <c r="AY60" s="24">
        <v>32.823081734888511</v>
      </c>
      <c r="AZ60" s="24">
        <v>32.823081734888518</v>
      </c>
      <c r="BA60" s="24">
        <v>32.823081734888518</v>
      </c>
      <c r="BB60" s="24">
        <v>32.823081734888518</v>
      </c>
      <c r="BC60" s="24">
        <v>32.823081734888518</v>
      </c>
      <c r="BD60" s="24">
        <v>32.823081734888511</v>
      </c>
      <c r="BE60" s="24">
        <v>32.823081734888511</v>
      </c>
      <c r="BF60" s="24">
        <v>32.823081734888511</v>
      </c>
      <c r="BG60" s="24">
        <v>32.823081734888511</v>
      </c>
      <c r="BH60" s="24">
        <v>32.823081734888511</v>
      </c>
      <c r="BI60" s="24">
        <v>32.823081734888504</v>
      </c>
      <c r="BJ60" s="24">
        <v>32.823081734888504</v>
      </c>
      <c r="BK60" s="24">
        <v>32.823081734888504</v>
      </c>
      <c r="BL60" s="24">
        <v>32.823081734888497</v>
      </c>
      <c r="BM60" s="24">
        <v>33.136690091316218</v>
      </c>
      <c r="BN60" s="24">
        <v>33.59329802564536</v>
      </c>
      <c r="BO60" s="24">
        <v>34.056197801589292</v>
      </c>
      <c r="BP60" s="26"/>
      <c r="BQ60" s="26"/>
      <c r="BR60" s="26"/>
      <c r="BS60" s="26"/>
      <c r="BT60" s="26"/>
    </row>
    <row r="61" spans="1:76" ht="17.25" customHeight="1">
      <c r="A61" s="25">
        <v>18</v>
      </c>
      <c r="B61" s="24" t="s">
        <v>7</v>
      </c>
      <c r="C61" s="24" t="s">
        <v>7</v>
      </c>
      <c r="D61" s="24" t="s">
        <v>7</v>
      </c>
      <c r="E61" s="24" t="s">
        <v>7</v>
      </c>
      <c r="F61" s="24" t="s">
        <v>7</v>
      </c>
      <c r="G61" s="24" t="s">
        <v>7</v>
      </c>
      <c r="H61" s="24" t="s">
        <v>7</v>
      </c>
      <c r="I61" s="24" t="s">
        <v>7</v>
      </c>
      <c r="J61" s="24" t="s">
        <v>7</v>
      </c>
      <c r="K61" s="24" t="s">
        <v>7</v>
      </c>
      <c r="L61" s="24" t="s">
        <v>7</v>
      </c>
      <c r="M61" s="24" t="s">
        <v>7</v>
      </c>
      <c r="N61" s="24" t="s">
        <v>7</v>
      </c>
      <c r="O61" s="24" t="s">
        <v>7</v>
      </c>
      <c r="P61" s="24" t="s">
        <v>7</v>
      </c>
      <c r="Q61" s="24" t="s">
        <v>7</v>
      </c>
      <c r="R61" s="24" t="s">
        <v>7</v>
      </c>
      <c r="S61" s="24" t="s">
        <v>7</v>
      </c>
      <c r="T61" s="24" t="s">
        <v>7</v>
      </c>
      <c r="U61" s="24" t="s">
        <v>7</v>
      </c>
      <c r="V61" s="24" t="s">
        <v>7</v>
      </c>
      <c r="W61" s="24" t="s">
        <v>7</v>
      </c>
      <c r="X61" s="24" t="s">
        <v>7</v>
      </c>
      <c r="Y61" s="24" t="s">
        <v>7</v>
      </c>
      <c r="Z61" s="24" t="s">
        <v>7</v>
      </c>
      <c r="AA61" s="24" t="s">
        <v>7</v>
      </c>
      <c r="AB61" s="24" t="s">
        <v>7</v>
      </c>
      <c r="AC61" s="24" t="s">
        <v>7</v>
      </c>
      <c r="AD61" s="24" t="s">
        <v>7</v>
      </c>
      <c r="AE61" s="24" t="s">
        <v>7</v>
      </c>
      <c r="AF61" s="24" t="s">
        <v>7</v>
      </c>
      <c r="AG61" s="24" t="s">
        <v>7</v>
      </c>
      <c r="AH61" s="24" t="s">
        <v>7</v>
      </c>
      <c r="AI61" s="24" t="s">
        <v>7</v>
      </c>
      <c r="AJ61" s="24" t="s">
        <v>7</v>
      </c>
      <c r="AK61" s="24" t="s">
        <v>7</v>
      </c>
      <c r="AL61" s="24" t="s">
        <v>7</v>
      </c>
      <c r="AM61" s="24" t="s">
        <v>7</v>
      </c>
      <c r="AN61" s="24" t="s">
        <v>7</v>
      </c>
      <c r="AO61" s="24" t="s">
        <v>7</v>
      </c>
      <c r="AP61" s="24" t="s">
        <v>7</v>
      </c>
      <c r="AQ61" s="24" t="s">
        <v>7</v>
      </c>
      <c r="AR61" s="24" t="s">
        <v>7</v>
      </c>
      <c r="AS61" s="24" t="s">
        <v>7</v>
      </c>
      <c r="AT61" s="24" t="s">
        <v>7</v>
      </c>
      <c r="AU61" s="24" t="s">
        <v>7</v>
      </c>
      <c r="AV61" s="24" t="s">
        <v>7</v>
      </c>
      <c r="AW61" s="24">
        <v>33.275368294227519</v>
      </c>
      <c r="AX61" s="24">
        <v>33.275368294227519</v>
      </c>
      <c r="AY61" s="24">
        <v>33.275368294227519</v>
      </c>
      <c r="AZ61" s="24">
        <v>33.275368294227519</v>
      </c>
      <c r="BA61" s="24">
        <v>33.275368294227519</v>
      </c>
      <c r="BB61" s="24">
        <v>33.275368294227526</v>
      </c>
      <c r="BC61" s="24">
        <v>33.275368294227519</v>
      </c>
      <c r="BD61" s="24">
        <v>33.275368294227519</v>
      </c>
      <c r="BE61" s="24">
        <v>33.275368294227519</v>
      </c>
      <c r="BF61" s="24">
        <v>33.275368294227519</v>
      </c>
      <c r="BG61" s="24">
        <v>33.275368294227519</v>
      </c>
      <c r="BH61" s="24">
        <v>33.275368294227519</v>
      </c>
      <c r="BI61" s="24">
        <v>33.275368294227519</v>
      </c>
      <c r="BJ61" s="24">
        <v>33.275368294227512</v>
      </c>
      <c r="BK61" s="24">
        <v>33.275368294227505</v>
      </c>
      <c r="BL61" s="24">
        <v>33.275368294227505</v>
      </c>
      <c r="BM61" s="24">
        <v>33.275368294227505</v>
      </c>
      <c r="BN61" s="24">
        <v>33.59329802564536</v>
      </c>
      <c r="BO61" s="24">
        <v>34.056197801589292</v>
      </c>
      <c r="BP61" s="26"/>
      <c r="BQ61" s="26"/>
      <c r="BR61" s="26"/>
      <c r="BS61" s="26"/>
      <c r="BT61" s="26"/>
      <c r="BU61" s="26"/>
    </row>
    <row r="62" spans="1:76" ht="17.25" customHeight="1">
      <c r="A62" s="25">
        <v>17</v>
      </c>
      <c r="B62" s="24" t="s">
        <v>7</v>
      </c>
      <c r="C62" s="24" t="s">
        <v>7</v>
      </c>
      <c r="D62" s="24" t="s">
        <v>7</v>
      </c>
      <c r="E62" s="24" t="s">
        <v>7</v>
      </c>
      <c r="F62" s="24" t="s">
        <v>7</v>
      </c>
      <c r="G62" s="24" t="s">
        <v>7</v>
      </c>
      <c r="H62" s="24" t="s">
        <v>7</v>
      </c>
      <c r="I62" s="24" t="s">
        <v>7</v>
      </c>
      <c r="J62" s="24" t="s">
        <v>7</v>
      </c>
      <c r="K62" s="24" t="s">
        <v>7</v>
      </c>
      <c r="L62" s="24" t="s">
        <v>7</v>
      </c>
      <c r="M62" s="24" t="s">
        <v>7</v>
      </c>
      <c r="N62" s="24" t="s">
        <v>7</v>
      </c>
      <c r="O62" s="24" t="s">
        <v>7</v>
      </c>
      <c r="P62" s="24" t="s">
        <v>7</v>
      </c>
      <c r="Q62" s="24" t="s">
        <v>7</v>
      </c>
      <c r="R62" s="24" t="s">
        <v>7</v>
      </c>
      <c r="S62" s="24" t="s">
        <v>7</v>
      </c>
      <c r="T62" s="24" t="s">
        <v>7</v>
      </c>
      <c r="U62" s="24" t="s">
        <v>7</v>
      </c>
      <c r="V62" s="24" t="s">
        <v>7</v>
      </c>
      <c r="W62" s="24" t="s">
        <v>7</v>
      </c>
      <c r="X62" s="24" t="s">
        <v>7</v>
      </c>
      <c r="Y62" s="24" t="s">
        <v>7</v>
      </c>
      <c r="Z62" s="24" t="s">
        <v>7</v>
      </c>
      <c r="AA62" s="24" t="s">
        <v>7</v>
      </c>
      <c r="AB62" s="24" t="s">
        <v>7</v>
      </c>
      <c r="AC62" s="24" t="s">
        <v>7</v>
      </c>
      <c r="AD62" s="24" t="s">
        <v>7</v>
      </c>
      <c r="AE62" s="24" t="s">
        <v>7</v>
      </c>
      <c r="AF62" s="24" t="s">
        <v>7</v>
      </c>
      <c r="AG62" s="24" t="s">
        <v>7</v>
      </c>
      <c r="AH62" s="24" t="s">
        <v>7</v>
      </c>
      <c r="AI62" s="24" t="s">
        <v>7</v>
      </c>
      <c r="AJ62" s="24" t="s">
        <v>7</v>
      </c>
      <c r="AK62" s="24" t="s">
        <v>7</v>
      </c>
      <c r="AL62" s="24" t="s">
        <v>7</v>
      </c>
      <c r="AM62" s="24" t="s">
        <v>7</v>
      </c>
      <c r="AN62" s="24" t="s">
        <v>7</v>
      </c>
      <c r="AO62" s="24" t="s">
        <v>7</v>
      </c>
      <c r="AP62" s="24" t="s">
        <v>7</v>
      </c>
      <c r="AQ62" s="24" t="s">
        <v>7</v>
      </c>
      <c r="AR62" s="24" t="s">
        <v>7</v>
      </c>
      <c r="AS62" s="24" t="s">
        <v>7</v>
      </c>
      <c r="AT62" s="24" t="s">
        <v>7</v>
      </c>
      <c r="AU62" s="24" t="s">
        <v>7</v>
      </c>
      <c r="AV62" s="24" t="s">
        <v>7</v>
      </c>
      <c r="AW62" s="24" t="s">
        <v>7</v>
      </c>
      <c r="AX62" s="24">
        <v>33.733887148675549</v>
      </c>
      <c r="AY62" s="24">
        <v>33.733887148675542</v>
      </c>
      <c r="AZ62" s="24">
        <v>33.733887148675542</v>
      </c>
      <c r="BA62" s="24">
        <v>33.733887148675542</v>
      </c>
      <c r="BB62" s="24">
        <v>33.733887148675542</v>
      </c>
      <c r="BC62" s="24">
        <v>33.733887148675549</v>
      </c>
      <c r="BD62" s="24">
        <v>33.733887148675542</v>
      </c>
      <c r="BE62" s="24">
        <v>33.733887148675542</v>
      </c>
      <c r="BF62" s="24">
        <v>33.733887148675542</v>
      </c>
      <c r="BG62" s="24">
        <v>33.733887148675542</v>
      </c>
      <c r="BH62" s="24">
        <v>33.733887148675542</v>
      </c>
      <c r="BI62" s="24">
        <v>33.733887148675542</v>
      </c>
      <c r="BJ62" s="24">
        <v>33.733887148675542</v>
      </c>
      <c r="BK62" s="24">
        <v>33.733887148675542</v>
      </c>
      <c r="BL62" s="24">
        <v>33.733887148675535</v>
      </c>
      <c r="BM62" s="24">
        <v>33.733887148675535</v>
      </c>
      <c r="BN62" s="24">
        <v>33.733887148675535</v>
      </c>
      <c r="BO62" s="24">
        <v>34.056197801589292</v>
      </c>
      <c r="BP62" s="26"/>
      <c r="BQ62" s="26"/>
      <c r="BR62" s="26"/>
      <c r="BS62" s="26"/>
      <c r="BT62" s="26"/>
      <c r="BU62" s="26"/>
      <c r="BV62" s="26"/>
    </row>
    <row r="63" spans="1:76" ht="17.25" customHeight="1">
      <c r="A63" s="25">
        <v>16</v>
      </c>
      <c r="B63" s="24" t="s">
        <v>7</v>
      </c>
      <c r="C63" s="24" t="s">
        <v>7</v>
      </c>
      <c r="D63" s="24" t="s">
        <v>7</v>
      </c>
      <c r="E63" s="24" t="s">
        <v>7</v>
      </c>
      <c r="F63" s="24" t="s">
        <v>7</v>
      </c>
      <c r="G63" s="24" t="s">
        <v>7</v>
      </c>
      <c r="H63" s="24" t="s">
        <v>7</v>
      </c>
      <c r="I63" s="24" t="s">
        <v>7</v>
      </c>
      <c r="J63" s="24" t="s">
        <v>7</v>
      </c>
      <c r="K63" s="24" t="s">
        <v>7</v>
      </c>
      <c r="L63" s="24" t="s">
        <v>7</v>
      </c>
      <c r="M63" s="24" t="s">
        <v>7</v>
      </c>
      <c r="N63" s="24" t="s">
        <v>7</v>
      </c>
      <c r="O63" s="24" t="s">
        <v>7</v>
      </c>
      <c r="P63" s="24" t="s">
        <v>7</v>
      </c>
      <c r="Q63" s="24" t="s">
        <v>7</v>
      </c>
      <c r="R63" s="24" t="s">
        <v>7</v>
      </c>
      <c r="S63" s="24" t="s">
        <v>7</v>
      </c>
      <c r="T63" s="24" t="s">
        <v>7</v>
      </c>
      <c r="U63" s="24" t="s">
        <v>7</v>
      </c>
      <c r="V63" s="24" t="s">
        <v>7</v>
      </c>
      <c r="W63" s="24" t="s">
        <v>7</v>
      </c>
      <c r="X63" s="24" t="s">
        <v>7</v>
      </c>
      <c r="Y63" s="24" t="s">
        <v>7</v>
      </c>
      <c r="Z63" s="24" t="s">
        <v>7</v>
      </c>
      <c r="AA63" s="24" t="s">
        <v>7</v>
      </c>
      <c r="AB63" s="24" t="s">
        <v>7</v>
      </c>
      <c r="AC63" s="24" t="s">
        <v>7</v>
      </c>
      <c r="AD63" s="24" t="s">
        <v>7</v>
      </c>
      <c r="AE63" s="24" t="s">
        <v>7</v>
      </c>
      <c r="AF63" s="24" t="s">
        <v>7</v>
      </c>
      <c r="AG63" s="24" t="s">
        <v>7</v>
      </c>
      <c r="AH63" s="24" t="s">
        <v>7</v>
      </c>
      <c r="AI63" s="24" t="s">
        <v>7</v>
      </c>
      <c r="AJ63" s="24" t="s">
        <v>7</v>
      </c>
      <c r="AK63" s="24" t="s">
        <v>7</v>
      </c>
      <c r="AL63" s="24" t="s">
        <v>7</v>
      </c>
      <c r="AM63" s="24" t="s">
        <v>7</v>
      </c>
      <c r="AN63" s="24" t="s">
        <v>7</v>
      </c>
      <c r="AO63" s="24" t="s">
        <v>7</v>
      </c>
      <c r="AP63" s="24" t="s">
        <v>7</v>
      </c>
      <c r="AQ63" s="24" t="s">
        <v>7</v>
      </c>
      <c r="AR63" s="24" t="s">
        <v>7</v>
      </c>
      <c r="AS63" s="24" t="s">
        <v>7</v>
      </c>
      <c r="AT63" s="24" t="s">
        <v>7</v>
      </c>
      <c r="AU63" s="24" t="s">
        <v>7</v>
      </c>
      <c r="AV63" s="24" t="s">
        <v>7</v>
      </c>
      <c r="AW63" s="24" t="s">
        <v>7</v>
      </c>
      <c r="AX63" s="24" t="s">
        <v>7</v>
      </c>
      <c r="AY63" s="24">
        <v>34.198724176314805</v>
      </c>
      <c r="AZ63" s="24">
        <v>34.198724176314805</v>
      </c>
      <c r="BA63" s="24">
        <v>34.198724176314805</v>
      </c>
      <c r="BB63" s="24">
        <v>34.198724176314805</v>
      </c>
      <c r="BC63" s="24">
        <v>34.198724176314812</v>
      </c>
      <c r="BD63" s="24">
        <v>34.198724176314805</v>
      </c>
      <c r="BE63" s="24">
        <v>34.198724176314798</v>
      </c>
      <c r="BF63" s="24">
        <v>34.198724176314798</v>
      </c>
      <c r="BG63" s="24">
        <v>34.198724176314798</v>
      </c>
      <c r="BH63" s="24">
        <v>34.198724176314798</v>
      </c>
      <c r="BI63" s="24">
        <v>34.198724176314798</v>
      </c>
      <c r="BJ63" s="24">
        <v>34.198724176314798</v>
      </c>
      <c r="BK63" s="24">
        <v>34.198724176314798</v>
      </c>
      <c r="BL63" s="24">
        <v>34.198724176314798</v>
      </c>
      <c r="BM63" s="24">
        <v>34.198724176314791</v>
      </c>
      <c r="BN63" s="24">
        <v>34.198724176314791</v>
      </c>
      <c r="BO63" s="24">
        <v>34.198724176314791</v>
      </c>
      <c r="BP63" s="26"/>
      <c r="BQ63" s="26"/>
      <c r="BR63" s="26"/>
      <c r="BS63" s="26"/>
      <c r="BT63" s="26"/>
      <c r="BU63" s="26"/>
      <c r="BV63" s="26"/>
      <c r="BW63" s="26"/>
    </row>
    <row r="64" spans="1:76" ht="17.25" customHeight="1">
      <c r="A64" s="25">
        <v>15</v>
      </c>
      <c r="B64" s="24" t="s">
        <v>7</v>
      </c>
      <c r="C64" s="24" t="s">
        <v>7</v>
      </c>
      <c r="D64" s="24" t="s">
        <v>7</v>
      </c>
      <c r="E64" s="24" t="s">
        <v>7</v>
      </c>
      <c r="F64" s="24" t="s">
        <v>7</v>
      </c>
      <c r="G64" s="24" t="s">
        <v>7</v>
      </c>
      <c r="H64" s="24" t="s">
        <v>7</v>
      </c>
      <c r="I64" s="24" t="s">
        <v>7</v>
      </c>
      <c r="J64" s="24" t="s">
        <v>7</v>
      </c>
      <c r="K64" s="24" t="s">
        <v>7</v>
      </c>
      <c r="L64" s="24" t="s">
        <v>7</v>
      </c>
      <c r="M64" s="24" t="s">
        <v>7</v>
      </c>
      <c r="N64" s="24" t="s">
        <v>7</v>
      </c>
      <c r="O64" s="24" t="s">
        <v>7</v>
      </c>
      <c r="P64" s="24" t="s">
        <v>7</v>
      </c>
      <c r="Q64" s="24" t="s">
        <v>7</v>
      </c>
      <c r="R64" s="24" t="s">
        <v>7</v>
      </c>
      <c r="S64" s="24" t="s">
        <v>7</v>
      </c>
      <c r="T64" s="24" t="s">
        <v>7</v>
      </c>
      <c r="U64" s="24" t="s">
        <v>7</v>
      </c>
      <c r="V64" s="24" t="s">
        <v>7</v>
      </c>
      <c r="W64" s="24" t="s">
        <v>7</v>
      </c>
      <c r="X64" s="24" t="s">
        <v>7</v>
      </c>
      <c r="Y64" s="24" t="s">
        <v>7</v>
      </c>
      <c r="Z64" s="24" t="s">
        <v>7</v>
      </c>
      <c r="AA64" s="24" t="s">
        <v>7</v>
      </c>
      <c r="AB64" s="24" t="s">
        <v>7</v>
      </c>
      <c r="AC64" s="24" t="s">
        <v>7</v>
      </c>
      <c r="AD64" s="24" t="s">
        <v>7</v>
      </c>
      <c r="AE64" s="24" t="s">
        <v>7</v>
      </c>
      <c r="AF64" s="24" t="s">
        <v>7</v>
      </c>
      <c r="AG64" s="24" t="s">
        <v>7</v>
      </c>
      <c r="AH64" s="24" t="s">
        <v>7</v>
      </c>
      <c r="AI64" s="24" t="s">
        <v>7</v>
      </c>
      <c r="AJ64" s="24" t="s">
        <v>7</v>
      </c>
      <c r="AK64" s="24" t="s">
        <v>7</v>
      </c>
      <c r="AL64" s="24" t="s">
        <v>7</v>
      </c>
      <c r="AM64" s="24" t="s">
        <v>7</v>
      </c>
      <c r="AN64" s="24" t="s">
        <v>7</v>
      </c>
      <c r="AO64" s="24" t="s">
        <v>7</v>
      </c>
      <c r="AP64" s="24" t="s">
        <v>7</v>
      </c>
      <c r="AQ64" s="24" t="s">
        <v>7</v>
      </c>
      <c r="AR64" s="24" t="s">
        <v>7</v>
      </c>
      <c r="AS64" s="24" t="s">
        <v>7</v>
      </c>
      <c r="AT64" s="24" t="s">
        <v>7</v>
      </c>
      <c r="AU64" s="24" t="s">
        <v>7</v>
      </c>
      <c r="AV64" s="24" t="s">
        <v>7</v>
      </c>
      <c r="AW64" s="24" t="s">
        <v>7</v>
      </c>
      <c r="AX64" s="24" t="s">
        <v>7</v>
      </c>
      <c r="AY64" s="24" t="s">
        <v>7</v>
      </c>
      <c r="AZ64" s="24">
        <v>34.669966438586833</v>
      </c>
      <c r="BA64" s="24">
        <v>34.66996643858684</v>
      </c>
      <c r="BB64" s="24">
        <v>34.66996643858684</v>
      </c>
      <c r="BC64" s="24">
        <v>34.669966438586847</v>
      </c>
      <c r="BD64" s="24">
        <v>34.66996643858684</v>
      </c>
      <c r="BE64" s="24">
        <v>34.66996643858684</v>
      </c>
      <c r="BF64" s="24">
        <v>34.669966438586833</v>
      </c>
      <c r="BG64" s="24">
        <v>34.669966438586833</v>
      </c>
      <c r="BH64" s="24">
        <v>34.669966438586833</v>
      </c>
      <c r="BI64" s="24">
        <v>34.669966438586833</v>
      </c>
      <c r="BJ64" s="24">
        <v>34.669966438586833</v>
      </c>
      <c r="BK64" s="24">
        <v>34.669966438586833</v>
      </c>
      <c r="BL64" s="24">
        <v>34.669966438586826</v>
      </c>
      <c r="BM64" s="24">
        <v>34.669966438586826</v>
      </c>
      <c r="BN64" s="24">
        <v>34.669966438586826</v>
      </c>
      <c r="BO64" s="24">
        <v>34.669966438586826</v>
      </c>
      <c r="BP64" s="26"/>
      <c r="BQ64" s="26"/>
      <c r="BR64" s="26"/>
      <c r="BS64" s="26"/>
      <c r="BT64" s="26"/>
      <c r="BU64" s="26"/>
      <c r="BV64" s="26"/>
      <c r="BW64" s="26"/>
      <c r="BX64" s="26"/>
    </row>
    <row r="65" spans="1:91" ht="17.25" customHeight="1">
      <c r="A65" s="25">
        <v>14</v>
      </c>
      <c r="B65" s="24" t="s">
        <v>7</v>
      </c>
      <c r="C65" s="24" t="s">
        <v>7</v>
      </c>
      <c r="D65" s="24" t="s">
        <v>7</v>
      </c>
      <c r="E65" s="24" t="s">
        <v>7</v>
      </c>
      <c r="F65" s="24" t="s">
        <v>7</v>
      </c>
      <c r="G65" s="24" t="s">
        <v>7</v>
      </c>
      <c r="H65" s="24" t="s">
        <v>7</v>
      </c>
      <c r="I65" s="24" t="s">
        <v>7</v>
      </c>
      <c r="J65" s="24" t="s">
        <v>7</v>
      </c>
      <c r="K65" s="24" t="s">
        <v>7</v>
      </c>
      <c r="L65" s="24" t="s">
        <v>7</v>
      </c>
      <c r="M65" s="24" t="s">
        <v>7</v>
      </c>
      <c r="N65" s="24" t="s">
        <v>7</v>
      </c>
      <c r="O65" s="24" t="s">
        <v>7</v>
      </c>
      <c r="P65" s="24" t="s">
        <v>7</v>
      </c>
      <c r="Q65" s="24" t="s">
        <v>7</v>
      </c>
      <c r="R65" s="24" t="s">
        <v>7</v>
      </c>
      <c r="S65" s="24" t="s">
        <v>7</v>
      </c>
      <c r="T65" s="24" t="s">
        <v>7</v>
      </c>
      <c r="U65" s="24" t="s">
        <v>7</v>
      </c>
      <c r="V65" s="24" t="s">
        <v>7</v>
      </c>
      <c r="W65" s="24" t="s">
        <v>7</v>
      </c>
      <c r="X65" s="24" t="s">
        <v>7</v>
      </c>
      <c r="Y65" s="24" t="s">
        <v>7</v>
      </c>
      <c r="Z65" s="24" t="s">
        <v>7</v>
      </c>
      <c r="AA65" s="24" t="s">
        <v>7</v>
      </c>
      <c r="AB65" s="24" t="s">
        <v>7</v>
      </c>
      <c r="AC65" s="24" t="s">
        <v>7</v>
      </c>
      <c r="AD65" s="24" t="s">
        <v>7</v>
      </c>
      <c r="AE65" s="24" t="s">
        <v>7</v>
      </c>
      <c r="AF65" s="24" t="s">
        <v>7</v>
      </c>
      <c r="AG65" s="24" t="s">
        <v>7</v>
      </c>
      <c r="AH65" s="24" t="s">
        <v>7</v>
      </c>
      <c r="AI65" s="24" t="s">
        <v>7</v>
      </c>
      <c r="AJ65" s="24" t="s">
        <v>7</v>
      </c>
      <c r="AK65" s="24" t="s">
        <v>7</v>
      </c>
      <c r="AL65" s="24" t="s">
        <v>7</v>
      </c>
      <c r="AM65" s="24" t="s">
        <v>7</v>
      </c>
      <c r="AN65" s="24" t="s">
        <v>7</v>
      </c>
      <c r="AO65" s="24" t="s">
        <v>7</v>
      </c>
      <c r="AP65" s="24" t="s">
        <v>7</v>
      </c>
      <c r="AQ65" s="24" t="s">
        <v>7</v>
      </c>
      <c r="AR65" s="24" t="s">
        <v>7</v>
      </c>
      <c r="AS65" s="24" t="s">
        <v>7</v>
      </c>
      <c r="AT65" s="24" t="s">
        <v>7</v>
      </c>
      <c r="AU65" s="24" t="s">
        <v>7</v>
      </c>
      <c r="AV65" s="24" t="s">
        <v>7</v>
      </c>
      <c r="AW65" s="24" t="s">
        <v>7</v>
      </c>
      <c r="AX65" s="24" t="s">
        <v>7</v>
      </c>
      <c r="AY65" s="24" t="s">
        <v>7</v>
      </c>
      <c r="AZ65" s="24" t="s">
        <v>7</v>
      </c>
      <c r="BA65" s="24">
        <v>35.147702196598871</v>
      </c>
      <c r="BB65" s="24">
        <v>35.147702196598864</v>
      </c>
      <c r="BC65" s="24">
        <v>35.147702196598864</v>
      </c>
      <c r="BD65" s="24">
        <v>35.147702196598857</v>
      </c>
      <c r="BE65" s="24">
        <v>35.147702196598857</v>
      </c>
      <c r="BF65" s="24">
        <v>35.147702196598857</v>
      </c>
      <c r="BG65" s="24">
        <v>35.147702196598857</v>
      </c>
      <c r="BH65" s="24">
        <v>35.147702196598857</v>
      </c>
      <c r="BI65" s="24">
        <v>35.147702196598857</v>
      </c>
      <c r="BJ65" s="24">
        <v>35.147702196598857</v>
      </c>
      <c r="BK65" s="24">
        <v>35.14770219659885</v>
      </c>
      <c r="BL65" s="24">
        <v>35.147702196598843</v>
      </c>
      <c r="BM65" s="24">
        <v>35.147702196598843</v>
      </c>
      <c r="BN65" s="24">
        <v>35.147702196598843</v>
      </c>
      <c r="BO65" s="24">
        <v>35.147702196598843</v>
      </c>
      <c r="BP65" s="26"/>
      <c r="BQ65" s="26"/>
      <c r="BR65" s="26"/>
      <c r="BS65" s="26"/>
      <c r="BT65" s="26"/>
      <c r="BU65" s="26"/>
      <c r="BV65" s="26"/>
      <c r="BW65" s="26"/>
      <c r="BX65" s="26"/>
      <c r="BY65" s="26"/>
    </row>
    <row r="66" spans="1:91" ht="17.25" customHeight="1">
      <c r="A66" s="25">
        <v>13</v>
      </c>
      <c r="B66" s="24" t="s">
        <v>7</v>
      </c>
      <c r="C66" s="24" t="s">
        <v>7</v>
      </c>
      <c r="D66" s="24" t="s">
        <v>7</v>
      </c>
      <c r="E66" s="24" t="s">
        <v>7</v>
      </c>
      <c r="F66" s="24" t="s">
        <v>7</v>
      </c>
      <c r="G66" s="24" t="s">
        <v>7</v>
      </c>
      <c r="H66" s="24" t="s">
        <v>7</v>
      </c>
      <c r="I66" s="24" t="s">
        <v>7</v>
      </c>
      <c r="J66" s="24" t="s">
        <v>7</v>
      </c>
      <c r="K66" s="24" t="s">
        <v>7</v>
      </c>
      <c r="L66" s="24" t="s">
        <v>7</v>
      </c>
      <c r="M66" s="24" t="s">
        <v>7</v>
      </c>
      <c r="N66" s="24" t="s">
        <v>7</v>
      </c>
      <c r="O66" s="24" t="s">
        <v>7</v>
      </c>
      <c r="P66" s="24" t="s">
        <v>7</v>
      </c>
      <c r="Q66" s="24" t="s">
        <v>7</v>
      </c>
      <c r="R66" s="24" t="s">
        <v>7</v>
      </c>
      <c r="S66" s="24" t="s">
        <v>7</v>
      </c>
      <c r="T66" s="24" t="s">
        <v>7</v>
      </c>
      <c r="U66" s="24" t="s">
        <v>7</v>
      </c>
      <c r="V66" s="24" t="s">
        <v>7</v>
      </c>
      <c r="W66" s="24" t="s">
        <v>7</v>
      </c>
      <c r="X66" s="24" t="s">
        <v>7</v>
      </c>
      <c r="Y66" s="24" t="s">
        <v>7</v>
      </c>
      <c r="Z66" s="24" t="s">
        <v>7</v>
      </c>
      <c r="AA66" s="24" t="s">
        <v>7</v>
      </c>
      <c r="AB66" s="24" t="s">
        <v>7</v>
      </c>
      <c r="AC66" s="24" t="s">
        <v>7</v>
      </c>
      <c r="AD66" s="24" t="s">
        <v>7</v>
      </c>
      <c r="AE66" s="24" t="s">
        <v>7</v>
      </c>
      <c r="AF66" s="24" t="s">
        <v>7</v>
      </c>
      <c r="AG66" s="24" t="s">
        <v>7</v>
      </c>
      <c r="AH66" s="24" t="s">
        <v>7</v>
      </c>
      <c r="AI66" s="24" t="s">
        <v>7</v>
      </c>
      <c r="AJ66" s="24" t="s">
        <v>7</v>
      </c>
      <c r="AK66" s="24" t="s">
        <v>7</v>
      </c>
      <c r="AL66" s="24" t="s">
        <v>7</v>
      </c>
      <c r="AM66" s="24" t="s">
        <v>7</v>
      </c>
      <c r="AN66" s="24" t="s">
        <v>7</v>
      </c>
      <c r="AO66" s="24" t="s">
        <v>7</v>
      </c>
      <c r="AP66" s="24" t="s">
        <v>7</v>
      </c>
      <c r="AQ66" s="24" t="s">
        <v>7</v>
      </c>
      <c r="AR66" s="24" t="s">
        <v>7</v>
      </c>
      <c r="AS66" s="24" t="s">
        <v>7</v>
      </c>
      <c r="AT66" s="24" t="s">
        <v>7</v>
      </c>
      <c r="AU66" s="24" t="s">
        <v>7</v>
      </c>
      <c r="AV66" s="24" t="s">
        <v>7</v>
      </c>
      <c r="AW66" s="24" t="s">
        <v>7</v>
      </c>
      <c r="AX66" s="24" t="s">
        <v>7</v>
      </c>
      <c r="AY66" s="24" t="s">
        <v>7</v>
      </c>
      <c r="AZ66" s="24" t="s">
        <v>7</v>
      </c>
      <c r="BA66" s="24" t="s">
        <v>7</v>
      </c>
      <c r="BB66" s="24">
        <v>35.632020927654381</v>
      </c>
      <c r="BC66" s="24">
        <v>35.632020927654381</v>
      </c>
      <c r="BD66" s="24">
        <v>35.632020927654381</v>
      </c>
      <c r="BE66" s="24">
        <v>35.632020927654381</v>
      </c>
      <c r="BF66" s="24">
        <v>35.632020927654366</v>
      </c>
      <c r="BG66" s="24">
        <v>35.632020927654381</v>
      </c>
      <c r="BH66" s="24">
        <v>35.632020927654374</v>
      </c>
      <c r="BI66" s="24">
        <v>35.632020927654366</v>
      </c>
      <c r="BJ66" s="24">
        <v>35.632020927654366</v>
      </c>
      <c r="BK66" s="24">
        <v>35.632020927654366</v>
      </c>
      <c r="BL66" s="24">
        <v>35.632020927654366</v>
      </c>
      <c r="BM66" s="24">
        <v>35.632020927654366</v>
      </c>
      <c r="BN66" s="24">
        <v>35.632020927654366</v>
      </c>
      <c r="BO66" s="24">
        <v>35.632020927654366</v>
      </c>
      <c r="BP66" s="26"/>
      <c r="BQ66" s="26"/>
      <c r="BR66" s="26"/>
      <c r="BS66" s="26"/>
      <c r="BT66" s="26"/>
      <c r="BU66" s="26"/>
      <c r="BV66" s="26"/>
      <c r="BW66" s="26"/>
      <c r="BX66" s="26"/>
      <c r="BY66" s="26"/>
      <c r="BZ66" s="26"/>
    </row>
    <row r="67" spans="1:91" ht="17.25" customHeight="1">
      <c r="A67" s="25">
        <v>12</v>
      </c>
      <c r="B67" s="24" t="s">
        <v>7</v>
      </c>
      <c r="C67" s="24" t="s">
        <v>7</v>
      </c>
      <c r="D67" s="24" t="s">
        <v>7</v>
      </c>
      <c r="E67" s="24" t="s">
        <v>7</v>
      </c>
      <c r="F67" s="24" t="s">
        <v>7</v>
      </c>
      <c r="G67" s="24" t="s">
        <v>7</v>
      </c>
      <c r="H67" s="24" t="s">
        <v>7</v>
      </c>
      <c r="I67" s="24" t="s">
        <v>7</v>
      </c>
      <c r="J67" s="24" t="s">
        <v>7</v>
      </c>
      <c r="K67" s="24" t="s">
        <v>7</v>
      </c>
      <c r="L67" s="24" t="s">
        <v>7</v>
      </c>
      <c r="M67" s="24" t="s">
        <v>7</v>
      </c>
      <c r="N67" s="24" t="s">
        <v>7</v>
      </c>
      <c r="O67" s="24" t="s">
        <v>7</v>
      </c>
      <c r="P67" s="24" t="s">
        <v>7</v>
      </c>
      <c r="Q67" s="24" t="s">
        <v>7</v>
      </c>
      <c r="R67" s="24" t="s">
        <v>7</v>
      </c>
      <c r="S67" s="24" t="s">
        <v>7</v>
      </c>
      <c r="T67" s="24" t="s">
        <v>7</v>
      </c>
      <c r="U67" s="24" t="s">
        <v>7</v>
      </c>
      <c r="V67" s="24" t="s">
        <v>7</v>
      </c>
      <c r="W67" s="24" t="s">
        <v>7</v>
      </c>
      <c r="X67" s="24" t="s">
        <v>7</v>
      </c>
      <c r="Y67" s="24" t="s">
        <v>7</v>
      </c>
      <c r="Z67" s="24" t="s">
        <v>7</v>
      </c>
      <c r="AA67" s="24" t="s">
        <v>7</v>
      </c>
      <c r="AB67" s="24" t="s">
        <v>7</v>
      </c>
      <c r="AC67" s="24" t="s">
        <v>7</v>
      </c>
      <c r="AD67" s="24" t="s">
        <v>7</v>
      </c>
      <c r="AE67" s="24" t="s">
        <v>7</v>
      </c>
      <c r="AF67" s="24" t="s">
        <v>7</v>
      </c>
      <c r="AG67" s="24" t="s">
        <v>7</v>
      </c>
      <c r="AH67" s="24" t="s">
        <v>7</v>
      </c>
      <c r="AI67" s="24" t="s">
        <v>7</v>
      </c>
      <c r="AJ67" s="24" t="s">
        <v>7</v>
      </c>
      <c r="AK67" s="24" t="s">
        <v>7</v>
      </c>
      <c r="AL67" s="24" t="s">
        <v>7</v>
      </c>
      <c r="AM67" s="24" t="s">
        <v>7</v>
      </c>
      <c r="AN67" s="24" t="s">
        <v>7</v>
      </c>
      <c r="AO67" s="24" t="s">
        <v>7</v>
      </c>
      <c r="AP67" s="24" t="s">
        <v>7</v>
      </c>
      <c r="AQ67" s="24" t="s">
        <v>7</v>
      </c>
      <c r="AR67" s="24" t="s">
        <v>7</v>
      </c>
      <c r="AS67" s="24" t="s">
        <v>7</v>
      </c>
      <c r="AT67" s="24" t="s">
        <v>7</v>
      </c>
      <c r="AU67" s="24" t="s">
        <v>7</v>
      </c>
      <c r="AV67" s="24" t="s">
        <v>7</v>
      </c>
      <c r="AW67" s="24" t="s">
        <v>7</v>
      </c>
      <c r="AX67" s="24" t="s">
        <v>7</v>
      </c>
      <c r="AY67" s="24" t="s">
        <v>7</v>
      </c>
      <c r="AZ67" s="24" t="s">
        <v>7</v>
      </c>
      <c r="BA67" s="24" t="s">
        <v>7</v>
      </c>
      <c r="BB67" s="24" t="s">
        <v>7</v>
      </c>
      <c r="BC67" s="24">
        <v>36.123013342011781</v>
      </c>
      <c r="BD67" s="24">
        <v>36.123013342011781</v>
      </c>
      <c r="BE67" s="24">
        <v>36.123013342011781</v>
      </c>
      <c r="BF67" s="24">
        <v>36.123013342011781</v>
      </c>
      <c r="BG67" s="24">
        <v>36.123013342011781</v>
      </c>
      <c r="BH67" s="24">
        <v>36.123013342011781</v>
      </c>
      <c r="BI67" s="24">
        <v>36.123013342011781</v>
      </c>
      <c r="BJ67" s="24">
        <v>36.123013342011781</v>
      </c>
      <c r="BK67" s="24">
        <v>36.123013342011774</v>
      </c>
      <c r="BL67" s="24">
        <v>36.123013342011774</v>
      </c>
      <c r="BM67" s="24">
        <v>36.123013342011774</v>
      </c>
      <c r="BN67" s="24">
        <v>36.123013342011767</v>
      </c>
      <c r="BO67" s="24">
        <v>36.123013342011767</v>
      </c>
      <c r="BP67" s="26"/>
      <c r="BQ67" s="26"/>
      <c r="BR67" s="26"/>
      <c r="BS67" s="26"/>
      <c r="BT67" s="26"/>
      <c r="BU67" s="26"/>
      <c r="BV67" s="26"/>
      <c r="BW67" s="26"/>
      <c r="BX67" s="26"/>
      <c r="BY67" s="26"/>
      <c r="BZ67" s="26"/>
      <c r="CA67" s="26"/>
    </row>
    <row r="68" spans="1:91" ht="17.25" customHeight="1">
      <c r="A68" s="25">
        <v>11</v>
      </c>
      <c r="B68" s="24" t="s">
        <v>7</v>
      </c>
      <c r="C68" s="24" t="s">
        <v>7</v>
      </c>
      <c r="D68" s="24" t="s">
        <v>7</v>
      </c>
      <c r="E68" s="24" t="s">
        <v>7</v>
      </c>
      <c r="F68" s="24" t="s">
        <v>7</v>
      </c>
      <c r="G68" s="24" t="s">
        <v>7</v>
      </c>
      <c r="H68" s="24" t="s">
        <v>7</v>
      </c>
      <c r="I68" s="24" t="s">
        <v>7</v>
      </c>
      <c r="J68" s="24" t="s">
        <v>7</v>
      </c>
      <c r="K68" s="24" t="s">
        <v>7</v>
      </c>
      <c r="L68" s="24" t="s">
        <v>7</v>
      </c>
      <c r="M68" s="24" t="s">
        <v>7</v>
      </c>
      <c r="N68" s="24" t="s">
        <v>7</v>
      </c>
      <c r="O68" s="24" t="s">
        <v>7</v>
      </c>
      <c r="P68" s="24" t="s">
        <v>7</v>
      </c>
      <c r="Q68" s="24" t="s">
        <v>7</v>
      </c>
      <c r="R68" s="24" t="s">
        <v>7</v>
      </c>
      <c r="S68" s="24" t="s">
        <v>7</v>
      </c>
      <c r="T68" s="24" t="s">
        <v>7</v>
      </c>
      <c r="U68" s="24" t="s">
        <v>7</v>
      </c>
      <c r="V68" s="24" t="s">
        <v>7</v>
      </c>
      <c r="W68" s="24" t="s">
        <v>7</v>
      </c>
      <c r="X68" s="24" t="s">
        <v>7</v>
      </c>
      <c r="Y68" s="24" t="s">
        <v>7</v>
      </c>
      <c r="Z68" s="24" t="s">
        <v>7</v>
      </c>
      <c r="AA68" s="24" t="s">
        <v>7</v>
      </c>
      <c r="AB68" s="24" t="s">
        <v>7</v>
      </c>
      <c r="AC68" s="24" t="s">
        <v>7</v>
      </c>
      <c r="AD68" s="24" t="s">
        <v>7</v>
      </c>
      <c r="AE68" s="24" t="s">
        <v>7</v>
      </c>
      <c r="AF68" s="24" t="s">
        <v>7</v>
      </c>
      <c r="AG68" s="24" t="s">
        <v>7</v>
      </c>
      <c r="AH68" s="24" t="s">
        <v>7</v>
      </c>
      <c r="AI68" s="24" t="s">
        <v>7</v>
      </c>
      <c r="AJ68" s="24" t="s">
        <v>7</v>
      </c>
      <c r="AK68" s="24" t="s">
        <v>7</v>
      </c>
      <c r="AL68" s="24" t="s">
        <v>7</v>
      </c>
      <c r="AM68" s="24" t="s">
        <v>7</v>
      </c>
      <c r="AN68" s="24" t="s">
        <v>7</v>
      </c>
      <c r="AO68" s="24" t="s">
        <v>7</v>
      </c>
      <c r="AP68" s="24" t="s">
        <v>7</v>
      </c>
      <c r="AQ68" s="24" t="s">
        <v>7</v>
      </c>
      <c r="AR68" s="24" t="s">
        <v>7</v>
      </c>
      <c r="AS68" s="24" t="s">
        <v>7</v>
      </c>
      <c r="AT68" s="24" t="s">
        <v>7</v>
      </c>
      <c r="AU68" s="24" t="s">
        <v>7</v>
      </c>
      <c r="AV68" s="24" t="s">
        <v>7</v>
      </c>
      <c r="AW68" s="24" t="s">
        <v>7</v>
      </c>
      <c r="AX68" s="24" t="s">
        <v>7</v>
      </c>
      <c r="AY68" s="24" t="s">
        <v>7</v>
      </c>
      <c r="AZ68" s="24" t="s">
        <v>7</v>
      </c>
      <c r="BA68" s="24" t="s">
        <v>7</v>
      </c>
      <c r="BB68" s="24" t="s">
        <v>7</v>
      </c>
      <c r="BC68" s="24" t="s">
        <v>7</v>
      </c>
      <c r="BD68" s="24">
        <v>36.620771399874172</v>
      </c>
      <c r="BE68" s="24">
        <v>36.620771399874165</v>
      </c>
      <c r="BF68" s="24">
        <v>36.620771399874165</v>
      </c>
      <c r="BG68" s="24">
        <v>36.620771399874165</v>
      </c>
      <c r="BH68" s="24">
        <v>36.620771399874165</v>
      </c>
      <c r="BI68" s="24">
        <v>36.620771399874158</v>
      </c>
      <c r="BJ68" s="24">
        <v>36.620771399874158</v>
      </c>
      <c r="BK68" s="24">
        <v>36.620771399874158</v>
      </c>
      <c r="BL68" s="24">
        <v>36.620771399874158</v>
      </c>
      <c r="BM68" s="24">
        <v>36.620771399874158</v>
      </c>
      <c r="BN68" s="24">
        <v>36.620771399874151</v>
      </c>
      <c r="BO68" s="24">
        <v>36.620771399874158</v>
      </c>
      <c r="BP68" s="26"/>
      <c r="BQ68" s="26"/>
      <c r="BR68" s="26"/>
      <c r="BS68" s="26"/>
      <c r="BT68" s="26"/>
      <c r="BU68" s="26"/>
      <c r="BV68" s="26"/>
      <c r="BW68" s="26"/>
      <c r="BX68" s="26"/>
      <c r="BY68" s="26"/>
      <c r="BZ68" s="26"/>
      <c r="CA68" s="26"/>
      <c r="CB68" s="26"/>
    </row>
    <row r="69" spans="1:91" ht="17.25" customHeight="1">
      <c r="A69" s="25">
        <v>10</v>
      </c>
      <c r="B69" s="24" t="s">
        <v>7</v>
      </c>
      <c r="C69" s="24" t="s">
        <v>7</v>
      </c>
      <c r="D69" s="24" t="s">
        <v>7</v>
      </c>
      <c r="E69" s="24" t="s">
        <v>7</v>
      </c>
      <c r="F69" s="24" t="s">
        <v>7</v>
      </c>
      <c r="G69" s="24" t="s">
        <v>7</v>
      </c>
      <c r="H69" s="24" t="s">
        <v>7</v>
      </c>
      <c r="I69" s="24" t="s">
        <v>7</v>
      </c>
      <c r="J69" s="24" t="s">
        <v>7</v>
      </c>
      <c r="K69" s="24" t="s">
        <v>7</v>
      </c>
      <c r="L69" s="24" t="s">
        <v>7</v>
      </c>
      <c r="M69" s="24" t="s">
        <v>7</v>
      </c>
      <c r="N69" s="24" t="s">
        <v>7</v>
      </c>
      <c r="O69" s="24" t="s">
        <v>7</v>
      </c>
      <c r="P69" s="24" t="s">
        <v>7</v>
      </c>
      <c r="Q69" s="24" t="s">
        <v>7</v>
      </c>
      <c r="R69" s="24" t="s">
        <v>7</v>
      </c>
      <c r="S69" s="24" t="s">
        <v>7</v>
      </c>
      <c r="T69" s="24" t="s">
        <v>7</v>
      </c>
      <c r="U69" s="24" t="s">
        <v>7</v>
      </c>
      <c r="V69" s="24" t="s">
        <v>7</v>
      </c>
      <c r="W69" s="24" t="s">
        <v>7</v>
      </c>
      <c r="X69" s="24" t="s">
        <v>7</v>
      </c>
      <c r="Y69" s="24" t="s">
        <v>7</v>
      </c>
      <c r="Z69" s="24" t="s">
        <v>7</v>
      </c>
      <c r="AA69" s="24" t="s">
        <v>7</v>
      </c>
      <c r="AB69" s="24" t="s">
        <v>7</v>
      </c>
      <c r="AC69" s="24" t="s">
        <v>7</v>
      </c>
      <c r="AD69" s="24" t="s">
        <v>7</v>
      </c>
      <c r="AE69" s="24" t="s">
        <v>7</v>
      </c>
      <c r="AF69" s="24" t="s">
        <v>7</v>
      </c>
      <c r="AG69" s="24" t="s">
        <v>7</v>
      </c>
      <c r="AH69" s="24" t="s">
        <v>7</v>
      </c>
      <c r="AI69" s="24" t="s">
        <v>7</v>
      </c>
      <c r="AJ69" s="24" t="s">
        <v>7</v>
      </c>
      <c r="AK69" s="24" t="s">
        <v>7</v>
      </c>
      <c r="AL69" s="24" t="s">
        <v>7</v>
      </c>
      <c r="AM69" s="24" t="s">
        <v>7</v>
      </c>
      <c r="AN69" s="24" t="s">
        <v>7</v>
      </c>
      <c r="AO69" s="24" t="s">
        <v>7</v>
      </c>
      <c r="AP69" s="24" t="s">
        <v>7</v>
      </c>
      <c r="AQ69" s="24" t="s">
        <v>7</v>
      </c>
      <c r="AR69" s="24" t="s">
        <v>7</v>
      </c>
      <c r="AS69" s="24" t="s">
        <v>7</v>
      </c>
      <c r="AT69" s="24" t="s">
        <v>7</v>
      </c>
      <c r="AU69" s="24" t="s">
        <v>7</v>
      </c>
      <c r="AV69" s="24" t="s">
        <v>7</v>
      </c>
      <c r="AW69" s="24" t="s">
        <v>7</v>
      </c>
      <c r="AX69" s="24" t="s">
        <v>7</v>
      </c>
      <c r="AY69" s="24" t="s">
        <v>7</v>
      </c>
      <c r="AZ69" s="24" t="s">
        <v>7</v>
      </c>
      <c r="BA69" s="24" t="s">
        <v>7</v>
      </c>
      <c r="BB69" s="24" t="s">
        <v>7</v>
      </c>
      <c r="BC69" s="24" t="s">
        <v>7</v>
      </c>
      <c r="BD69" s="24" t="s">
        <v>7</v>
      </c>
      <c r="BE69" s="24">
        <v>37.125388328612587</v>
      </c>
      <c r="BF69" s="24">
        <v>37.125388328612587</v>
      </c>
      <c r="BG69" s="24">
        <v>37.125388328612587</v>
      </c>
      <c r="BH69" s="24">
        <v>37.125388328612587</v>
      </c>
      <c r="BI69" s="24">
        <v>37.125388328612587</v>
      </c>
      <c r="BJ69" s="24">
        <v>37.125388328612587</v>
      </c>
      <c r="BK69" s="24">
        <v>37.125388328612587</v>
      </c>
      <c r="BL69" s="24">
        <v>37.12538832861258</v>
      </c>
      <c r="BM69" s="24">
        <v>37.125388328612587</v>
      </c>
      <c r="BN69" s="24">
        <v>37.12538832861258</v>
      </c>
      <c r="BO69" s="24">
        <v>37.12538832861258</v>
      </c>
      <c r="BP69" s="26"/>
      <c r="BQ69" s="26"/>
      <c r="BR69" s="26"/>
      <c r="BS69" s="26"/>
      <c r="BT69" s="26"/>
      <c r="BU69" s="26"/>
      <c r="BV69" s="26"/>
      <c r="BW69" s="26"/>
      <c r="BX69" s="26"/>
      <c r="BY69" s="26"/>
      <c r="BZ69" s="26"/>
      <c r="CA69" s="26"/>
      <c r="CB69" s="26"/>
      <c r="CC69" s="26"/>
    </row>
    <row r="70" spans="1:91" ht="17.25" customHeight="1">
      <c r="A70" s="25">
        <v>9</v>
      </c>
      <c r="B70" s="24" t="s">
        <v>7</v>
      </c>
      <c r="C70" s="24" t="s">
        <v>7</v>
      </c>
      <c r="D70" s="24" t="s">
        <v>7</v>
      </c>
      <c r="E70" s="24" t="s">
        <v>7</v>
      </c>
      <c r="F70" s="24" t="s">
        <v>7</v>
      </c>
      <c r="G70" s="24" t="s">
        <v>7</v>
      </c>
      <c r="H70" s="24" t="s">
        <v>7</v>
      </c>
      <c r="I70" s="24" t="s">
        <v>7</v>
      </c>
      <c r="J70" s="24" t="s">
        <v>7</v>
      </c>
      <c r="K70" s="24" t="s">
        <v>7</v>
      </c>
      <c r="L70" s="24" t="s">
        <v>7</v>
      </c>
      <c r="M70" s="24" t="s">
        <v>7</v>
      </c>
      <c r="N70" s="24" t="s">
        <v>7</v>
      </c>
      <c r="O70" s="24" t="s">
        <v>7</v>
      </c>
      <c r="P70" s="24" t="s">
        <v>7</v>
      </c>
      <c r="Q70" s="24" t="s">
        <v>7</v>
      </c>
      <c r="R70" s="24" t="s">
        <v>7</v>
      </c>
      <c r="S70" s="24" t="s">
        <v>7</v>
      </c>
      <c r="T70" s="24" t="s">
        <v>7</v>
      </c>
      <c r="U70" s="24" t="s">
        <v>7</v>
      </c>
      <c r="V70" s="24" t="s">
        <v>7</v>
      </c>
      <c r="W70" s="24" t="s">
        <v>7</v>
      </c>
      <c r="X70" s="24" t="s">
        <v>7</v>
      </c>
      <c r="Y70" s="24" t="s">
        <v>7</v>
      </c>
      <c r="Z70" s="24" t="s">
        <v>7</v>
      </c>
      <c r="AA70" s="24" t="s">
        <v>7</v>
      </c>
      <c r="AB70" s="24" t="s">
        <v>7</v>
      </c>
      <c r="AC70" s="24" t="s">
        <v>7</v>
      </c>
      <c r="AD70" s="24" t="s">
        <v>7</v>
      </c>
      <c r="AE70" s="24" t="s">
        <v>7</v>
      </c>
      <c r="AF70" s="24" t="s">
        <v>7</v>
      </c>
      <c r="AG70" s="24" t="s">
        <v>7</v>
      </c>
      <c r="AH70" s="24" t="s">
        <v>7</v>
      </c>
      <c r="AI70" s="24" t="s">
        <v>7</v>
      </c>
      <c r="AJ70" s="24" t="s">
        <v>7</v>
      </c>
      <c r="AK70" s="24" t="s">
        <v>7</v>
      </c>
      <c r="AL70" s="24" t="s">
        <v>7</v>
      </c>
      <c r="AM70" s="24" t="s">
        <v>7</v>
      </c>
      <c r="AN70" s="24" t="s">
        <v>7</v>
      </c>
      <c r="AO70" s="24" t="s">
        <v>7</v>
      </c>
      <c r="AP70" s="24" t="s">
        <v>7</v>
      </c>
      <c r="AQ70" s="24" t="s">
        <v>7</v>
      </c>
      <c r="AR70" s="24" t="s">
        <v>7</v>
      </c>
      <c r="AS70" s="24" t="s">
        <v>7</v>
      </c>
      <c r="AT70" s="24" t="s">
        <v>7</v>
      </c>
      <c r="AU70" s="24" t="s">
        <v>7</v>
      </c>
      <c r="AV70" s="24" t="s">
        <v>7</v>
      </c>
      <c r="AW70" s="24" t="s">
        <v>7</v>
      </c>
      <c r="AX70" s="24" t="s">
        <v>7</v>
      </c>
      <c r="AY70" s="24" t="s">
        <v>7</v>
      </c>
      <c r="AZ70" s="24" t="s">
        <v>7</v>
      </c>
      <c r="BA70" s="24" t="s">
        <v>7</v>
      </c>
      <c r="BB70" s="24" t="s">
        <v>7</v>
      </c>
      <c r="BC70" s="24" t="s">
        <v>7</v>
      </c>
      <c r="BD70" s="24" t="s">
        <v>7</v>
      </c>
      <c r="BE70" s="24" t="s">
        <v>7</v>
      </c>
      <c r="BF70" s="24">
        <v>37.636958640227306</v>
      </c>
      <c r="BG70" s="24">
        <v>37.636958640227306</v>
      </c>
      <c r="BH70" s="24">
        <v>37.636958640227306</v>
      </c>
      <c r="BI70" s="24">
        <v>37.636958640227306</v>
      </c>
      <c r="BJ70" s="24">
        <v>37.636958640227306</v>
      </c>
      <c r="BK70" s="24">
        <v>37.636958640227306</v>
      </c>
      <c r="BL70" s="24">
        <v>37.636958640227292</v>
      </c>
      <c r="BM70" s="24">
        <v>37.636958640227292</v>
      </c>
      <c r="BN70" s="24">
        <v>37.636958640227292</v>
      </c>
      <c r="BO70" s="24">
        <v>37.636958640227299</v>
      </c>
      <c r="BP70" s="26"/>
      <c r="BQ70" s="26"/>
      <c r="BR70" s="26"/>
      <c r="BS70" s="26"/>
      <c r="BT70" s="26"/>
      <c r="BU70" s="26"/>
      <c r="BV70" s="26"/>
      <c r="BW70" s="26"/>
      <c r="BX70" s="26"/>
      <c r="BY70" s="26"/>
      <c r="BZ70" s="26"/>
      <c r="CA70" s="26"/>
      <c r="CB70" s="26"/>
      <c r="CC70" s="26"/>
      <c r="CD70" s="26"/>
    </row>
    <row r="71" spans="1:91" ht="17.25" customHeight="1">
      <c r="A71" s="25">
        <v>8</v>
      </c>
      <c r="B71" s="24" t="s">
        <v>7</v>
      </c>
      <c r="C71" s="24" t="s">
        <v>7</v>
      </c>
      <c r="D71" s="24" t="s">
        <v>7</v>
      </c>
      <c r="E71" s="24" t="s">
        <v>7</v>
      </c>
      <c r="F71" s="24" t="s">
        <v>7</v>
      </c>
      <c r="G71" s="24" t="s">
        <v>7</v>
      </c>
      <c r="H71" s="24" t="s">
        <v>7</v>
      </c>
      <c r="I71" s="24" t="s">
        <v>7</v>
      </c>
      <c r="J71" s="24" t="s">
        <v>7</v>
      </c>
      <c r="K71" s="24" t="s">
        <v>7</v>
      </c>
      <c r="L71" s="24" t="s">
        <v>7</v>
      </c>
      <c r="M71" s="24" t="s">
        <v>7</v>
      </c>
      <c r="N71" s="24" t="s">
        <v>7</v>
      </c>
      <c r="O71" s="24" t="s">
        <v>7</v>
      </c>
      <c r="P71" s="24" t="s">
        <v>7</v>
      </c>
      <c r="Q71" s="24" t="s">
        <v>7</v>
      </c>
      <c r="R71" s="24" t="s">
        <v>7</v>
      </c>
      <c r="S71" s="24" t="s">
        <v>7</v>
      </c>
      <c r="T71" s="24" t="s">
        <v>7</v>
      </c>
      <c r="U71" s="24" t="s">
        <v>7</v>
      </c>
      <c r="V71" s="24" t="s">
        <v>7</v>
      </c>
      <c r="W71" s="24" t="s">
        <v>7</v>
      </c>
      <c r="X71" s="24" t="s">
        <v>7</v>
      </c>
      <c r="Y71" s="24" t="s">
        <v>7</v>
      </c>
      <c r="Z71" s="24" t="s">
        <v>7</v>
      </c>
      <c r="AA71" s="24" t="s">
        <v>7</v>
      </c>
      <c r="AB71" s="24" t="s">
        <v>7</v>
      </c>
      <c r="AC71" s="24" t="s">
        <v>7</v>
      </c>
      <c r="AD71" s="24" t="s">
        <v>7</v>
      </c>
      <c r="AE71" s="24" t="s">
        <v>7</v>
      </c>
      <c r="AF71" s="24" t="s">
        <v>7</v>
      </c>
      <c r="AG71" s="24" t="s">
        <v>7</v>
      </c>
      <c r="AH71" s="24" t="s">
        <v>7</v>
      </c>
      <c r="AI71" s="24" t="s">
        <v>7</v>
      </c>
      <c r="AJ71" s="24" t="s">
        <v>7</v>
      </c>
      <c r="AK71" s="24" t="s">
        <v>7</v>
      </c>
      <c r="AL71" s="24" t="s">
        <v>7</v>
      </c>
      <c r="AM71" s="24" t="s">
        <v>7</v>
      </c>
      <c r="AN71" s="24" t="s">
        <v>7</v>
      </c>
      <c r="AO71" s="24" t="s">
        <v>7</v>
      </c>
      <c r="AP71" s="24" t="s">
        <v>7</v>
      </c>
      <c r="AQ71" s="24" t="s">
        <v>7</v>
      </c>
      <c r="AR71" s="24" t="s">
        <v>7</v>
      </c>
      <c r="AS71" s="24" t="s">
        <v>7</v>
      </c>
      <c r="AT71" s="24" t="s">
        <v>7</v>
      </c>
      <c r="AU71" s="24" t="s">
        <v>7</v>
      </c>
      <c r="AV71" s="24" t="s">
        <v>7</v>
      </c>
      <c r="AW71" s="24" t="s">
        <v>7</v>
      </c>
      <c r="AX71" s="24" t="s">
        <v>7</v>
      </c>
      <c r="AY71" s="24" t="s">
        <v>7</v>
      </c>
      <c r="AZ71" s="24" t="s">
        <v>7</v>
      </c>
      <c r="BA71" s="24" t="s">
        <v>7</v>
      </c>
      <c r="BB71" s="24" t="s">
        <v>7</v>
      </c>
      <c r="BC71" s="24" t="s">
        <v>7</v>
      </c>
      <c r="BD71" s="24" t="s">
        <v>7</v>
      </c>
      <c r="BE71" s="24" t="s">
        <v>7</v>
      </c>
      <c r="BF71" s="24" t="s">
        <v>7</v>
      </c>
      <c r="BG71" s="24">
        <v>38.155578149049319</v>
      </c>
      <c r="BH71" s="24">
        <v>38.155578149049319</v>
      </c>
      <c r="BI71" s="24">
        <v>38.155578149049319</v>
      </c>
      <c r="BJ71" s="24">
        <v>38.155578149049319</v>
      </c>
      <c r="BK71" s="24">
        <v>38.155578149049319</v>
      </c>
      <c r="BL71" s="24">
        <v>38.155578149049312</v>
      </c>
      <c r="BM71" s="24">
        <v>38.155578149049312</v>
      </c>
      <c r="BN71" s="24">
        <v>38.155578149049312</v>
      </c>
      <c r="BO71" s="24">
        <v>38.155578149049312</v>
      </c>
      <c r="BP71" s="26"/>
      <c r="BQ71" s="26"/>
      <c r="BR71" s="26"/>
      <c r="BS71" s="26"/>
      <c r="BT71" s="26"/>
      <c r="BU71" s="26"/>
      <c r="BV71" s="26"/>
      <c r="BW71" s="26"/>
      <c r="BX71" s="26"/>
      <c r="BY71" s="26"/>
      <c r="BZ71" s="26"/>
      <c r="CA71" s="26"/>
      <c r="CB71" s="26"/>
      <c r="CC71" s="26"/>
      <c r="CD71" s="26"/>
      <c r="CE71" s="26"/>
    </row>
    <row r="72" spans="1:91" ht="17.25" customHeight="1">
      <c r="A72" s="25">
        <v>7</v>
      </c>
      <c r="B72" s="24" t="s">
        <v>7</v>
      </c>
      <c r="C72" s="24" t="s">
        <v>7</v>
      </c>
      <c r="D72" s="24" t="s">
        <v>7</v>
      </c>
      <c r="E72" s="24" t="s">
        <v>7</v>
      </c>
      <c r="F72" s="24" t="s">
        <v>7</v>
      </c>
      <c r="G72" s="24" t="s">
        <v>7</v>
      </c>
      <c r="H72" s="24" t="s">
        <v>7</v>
      </c>
      <c r="I72" s="24" t="s">
        <v>7</v>
      </c>
      <c r="J72" s="24" t="s">
        <v>7</v>
      </c>
      <c r="K72" s="24" t="s">
        <v>7</v>
      </c>
      <c r="L72" s="24" t="s">
        <v>7</v>
      </c>
      <c r="M72" s="24" t="s">
        <v>7</v>
      </c>
      <c r="N72" s="24" t="s">
        <v>7</v>
      </c>
      <c r="O72" s="24" t="s">
        <v>7</v>
      </c>
      <c r="P72" s="24" t="s">
        <v>7</v>
      </c>
      <c r="Q72" s="24" t="s">
        <v>7</v>
      </c>
      <c r="R72" s="24" t="s">
        <v>7</v>
      </c>
      <c r="S72" s="24" t="s">
        <v>7</v>
      </c>
      <c r="T72" s="24" t="s">
        <v>7</v>
      </c>
      <c r="U72" s="24" t="s">
        <v>7</v>
      </c>
      <c r="V72" s="24" t="s">
        <v>7</v>
      </c>
      <c r="W72" s="24" t="s">
        <v>7</v>
      </c>
      <c r="X72" s="24" t="s">
        <v>7</v>
      </c>
      <c r="Y72" s="24" t="s">
        <v>7</v>
      </c>
      <c r="Z72" s="24" t="s">
        <v>7</v>
      </c>
      <c r="AA72" s="24" t="s">
        <v>7</v>
      </c>
      <c r="AB72" s="24" t="s">
        <v>7</v>
      </c>
      <c r="AC72" s="24" t="s">
        <v>7</v>
      </c>
      <c r="AD72" s="24" t="s">
        <v>7</v>
      </c>
      <c r="AE72" s="24" t="s">
        <v>7</v>
      </c>
      <c r="AF72" s="24" t="s">
        <v>7</v>
      </c>
      <c r="AG72" s="24" t="s">
        <v>7</v>
      </c>
      <c r="AH72" s="24" t="s">
        <v>7</v>
      </c>
      <c r="AI72" s="24" t="s">
        <v>7</v>
      </c>
      <c r="AJ72" s="24" t="s">
        <v>7</v>
      </c>
      <c r="AK72" s="24" t="s">
        <v>7</v>
      </c>
      <c r="AL72" s="24" t="s">
        <v>7</v>
      </c>
      <c r="AM72" s="24" t="s">
        <v>7</v>
      </c>
      <c r="AN72" s="24" t="s">
        <v>7</v>
      </c>
      <c r="AO72" s="24" t="s">
        <v>7</v>
      </c>
      <c r="AP72" s="24" t="s">
        <v>7</v>
      </c>
      <c r="AQ72" s="24" t="s">
        <v>7</v>
      </c>
      <c r="AR72" s="24" t="s">
        <v>7</v>
      </c>
      <c r="AS72" s="24" t="s">
        <v>7</v>
      </c>
      <c r="AT72" s="24" t="s">
        <v>7</v>
      </c>
      <c r="AU72" s="24" t="s">
        <v>7</v>
      </c>
      <c r="AV72" s="24" t="s">
        <v>7</v>
      </c>
      <c r="AW72" s="24" t="s">
        <v>7</v>
      </c>
      <c r="AX72" s="24" t="s">
        <v>7</v>
      </c>
      <c r="AY72" s="24" t="s">
        <v>7</v>
      </c>
      <c r="AZ72" s="24" t="s">
        <v>7</v>
      </c>
      <c r="BA72" s="24" t="s">
        <v>7</v>
      </c>
      <c r="BB72" s="24" t="s">
        <v>7</v>
      </c>
      <c r="BC72" s="24" t="s">
        <v>7</v>
      </c>
      <c r="BD72" s="24" t="s">
        <v>7</v>
      </c>
      <c r="BE72" s="24" t="s">
        <v>7</v>
      </c>
      <c r="BF72" s="24" t="s">
        <v>7</v>
      </c>
      <c r="BG72" s="24" t="s">
        <v>7</v>
      </c>
      <c r="BH72" s="24">
        <v>38.681343989685878</v>
      </c>
      <c r="BI72" s="24">
        <v>38.681343989685878</v>
      </c>
      <c r="BJ72" s="24">
        <v>38.681343989685864</v>
      </c>
      <c r="BK72" s="24">
        <v>38.681343989685871</v>
      </c>
      <c r="BL72" s="24">
        <v>38.681343989685864</v>
      </c>
      <c r="BM72" s="24">
        <v>38.681343989685864</v>
      </c>
      <c r="BN72" s="24">
        <v>38.681343989685864</v>
      </c>
      <c r="BO72" s="24">
        <v>38.681343989685864</v>
      </c>
      <c r="BP72" s="26"/>
      <c r="BQ72" s="26"/>
      <c r="BR72" s="26"/>
      <c r="BS72" s="26"/>
      <c r="BT72" s="26"/>
      <c r="BU72" s="26"/>
      <c r="BV72" s="26"/>
      <c r="BW72" s="26"/>
      <c r="BX72" s="26"/>
      <c r="BY72" s="26"/>
      <c r="BZ72" s="26"/>
      <c r="CA72" s="26"/>
      <c r="CB72" s="26"/>
      <c r="CC72" s="26"/>
      <c r="CD72" s="26"/>
      <c r="CE72" s="26"/>
      <c r="CF72" s="26"/>
    </row>
    <row r="73" spans="1:91" ht="17.25" customHeight="1">
      <c r="A73" s="25">
        <v>6</v>
      </c>
      <c r="B73" s="24" t="s">
        <v>7</v>
      </c>
      <c r="C73" s="24" t="s">
        <v>7</v>
      </c>
      <c r="D73" s="24" t="s">
        <v>7</v>
      </c>
      <c r="E73" s="24" t="s">
        <v>7</v>
      </c>
      <c r="F73" s="24" t="s">
        <v>7</v>
      </c>
      <c r="G73" s="24" t="s">
        <v>7</v>
      </c>
      <c r="H73" s="24" t="s">
        <v>7</v>
      </c>
      <c r="I73" s="24" t="s">
        <v>7</v>
      </c>
      <c r="J73" s="24" t="s">
        <v>7</v>
      </c>
      <c r="K73" s="24" t="s">
        <v>7</v>
      </c>
      <c r="L73" s="24" t="s">
        <v>7</v>
      </c>
      <c r="M73" s="24" t="s">
        <v>7</v>
      </c>
      <c r="N73" s="24" t="s">
        <v>7</v>
      </c>
      <c r="O73" s="24" t="s">
        <v>7</v>
      </c>
      <c r="P73" s="24" t="s">
        <v>7</v>
      </c>
      <c r="Q73" s="24" t="s">
        <v>7</v>
      </c>
      <c r="R73" s="24" t="s">
        <v>7</v>
      </c>
      <c r="S73" s="24" t="s">
        <v>7</v>
      </c>
      <c r="T73" s="24" t="s">
        <v>7</v>
      </c>
      <c r="U73" s="24" t="s">
        <v>7</v>
      </c>
      <c r="V73" s="24" t="s">
        <v>7</v>
      </c>
      <c r="W73" s="24" t="s">
        <v>7</v>
      </c>
      <c r="X73" s="24" t="s">
        <v>7</v>
      </c>
      <c r="Y73" s="24" t="s">
        <v>7</v>
      </c>
      <c r="Z73" s="24" t="s">
        <v>7</v>
      </c>
      <c r="AA73" s="24" t="s">
        <v>7</v>
      </c>
      <c r="AB73" s="24" t="s">
        <v>7</v>
      </c>
      <c r="AC73" s="24" t="s">
        <v>7</v>
      </c>
      <c r="AD73" s="24" t="s">
        <v>7</v>
      </c>
      <c r="AE73" s="24" t="s">
        <v>7</v>
      </c>
      <c r="AF73" s="24" t="s">
        <v>7</v>
      </c>
      <c r="AG73" s="24" t="s">
        <v>7</v>
      </c>
      <c r="AH73" s="24" t="s">
        <v>7</v>
      </c>
      <c r="AI73" s="24" t="s">
        <v>7</v>
      </c>
      <c r="AJ73" s="24" t="s">
        <v>7</v>
      </c>
      <c r="AK73" s="24" t="s">
        <v>7</v>
      </c>
      <c r="AL73" s="24" t="s">
        <v>7</v>
      </c>
      <c r="AM73" s="24" t="s">
        <v>7</v>
      </c>
      <c r="AN73" s="24" t="s">
        <v>7</v>
      </c>
      <c r="AO73" s="24" t="s">
        <v>7</v>
      </c>
      <c r="AP73" s="24" t="s">
        <v>7</v>
      </c>
      <c r="AQ73" s="24" t="s">
        <v>7</v>
      </c>
      <c r="AR73" s="24" t="s">
        <v>7</v>
      </c>
      <c r="AS73" s="24" t="s">
        <v>7</v>
      </c>
      <c r="AT73" s="24" t="s">
        <v>7</v>
      </c>
      <c r="AU73" s="24" t="s">
        <v>7</v>
      </c>
      <c r="AV73" s="24" t="s">
        <v>7</v>
      </c>
      <c r="AW73" s="24" t="s">
        <v>7</v>
      </c>
      <c r="AX73" s="24" t="s">
        <v>7</v>
      </c>
      <c r="AY73" s="24" t="s">
        <v>7</v>
      </c>
      <c r="AZ73" s="24" t="s">
        <v>7</v>
      </c>
      <c r="BA73" s="24" t="s">
        <v>7</v>
      </c>
      <c r="BB73" s="24" t="s">
        <v>7</v>
      </c>
      <c r="BC73" s="24" t="s">
        <v>7</v>
      </c>
      <c r="BD73" s="24" t="s">
        <v>7</v>
      </c>
      <c r="BE73" s="24" t="s">
        <v>7</v>
      </c>
      <c r="BF73" s="24" t="s">
        <v>7</v>
      </c>
      <c r="BG73" s="24" t="s">
        <v>7</v>
      </c>
      <c r="BH73" s="24" t="s">
        <v>7</v>
      </c>
      <c r="BI73" s="24">
        <v>39.214354635213034</v>
      </c>
      <c r="BJ73" s="24">
        <v>39.214354635213034</v>
      </c>
      <c r="BK73" s="24">
        <v>39.214354635213034</v>
      </c>
      <c r="BL73" s="24">
        <v>39.214354635213034</v>
      </c>
      <c r="BM73" s="24">
        <v>39.214354635213034</v>
      </c>
      <c r="BN73" s="24">
        <v>39.214354635213027</v>
      </c>
      <c r="BO73" s="24">
        <v>39.214354635213027</v>
      </c>
      <c r="BP73" s="26"/>
      <c r="BQ73" s="26"/>
      <c r="BR73" s="26"/>
      <c r="BS73" s="26"/>
      <c r="BT73" s="26"/>
      <c r="BU73" s="26"/>
      <c r="BV73" s="26"/>
      <c r="BW73" s="26"/>
      <c r="BX73" s="26"/>
      <c r="BY73" s="26"/>
      <c r="BZ73" s="26"/>
      <c r="CA73" s="26"/>
      <c r="CB73" s="26"/>
      <c r="CC73" s="26"/>
      <c r="CD73" s="26"/>
      <c r="CE73" s="26"/>
      <c r="CF73" s="26"/>
      <c r="CG73" s="26"/>
    </row>
    <row r="74" spans="1:91" ht="17.25" customHeight="1">
      <c r="A74" s="25">
        <v>5</v>
      </c>
      <c r="B74" s="24" t="s">
        <v>7</v>
      </c>
      <c r="C74" s="24" t="s">
        <v>7</v>
      </c>
      <c r="D74" s="24" t="s">
        <v>7</v>
      </c>
      <c r="E74" s="24" t="s">
        <v>7</v>
      </c>
      <c r="F74" s="24" t="s">
        <v>7</v>
      </c>
      <c r="G74" s="24" t="s">
        <v>7</v>
      </c>
      <c r="H74" s="24" t="s">
        <v>7</v>
      </c>
      <c r="I74" s="24" t="s">
        <v>7</v>
      </c>
      <c r="J74" s="24" t="s">
        <v>7</v>
      </c>
      <c r="K74" s="24" t="s">
        <v>7</v>
      </c>
      <c r="L74" s="24" t="s">
        <v>7</v>
      </c>
      <c r="M74" s="24" t="s">
        <v>7</v>
      </c>
      <c r="N74" s="24" t="s">
        <v>7</v>
      </c>
      <c r="O74" s="24" t="s">
        <v>7</v>
      </c>
      <c r="P74" s="24" t="s">
        <v>7</v>
      </c>
      <c r="Q74" s="24" t="s">
        <v>7</v>
      </c>
      <c r="R74" s="24" t="s">
        <v>7</v>
      </c>
      <c r="S74" s="24" t="s">
        <v>7</v>
      </c>
      <c r="T74" s="24" t="s">
        <v>7</v>
      </c>
      <c r="U74" s="24" t="s">
        <v>7</v>
      </c>
      <c r="V74" s="24" t="s">
        <v>7</v>
      </c>
      <c r="W74" s="24" t="s">
        <v>7</v>
      </c>
      <c r="X74" s="24" t="s">
        <v>7</v>
      </c>
      <c r="Y74" s="24" t="s">
        <v>7</v>
      </c>
      <c r="Z74" s="24" t="s">
        <v>7</v>
      </c>
      <c r="AA74" s="24" t="s">
        <v>7</v>
      </c>
      <c r="AB74" s="24" t="s">
        <v>7</v>
      </c>
      <c r="AC74" s="24" t="s">
        <v>7</v>
      </c>
      <c r="AD74" s="24" t="s">
        <v>7</v>
      </c>
      <c r="AE74" s="24" t="s">
        <v>7</v>
      </c>
      <c r="AF74" s="24" t="s">
        <v>7</v>
      </c>
      <c r="AG74" s="24" t="s">
        <v>7</v>
      </c>
      <c r="AH74" s="24" t="s">
        <v>7</v>
      </c>
      <c r="AI74" s="24" t="s">
        <v>7</v>
      </c>
      <c r="AJ74" s="24" t="s">
        <v>7</v>
      </c>
      <c r="AK74" s="24" t="s">
        <v>7</v>
      </c>
      <c r="AL74" s="24" t="s">
        <v>7</v>
      </c>
      <c r="AM74" s="24" t="s">
        <v>7</v>
      </c>
      <c r="AN74" s="24" t="s">
        <v>7</v>
      </c>
      <c r="AO74" s="24" t="s">
        <v>7</v>
      </c>
      <c r="AP74" s="24" t="s">
        <v>7</v>
      </c>
      <c r="AQ74" s="24" t="s">
        <v>7</v>
      </c>
      <c r="AR74" s="24" t="s">
        <v>7</v>
      </c>
      <c r="AS74" s="24" t="s">
        <v>7</v>
      </c>
      <c r="AT74" s="24" t="s">
        <v>7</v>
      </c>
      <c r="AU74" s="24" t="s">
        <v>7</v>
      </c>
      <c r="AV74" s="24" t="s">
        <v>7</v>
      </c>
      <c r="AW74" s="24" t="s">
        <v>7</v>
      </c>
      <c r="AX74" s="24" t="s">
        <v>7</v>
      </c>
      <c r="AY74" s="24" t="s">
        <v>7</v>
      </c>
      <c r="AZ74" s="24" t="s">
        <v>7</v>
      </c>
      <c r="BA74" s="24" t="s">
        <v>7</v>
      </c>
      <c r="BB74" s="24" t="s">
        <v>7</v>
      </c>
      <c r="BC74" s="24" t="s">
        <v>7</v>
      </c>
      <c r="BD74" s="24" t="s">
        <v>7</v>
      </c>
      <c r="BE74" s="24" t="s">
        <v>7</v>
      </c>
      <c r="BF74" s="24" t="s">
        <v>7</v>
      </c>
      <c r="BG74" s="24" t="s">
        <v>7</v>
      </c>
      <c r="BH74" s="24" t="s">
        <v>7</v>
      </c>
      <c r="BI74" s="24" t="s">
        <v>7</v>
      </c>
      <c r="BJ74" s="24">
        <v>39.754709915619529</v>
      </c>
      <c r="BK74" s="24">
        <v>39.754709915619529</v>
      </c>
      <c r="BL74" s="24">
        <v>39.754709915619529</v>
      </c>
      <c r="BM74" s="24">
        <v>39.754709915619529</v>
      </c>
      <c r="BN74" s="24">
        <v>39.754709915619522</v>
      </c>
      <c r="BO74" s="24">
        <v>39.754709915619522</v>
      </c>
      <c r="BP74" s="26"/>
      <c r="BQ74" s="26"/>
      <c r="BR74" s="26"/>
      <c r="BS74" s="26"/>
      <c r="BT74" s="26"/>
      <c r="BU74" s="26"/>
      <c r="BV74" s="26"/>
      <c r="BW74" s="26"/>
      <c r="BX74" s="26"/>
      <c r="BY74" s="26"/>
      <c r="BZ74" s="26"/>
      <c r="CA74" s="26"/>
      <c r="CB74" s="26"/>
      <c r="CC74" s="26"/>
      <c r="CD74" s="26"/>
      <c r="CE74" s="26"/>
      <c r="CF74" s="26"/>
      <c r="CG74" s="26"/>
      <c r="CH74" s="26"/>
    </row>
    <row r="75" spans="1:91" ht="17.25" customHeight="1">
      <c r="A75" s="25">
        <v>4</v>
      </c>
      <c r="B75" s="24" t="s">
        <v>7</v>
      </c>
      <c r="C75" s="24" t="s">
        <v>7</v>
      </c>
      <c r="D75" s="24" t="s">
        <v>7</v>
      </c>
      <c r="E75" s="24" t="s">
        <v>7</v>
      </c>
      <c r="F75" s="24" t="s">
        <v>7</v>
      </c>
      <c r="G75" s="24" t="s">
        <v>7</v>
      </c>
      <c r="H75" s="24" t="s">
        <v>7</v>
      </c>
      <c r="I75" s="24" t="s">
        <v>7</v>
      </c>
      <c r="J75" s="24" t="s">
        <v>7</v>
      </c>
      <c r="K75" s="24" t="s">
        <v>7</v>
      </c>
      <c r="L75" s="24" t="s">
        <v>7</v>
      </c>
      <c r="M75" s="24" t="s">
        <v>7</v>
      </c>
      <c r="N75" s="24" t="s">
        <v>7</v>
      </c>
      <c r="O75" s="24" t="s">
        <v>7</v>
      </c>
      <c r="P75" s="24" t="s">
        <v>7</v>
      </c>
      <c r="Q75" s="24" t="s">
        <v>7</v>
      </c>
      <c r="R75" s="24" t="s">
        <v>7</v>
      </c>
      <c r="S75" s="24" t="s">
        <v>7</v>
      </c>
      <c r="T75" s="24" t="s">
        <v>7</v>
      </c>
      <c r="U75" s="24" t="s">
        <v>7</v>
      </c>
      <c r="V75" s="24" t="s">
        <v>7</v>
      </c>
      <c r="W75" s="24" t="s">
        <v>7</v>
      </c>
      <c r="X75" s="24" t="s">
        <v>7</v>
      </c>
      <c r="Y75" s="24" t="s">
        <v>7</v>
      </c>
      <c r="Z75" s="24" t="s">
        <v>7</v>
      </c>
      <c r="AA75" s="24" t="s">
        <v>7</v>
      </c>
      <c r="AB75" s="24" t="s">
        <v>7</v>
      </c>
      <c r="AC75" s="24" t="s">
        <v>7</v>
      </c>
      <c r="AD75" s="24" t="s">
        <v>7</v>
      </c>
      <c r="AE75" s="24" t="s">
        <v>7</v>
      </c>
      <c r="AF75" s="24" t="s">
        <v>7</v>
      </c>
      <c r="AG75" s="24" t="s">
        <v>7</v>
      </c>
      <c r="AH75" s="24" t="s">
        <v>7</v>
      </c>
      <c r="AI75" s="24" t="s">
        <v>7</v>
      </c>
      <c r="AJ75" s="24" t="s">
        <v>7</v>
      </c>
      <c r="AK75" s="24" t="s">
        <v>7</v>
      </c>
      <c r="AL75" s="24" t="s">
        <v>7</v>
      </c>
      <c r="AM75" s="24" t="s">
        <v>7</v>
      </c>
      <c r="AN75" s="24" t="s">
        <v>7</v>
      </c>
      <c r="AO75" s="24" t="s">
        <v>7</v>
      </c>
      <c r="AP75" s="24" t="s">
        <v>7</v>
      </c>
      <c r="AQ75" s="24" t="s">
        <v>7</v>
      </c>
      <c r="AR75" s="24" t="s">
        <v>7</v>
      </c>
      <c r="AS75" s="24" t="s">
        <v>7</v>
      </c>
      <c r="AT75" s="24" t="s">
        <v>7</v>
      </c>
      <c r="AU75" s="24" t="s">
        <v>7</v>
      </c>
      <c r="AV75" s="24" t="s">
        <v>7</v>
      </c>
      <c r="AW75" s="24" t="s">
        <v>7</v>
      </c>
      <c r="AX75" s="24" t="s">
        <v>7</v>
      </c>
      <c r="AY75" s="24" t="s">
        <v>7</v>
      </c>
      <c r="AZ75" s="24" t="s">
        <v>7</v>
      </c>
      <c r="BA75" s="24" t="s">
        <v>7</v>
      </c>
      <c r="BB75" s="24" t="s">
        <v>7</v>
      </c>
      <c r="BC75" s="24" t="s">
        <v>7</v>
      </c>
      <c r="BD75" s="24" t="s">
        <v>7</v>
      </c>
      <c r="BE75" s="24" t="s">
        <v>7</v>
      </c>
      <c r="BF75" s="24" t="s">
        <v>7</v>
      </c>
      <c r="BG75" s="24" t="s">
        <v>7</v>
      </c>
      <c r="BH75" s="24" t="s">
        <v>7</v>
      </c>
      <c r="BI75" s="24" t="s">
        <v>7</v>
      </c>
      <c r="BJ75" s="24" t="s">
        <v>7</v>
      </c>
      <c r="BK75" s="24">
        <v>40.302511036504022</v>
      </c>
      <c r="BL75" s="24">
        <v>40.302511036504022</v>
      </c>
      <c r="BM75" s="24">
        <v>40.302511036504022</v>
      </c>
      <c r="BN75" s="24">
        <v>40.302511036504022</v>
      </c>
      <c r="BO75" s="24">
        <v>40.302511036504022</v>
      </c>
      <c r="BP75" s="26"/>
      <c r="BQ75" s="26"/>
      <c r="BR75" s="26"/>
      <c r="BS75" s="26"/>
      <c r="BT75" s="26"/>
      <c r="BU75" s="26"/>
      <c r="BV75" s="26"/>
      <c r="BW75" s="26"/>
      <c r="BX75" s="26"/>
      <c r="BY75" s="26"/>
      <c r="BZ75" s="26"/>
      <c r="CA75" s="26"/>
      <c r="CB75" s="26"/>
      <c r="CC75" s="26"/>
      <c r="CD75" s="26"/>
      <c r="CE75" s="26"/>
      <c r="CF75" s="26"/>
      <c r="CG75" s="26"/>
      <c r="CH75" s="26"/>
      <c r="CI75" s="26"/>
    </row>
    <row r="76" spans="1:91" ht="17.25" customHeight="1">
      <c r="A76" s="25">
        <v>3</v>
      </c>
      <c r="B76" s="24" t="s">
        <v>7</v>
      </c>
      <c r="C76" s="24" t="s">
        <v>7</v>
      </c>
      <c r="D76" s="24" t="s">
        <v>7</v>
      </c>
      <c r="E76" s="24" t="s">
        <v>7</v>
      </c>
      <c r="F76" s="24" t="s">
        <v>7</v>
      </c>
      <c r="G76" s="24" t="s">
        <v>7</v>
      </c>
      <c r="H76" s="24" t="s">
        <v>7</v>
      </c>
      <c r="I76" s="24" t="s">
        <v>7</v>
      </c>
      <c r="J76" s="24" t="s">
        <v>7</v>
      </c>
      <c r="K76" s="24" t="s">
        <v>7</v>
      </c>
      <c r="L76" s="24" t="s">
        <v>7</v>
      </c>
      <c r="M76" s="24" t="s">
        <v>7</v>
      </c>
      <c r="N76" s="24" t="s">
        <v>7</v>
      </c>
      <c r="O76" s="24" t="s">
        <v>7</v>
      </c>
      <c r="P76" s="24" t="s">
        <v>7</v>
      </c>
      <c r="Q76" s="24" t="s">
        <v>7</v>
      </c>
      <c r="R76" s="24" t="s">
        <v>7</v>
      </c>
      <c r="S76" s="24" t="s">
        <v>7</v>
      </c>
      <c r="T76" s="24" t="s">
        <v>7</v>
      </c>
      <c r="U76" s="24" t="s">
        <v>7</v>
      </c>
      <c r="V76" s="24" t="s">
        <v>7</v>
      </c>
      <c r="W76" s="24" t="s">
        <v>7</v>
      </c>
      <c r="X76" s="24" t="s">
        <v>7</v>
      </c>
      <c r="Y76" s="24" t="s">
        <v>7</v>
      </c>
      <c r="Z76" s="24" t="s">
        <v>7</v>
      </c>
      <c r="AA76" s="24" t="s">
        <v>7</v>
      </c>
      <c r="AB76" s="24" t="s">
        <v>7</v>
      </c>
      <c r="AC76" s="24" t="s">
        <v>7</v>
      </c>
      <c r="AD76" s="24" t="s">
        <v>7</v>
      </c>
      <c r="AE76" s="24" t="s">
        <v>7</v>
      </c>
      <c r="AF76" s="24" t="s">
        <v>7</v>
      </c>
      <c r="AG76" s="24" t="s">
        <v>7</v>
      </c>
      <c r="AH76" s="24" t="s">
        <v>7</v>
      </c>
      <c r="AI76" s="24" t="s">
        <v>7</v>
      </c>
      <c r="AJ76" s="24" t="s">
        <v>7</v>
      </c>
      <c r="AK76" s="24" t="s">
        <v>7</v>
      </c>
      <c r="AL76" s="24" t="s">
        <v>7</v>
      </c>
      <c r="AM76" s="24" t="s">
        <v>7</v>
      </c>
      <c r="AN76" s="24" t="s">
        <v>7</v>
      </c>
      <c r="AO76" s="24" t="s">
        <v>7</v>
      </c>
      <c r="AP76" s="24" t="s">
        <v>7</v>
      </c>
      <c r="AQ76" s="24" t="s">
        <v>7</v>
      </c>
      <c r="AR76" s="24" t="s">
        <v>7</v>
      </c>
      <c r="AS76" s="24" t="s">
        <v>7</v>
      </c>
      <c r="AT76" s="24" t="s">
        <v>7</v>
      </c>
      <c r="AU76" s="24" t="s">
        <v>7</v>
      </c>
      <c r="AV76" s="24" t="s">
        <v>7</v>
      </c>
      <c r="AW76" s="24" t="s">
        <v>7</v>
      </c>
      <c r="AX76" s="24" t="s">
        <v>7</v>
      </c>
      <c r="AY76" s="24" t="s">
        <v>7</v>
      </c>
      <c r="AZ76" s="24" t="s">
        <v>7</v>
      </c>
      <c r="BA76" s="24" t="s">
        <v>7</v>
      </c>
      <c r="BB76" s="24" t="s">
        <v>7</v>
      </c>
      <c r="BC76" s="24" t="s">
        <v>7</v>
      </c>
      <c r="BD76" s="24" t="s">
        <v>7</v>
      </c>
      <c r="BE76" s="24" t="s">
        <v>7</v>
      </c>
      <c r="BF76" s="24" t="s">
        <v>7</v>
      </c>
      <c r="BG76" s="24" t="s">
        <v>7</v>
      </c>
      <c r="BH76" s="24" t="s">
        <v>7</v>
      </c>
      <c r="BI76" s="24" t="s">
        <v>7</v>
      </c>
      <c r="BJ76" s="24" t="s">
        <v>7</v>
      </c>
      <c r="BK76" s="24" t="s">
        <v>7</v>
      </c>
      <c r="BL76" s="24">
        <v>40.857860598030655</v>
      </c>
      <c r="BM76" s="24">
        <v>40.857860598030655</v>
      </c>
      <c r="BN76" s="24">
        <v>40.857860598030655</v>
      </c>
      <c r="BO76" s="24">
        <v>40.857860598030655</v>
      </c>
      <c r="BP76" s="26"/>
      <c r="BQ76" s="26"/>
      <c r="BR76" s="26"/>
      <c r="BS76" s="26"/>
      <c r="BT76" s="26"/>
      <c r="BU76" s="26"/>
      <c r="BV76" s="26"/>
      <c r="BW76" s="26"/>
      <c r="BX76" s="26"/>
      <c r="BY76" s="26"/>
      <c r="BZ76" s="26"/>
      <c r="CA76" s="26"/>
      <c r="CB76" s="26"/>
      <c r="CC76" s="26"/>
      <c r="CD76" s="26"/>
      <c r="CE76" s="26"/>
      <c r="CF76" s="26"/>
      <c r="CG76" s="26"/>
      <c r="CH76" s="26"/>
      <c r="CI76" s="26"/>
      <c r="CJ76" s="26"/>
    </row>
    <row r="77" spans="1:91" ht="17.25" customHeight="1">
      <c r="A77" s="25">
        <v>2</v>
      </c>
      <c r="B77" s="24" t="s">
        <v>7</v>
      </c>
      <c r="C77" s="24" t="s">
        <v>7</v>
      </c>
      <c r="D77" s="24" t="s">
        <v>7</v>
      </c>
      <c r="E77" s="24" t="s">
        <v>7</v>
      </c>
      <c r="F77" s="24" t="s">
        <v>7</v>
      </c>
      <c r="G77" s="24" t="s">
        <v>7</v>
      </c>
      <c r="H77" s="24" t="s">
        <v>7</v>
      </c>
      <c r="I77" s="24" t="s">
        <v>7</v>
      </c>
      <c r="J77" s="24" t="s">
        <v>7</v>
      </c>
      <c r="K77" s="24" t="s">
        <v>7</v>
      </c>
      <c r="L77" s="24" t="s">
        <v>7</v>
      </c>
      <c r="M77" s="24" t="s">
        <v>7</v>
      </c>
      <c r="N77" s="24" t="s">
        <v>7</v>
      </c>
      <c r="O77" s="24" t="s">
        <v>7</v>
      </c>
      <c r="P77" s="24" t="s">
        <v>7</v>
      </c>
      <c r="Q77" s="24" t="s">
        <v>7</v>
      </c>
      <c r="R77" s="24" t="s">
        <v>7</v>
      </c>
      <c r="S77" s="24" t="s">
        <v>7</v>
      </c>
      <c r="T77" s="24" t="s">
        <v>7</v>
      </c>
      <c r="U77" s="24" t="s">
        <v>7</v>
      </c>
      <c r="V77" s="24" t="s">
        <v>7</v>
      </c>
      <c r="W77" s="24" t="s">
        <v>7</v>
      </c>
      <c r="X77" s="24" t="s">
        <v>7</v>
      </c>
      <c r="Y77" s="24" t="s">
        <v>7</v>
      </c>
      <c r="Z77" s="24" t="s">
        <v>7</v>
      </c>
      <c r="AA77" s="24" t="s">
        <v>7</v>
      </c>
      <c r="AB77" s="24" t="s">
        <v>7</v>
      </c>
      <c r="AC77" s="24" t="s">
        <v>7</v>
      </c>
      <c r="AD77" s="24" t="s">
        <v>7</v>
      </c>
      <c r="AE77" s="24" t="s">
        <v>7</v>
      </c>
      <c r="AF77" s="24" t="s">
        <v>7</v>
      </c>
      <c r="AG77" s="24" t="s">
        <v>7</v>
      </c>
      <c r="AH77" s="24" t="s">
        <v>7</v>
      </c>
      <c r="AI77" s="24" t="s">
        <v>7</v>
      </c>
      <c r="AJ77" s="24" t="s">
        <v>7</v>
      </c>
      <c r="AK77" s="24" t="s">
        <v>7</v>
      </c>
      <c r="AL77" s="24" t="s">
        <v>7</v>
      </c>
      <c r="AM77" s="24" t="s">
        <v>7</v>
      </c>
      <c r="AN77" s="24" t="s">
        <v>7</v>
      </c>
      <c r="AO77" s="24" t="s">
        <v>7</v>
      </c>
      <c r="AP77" s="24" t="s">
        <v>7</v>
      </c>
      <c r="AQ77" s="24" t="s">
        <v>7</v>
      </c>
      <c r="AR77" s="24" t="s">
        <v>7</v>
      </c>
      <c r="AS77" s="24" t="s">
        <v>7</v>
      </c>
      <c r="AT77" s="24" t="s">
        <v>7</v>
      </c>
      <c r="AU77" s="24" t="s">
        <v>7</v>
      </c>
      <c r="AV77" s="24" t="s">
        <v>7</v>
      </c>
      <c r="AW77" s="24" t="s">
        <v>7</v>
      </c>
      <c r="AX77" s="24" t="s">
        <v>7</v>
      </c>
      <c r="AY77" s="24" t="s">
        <v>7</v>
      </c>
      <c r="AZ77" s="24" t="s">
        <v>7</v>
      </c>
      <c r="BA77" s="24" t="s">
        <v>7</v>
      </c>
      <c r="BB77" s="24" t="s">
        <v>7</v>
      </c>
      <c r="BC77" s="24" t="s">
        <v>7</v>
      </c>
      <c r="BD77" s="24" t="s">
        <v>7</v>
      </c>
      <c r="BE77" s="24" t="s">
        <v>7</v>
      </c>
      <c r="BF77" s="24" t="s">
        <v>7</v>
      </c>
      <c r="BG77" s="24" t="s">
        <v>7</v>
      </c>
      <c r="BH77" s="24" t="s">
        <v>7</v>
      </c>
      <c r="BI77" s="24" t="s">
        <v>7</v>
      </c>
      <c r="BJ77" s="24" t="s">
        <v>7</v>
      </c>
      <c r="BK77" s="24" t="s">
        <v>7</v>
      </c>
      <c r="BL77" s="24" t="s">
        <v>7</v>
      </c>
      <c r="BM77" s="24">
        <v>41.420862614145271</v>
      </c>
      <c r="BN77" s="24">
        <v>41.420862614145271</v>
      </c>
      <c r="BO77" s="24">
        <v>41.420862614145271</v>
      </c>
      <c r="BP77" s="26"/>
      <c r="BQ77" s="26"/>
      <c r="BR77" s="26"/>
      <c r="BS77" s="26"/>
      <c r="BT77" s="26"/>
      <c r="BU77" s="26"/>
      <c r="BV77" s="26"/>
      <c r="BW77" s="26"/>
      <c r="BX77" s="26"/>
      <c r="BY77" s="26"/>
      <c r="BZ77" s="26"/>
      <c r="CA77" s="26"/>
      <c r="CB77" s="26"/>
      <c r="CC77" s="26"/>
      <c r="CD77" s="26"/>
      <c r="CE77" s="26"/>
      <c r="CF77" s="26"/>
      <c r="CG77" s="26"/>
      <c r="CH77" s="26"/>
      <c r="CI77" s="26"/>
      <c r="CJ77" s="26"/>
      <c r="CK77" s="26"/>
    </row>
    <row r="78" spans="1:91" ht="17.25" customHeight="1">
      <c r="A78" s="25">
        <v>1</v>
      </c>
      <c r="B78" s="24" t="s">
        <v>7</v>
      </c>
      <c r="C78" s="24" t="s">
        <v>7</v>
      </c>
      <c r="D78" s="24" t="s">
        <v>7</v>
      </c>
      <c r="E78" s="24" t="s">
        <v>7</v>
      </c>
      <c r="F78" s="24" t="s">
        <v>7</v>
      </c>
      <c r="G78" s="24" t="s">
        <v>7</v>
      </c>
      <c r="H78" s="24" t="s">
        <v>7</v>
      </c>
      <c r="I78" s="24" t="s">
        <v>7</v>
      </c>
      <c r="J78" s="24" t="s">
        <v>7</v>
      </c>
      <c r="K78" s="24" t="s">
        <v>7</v>
      </c>
      <c r="L78" s="24" t="s">
        <v>7</v>
      </c>
      <c r="M78" s="24" t="s">
        <v>7</v>
      </c>
      <c r="N78" s="24" t="s">
        <v>7</v>
      </c>
      <c r="O78" s="24" t="s">
        <v>7</v>
      </c>
      <c r="P78" s="24" t="s">
        <v>7</v>
      </c>
      <c r="Q78" s="24" t="s">
        <v>7</v>
      </c>
      <c r="R78" s="24" t="s">
        <v>7</v>
      </c>
      <c r="S78" s="24" t="s">
        <v>7</v>
      </c>
      <c r="T78" s="24" t="s">
        <v>7</v>
      </c>
      <c r="U78" s="24" t="s">
        <v>7</v>
      </c>
      <c r="V78" s="24" t="s">
        <v>7</v>
      </c>
      <c r="W78" s="24" t="s">
        <v>7</v>
      </c>
      <c r="X78" s="24" t="s">
        <v>7</v>
      </c>
      <c r="Y78" s="24" t="s">
        <v>7</v>
      </c>
      <c r="Z78" s="24" t="s">
        <v>7</v>
      </c>
      <c r="AA78" s="24" t="s">
        <v>7</v>
      </c>
      <c r="AB78" s="24" t="s">
        <v>7</v>
      </c>
      <c r="AC78" s="24" t="s">
        <v>7</v>
      </c>
      <c r="AD78" s="24" t="s">
        <v>7</v>
      </c>
      <c r="AE78" s="24" t="s">
        <v>7</v>
      </c>
      <c r="AF78" s="24" t="s">
        <v>7</v>
      </c>
      <c r="AG78" s="24" t="s">
        <v>7</v>
      </c>
      <c r="AH78" s="24" t="s">
        <v>7</v>
      </c>
      <c r="AI78" s="24" t="s">
        <v>7</v>
      </c>
      <c r="AJ78" s="24" t="s">
        <v>7</v>
      </c>
      <c r="AK78" s="24" t="s">
        <v>7</v>
      </c>
      <c r="AL78" s="24" t="s">
        <v>7</v>
      </c>
      <c r="AM78" s="24" t="s">
        <v>7</v>
      </c>
      <c r="AN78" s="24" t="s">
        <v>7</v>
      </c>
      <c r="AO78" s="24" t="s">
        <v>7</v>
      </c>
      <c r="AP78" s="24" t="s">
        <v>7</v>
      </c>
      <c r="AQ78" s="24" t="s">
        <v>7</v>
      </c>
      <c r="AR78" s="24" t="s">
        <v>7</v>
      </c>
      <c r="AS78" s="24" t="s">
        <v>7</v>
      </c>
      <c r="AT78" s="24" t="s">
        <v>7</v>
      </c>
      <c r="AU78" s="24" t="s">
        <v>7</v>
      </c>
      <c r="AV78" s="24" t="s">
        <v>7</v>
      </c>
      <c r="AW78" s="24" t="s">
        <v>7</v>
      </c>
      <c r="AX78" s="24" t="s">
        <v>7</v>
      </c>
      <c r="AY78" s="24" t="s">
        <v>7</v>
      </c>
      <c r="AZ78" s="24" t="s">
        <v>7</v>
      </c>
      <c r="BA78" s="24" t="s">
        <v>7</v>
      </c>
      <c r="BB78" s="24" t="s">
        <v>7</v>
      </c>
      <c r="BC78" s="24" t="s">
        <v>7</v>
      </c>
      <c r="BD78" s="24" t="s">
        <v>7</v>
      </c>
      <c r="BE78" s="24" t="s">
        <v>7</v>
      </c>
      <c r="BF78" s="24" t="s">
        <v>7</v>
      </c>
      <c r="BG78" s="24" t="s">
        <v>7</v>
      </c>
      <c r="BH78" s="24" t="s">
        <v>7</v>
      </c>
      <c r="BI78" s="24" t="s">
        <v>7</v>
      </c>
      <c r="BJ78" s="24" t="s">
        <v>7</v>
      </c>
      <c r="BK78" s="24" t="s">
        <v>7</v>
      </c>
      <c r="BL78" s="24" t="s">
        <v>7</v>
      </c>
      <c r="BM78" s="24" t="s">
        <v>7</v>
      </c>
      <c r="BN78" s="24">
        <v>41.991622532056695</v>
      </c>
      <c r="BO78" s="24">
        <v>41.991622532056695</v>
      </c>
      <c r="BP78" s="26"/>
      <c r="BQ78" s="26"/>
      <c r="BR78" s="26"/>
      <c r="BS78" s="26"/>
      <c r="BT78" s="26"/>
      <c r="BU78" s="26"/>
      <c r="BV78" s="26"/>
      <c r="BW78" s="26"/>
      <c r="BX78" s="26"/>
      <c r="BY78" s="26"/>
      <c r="BZ78" s="26"/>
      <c r="CA78" s="26"/>
      <c r="CB78" s="26"/>
      <c r="CC78" s="26"/>
      <c r="CD78" s="26"/>
      <c r="CE78" s="26"/>
      <c r="CF78" s="26"/>
      <c r="CG78" s="26"/>
      <c r="CH78" s="26"/>
      <c r="CI78" s="26"/>
      <c r="CJ78" s="26"/>
      <c r="CK78" s="26"/>
      <c r="CL78" s="26"/>
    </row>
    <row r="79" spans="1:91" ht="17.25" customHeight="1">
      <c r="A79" s="25">
        <v>0</v>
      </c>
      <c r="B79" s="24" t="s">
        <v>7</v>
      </c>
      <c r="C79" s="24" t="s">
        <v>7</v>
      </c>
      <c r="D79" s="24" t="s">
        <v>7</v>
      </c>
      <c r="E79" s="24" t="s">
        <v>7</v>
      </c>
      <c r="F79" s="24" t="s">
        <v>7</v>
      </c>
      <c r="G79" s="24" t="s">
        <v>7</v>
      </c>
      <c r="H79" s="24" t="s">
        <v>7</v>
      </c>
      <c r="I79" s="24" t="s">
        <v>7</v>
      </c>
      <c r="J79" s="24" t="s">
        <v>7</v>
      </c>
      <c r="K79" s="24" t="s">
        <v>7</v>
      </c>
      <c r="L79" s="24" t="s">
        <v>7</v>
      </c>
      <c r="M79" s="24" t="s">
        <v>7</v>
      </c>
      <c r="N79" s="24" t="s">
        <v>7</v>
      </c>
      <c r="O79" s="24" t="s">
        <v>7</v>
      </c>
      <c r="P79" s="24" t="s">
        <v>7</v>
      </c>
      <c r="Q79" s="24" t="s">
        <v>7</v>
      </c>
      <c r="R79" s="24" t="s">
        <v>7</v>
      </c>
      <c r="S79" s="24" t="s">
        <v>7</v>
      </c>
      <c r="T79" s="24" t="s">
        <v>7</v>
      </c>
      <c r="U79" s="24" t="s">
        <v>7</v>
      </c>
      <c r="V79" s="24" t="s">
        <v>7</v>
      </c>
      <c r="W79" s="24" t="s">
        <v>7</v>
      </c>
      <c r="X79" s="24" t="s">
        <v>7</v>
      </c>
      <c r="Y79" s="24" t="s">
        <v>7</v>
      </c>
      <c r="Z79" s="24" t="s">
        <v>7</v>
      </c>
      <c r="AA79" s="24" t="s">
        <v>7</v>
      </c>
      <c r="AB79" s="24" t="s">
        <v>7</v>
      </c>
      <c r="AC79" s="24" t="s">
        <v>7</v>
      </c>
      <c r="AD79" s="24" t="s">
        <v>7</v>
      </c>
      <c r="AE79" s="24" t="s">
        <v>7</v>
      </c>
      <c r="AF79" s="24" t="s">
        <v>7</v>
      </c>
      <c r="AG79" s="24" t="s">
        <v>7</v>
      </c>
      <c r="AH79" s="24" t="s">
        <v>7</v>
      </c>
      <c r="AI79" s="24" t="s">
        <v>7</v>
      </c>
      <c r="AJ79" s="24" t="s">
        <v>7</v>
      </c>
      <c r="AK79" s="24" t="s">
        <v>7</v>
      </c>
      <c r="AL79" s="24" t="s">
        <v>7</v>
      </c>
      <c r="AM79" s="24" t="s">
        <v>7</v>
      </c>
      <c r="AN79" s="24" t="s">
        <v>7</v>
      </c>
      <c r="AO79" s="24" t="s">
        <v>7</v>
      </c>
      <c r="AP79" s="24" t="s">
        <v>7</v>
      </c>
      <c r="AQ79" s="24" t="s">
        <v>7</v>
      </c>
      <c r="AR79" s="24" t="s">
        <v>7</v>
      </c>
      <c r="AS79" s="24" t="s">
        <v>7</v>
      </c>
      <c r="AT79" s="24" t="s">
        <v>7</v>
      </c>
      <c r="AU79" s="24" t="s">
        <v>7</v>
      </c>
      <c r="AV79" s="24" t="s">
        <v>7</v>
      </c>
      <c r="AW79" s="24" t="s">
        <v>7</v>
      </c>
      <c r="AX79" s="24" t="s">
        <v>7</v>
      </c>
      <c r="AY79" s="24" t="s">
        <v>7</v>
      </c>
      <c r="AZ79" s="24" t="s">
        <v>7</v>
      </c>
      <c r="BA79" s="24" t="s">
        <v>7</v>
      </c>
      <c r="BB79" s="24" t="s">
        <v>7</v>
      </c>
      <c r="BC79" s="24" t="s">
        <v>7</v>
      </c>
      <c r="BD79" s="24" t="s">
        <v>7</v>
      </c>
      <c r="BE79" s="24" t="s">
        <v>7</v>
      </c>
      <c r="BF79" s="24" t="s">
        <v>7</v>
      </c>
      <c r="BG79" s="24" t="s">
        <v>7</v>
      </c>
      <c r="BH79" s="24" t="s">
        <v>7</v>
      </c>
      <c r="BI79" s="24" t="s">
        <v>7</v>
      </c>
      <c r="BJ79" s="24" t="s">
        <v>7</v>
      </c>
      <c r="BK79" s="24" t="s">
        <v>7</v>
      </c>
      <c r="BL79" s="24" t="s">
        <v>7</v>
      </c>
      <c r="BM79" s="24" t="s">
        <v>7</v>
      </c>
      <c r="BN79" s="24" t="s">
        <v>7</v>
      </c>
      <c r="BO79" s="24">
        <v>42.570247251986608</v>
      </c>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row>
  </sheetData>
  <phoneticPr fontId="29"/>
  <hyperlinks>
    <hyperlink ref="A1" location="目次!A1" display="目次!A1"/>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79"/>
  <sheetViews>
    <sheetView showGridLines="0" showRowColHeaders="0" zoomScale="80" zoomScaleNormal="80" workbookViewId="0">
      <pane xSplit="1" ySplit="13" topLeftCell="B14" activePane="bottomRight" state="frozen"/>
      <selection pane="topRight"/>
      <selection pane="bottomLeft"/>
      <selection pane="bottomRight"/>
    </sheetView>
  </sheetViews>
  <sheetFormatPr defaultRowHeight="13.5"/>
  <cols>
    <col min="1" max="1" width="9" style="27"/>
    <col min="2" max="67" width="6.25" style="27" customWidth="1"/>
    <col min="68" max="16384" width="9" style="27"/>
  </cols>
  <sheetData>
    <row r="1" spans="1:95" ht="25.5">
      <c r="A1" s="358" t="s">
        <v>170</v>
      </c>
      <c r="B1" s="367"/>
      <c r="C1" s="367"/>
      <c r="D1" s="367"/>
      <c r="E1" s="367"/>
      <c r="F1" s="367" t="s">
        <v>3</v>
      </c>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c r="BM1" s="367"/>
      <c r="BN1" s="367"/>
      <c r="BO1" s="367"/>
    </row>
    <row r="2" spans="1:95" ht="24">
      <c r="B2" s="368"/>
      <c r="C2" s="368"/>
      <c r="D2" s="368"/>
      <c r="E2" s="368"/>
      <c r="F2" s="368"/>
      <c r="G2" s="368" t="s">
        <v>6</v>
      </c>
      <c r="H2" s="368"/>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c r="BG2" s="368"/>
      <c r="BH2" s="368"/>
      <c r="BI2" s="368"/>
      <c r="BJ2" s="368"/>
      <c r="BK2" s="368"/>
      <c r="BL2" s="368"/>
      <c r="BM2" s="368"/>
      <c r="BN2" s="368"/>
      <c r="BO2" s="368"/>
    </row>
    <row r="3" spans="1:95" ht="24">
      <c r="B3" s="28" t="s">
        <v>9</v>
      </c>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row>
    <row r="4" spans="1:95" ht="30" customHeight="1">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row>
    <row r="5" spans="1:95" ht="37.5" customHeight="1">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row>
    <row r="6" spans="1:95" ht="24">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row>
    <row r="8" spans="1:95">
      <c r="A8" s="27" t="s">
        <v>10</v>
      </c>
      <c r="B8" s="27">
        <v>2019</v>
      </c>
      <c r="C8" s="27">
        <v>2020</v>
      </c>
      <c r="D8" s="27">
        <v>2021</v>
      </c>
      <c r="E8" s="27">
        <v>2022</v>
      </c>
      <c r="F8" s="27">
        <v>2023</v>
      </c>
      <c r="G8" s="27">
        <v>2024</v>
      </c>
      <c r="H8" s="27">
        <v>2025</v>
      </c>
      <c r="I8" s="27">
        <v>2026</v>
      </c>
      <c r="J8" s="27">
        <v>2027</v>
      </c>
      <c r="K8" s="27">
        <v>2028</v>
      </c>
      <c r="L8" s="27">
        <v>2029</v>
      </c>
      <c r="M8" s="27">
        <v>2030</v>
      </c>
      <c r="N8" s="27">
        <v>2031</v>
      </c>
      <c r="O8" s="27">
        <v>2032</v>
      </c>
      <c r="P8" s="27">
        <v>2033</v>
      </c>
      <c r="Q8" s="27">
        <v>2034</v>
      </c>
      <c r="R8" s="27">
        <v>2035</v>
      </c>
      <c r="S8" s="27">
        <v>2036</v>
      </c>
      <c r="T8" s="27">
        <v>2037</v>
      </c>
      <c r="U8" s="27">
        <v>2038</v>
      </c>
      <c r="V8" s="27">
        <v>2039</v>
      </c>
      <c r="W8" s="27">
        <v>2040</v>
      </c>
      <c r="X8" s="27">
        <v>2041</v>
      </c>
      <c r="Y8" s="27">
        <v>2042</v>
      </c>
      <c r="Z8" s="27">
        <v>2043</v>
      </c>
      <c r="AA8" s="27">
        <v>2044</v>
      </c>
      <c r="AB8" s="27">
        <v>2045</v>
      </c>
      <c r="AC8" s="27">
        <v>2046</v>
      </c>
      <c r="AD8" s="27">
        <v>2047</v>
      </c>
      <c r="AE8" s="27">
        <v>2048</v>
      </c>
      <c r="AF8" s="27">
        <v>2049</v>
      </c>
      <c r="AG8" s="27">
        <v>2050</v>
      </c>
      <c r="AH8" s="27">
        <v>2051</v>
      </c>
      <c r="AI8" s="27">
        <v>2052</v>
      </c>
      <c r="AJ8" s="27">
        <v>2053</v>
      </c>
      <c r="AK8" s="27">
        <v>2054</v>
      </c>
      <c r="AL8" s="27">
        <v>2055</v>
      </c>
      <c r="AM8" s="27">
        <v>2056</v>
      </c>
      <c r="AN8" s="27">
        <v>2057</v>
      </c>
      <c r="AO8" s="27">
        <v>2058</v>
      </c>
      <c r="AP8" s="27">
        <v>2059</v>
      </c>
      <c r="AQ8" s="27">
        <v>2060</v>
      </c>
      <c r="AR8" s="27">
        <v>2061</v>
      </c>
      <c r="AS8" s="27">
        <v>2062</v>
      </c>
      <c r="AT8" s="27">
        <v>2063</v>
      </c>
      <c r="AU8" s="27">
        <v>2064</v>
      </c>
      <c r="AV8" s="27">
        <v>2065</v>
      </c>
      <c r="AW8" s="27">
        <v>2066</v>
      </c>
      <c r="AX8" s="27">
        <v>2067</v>
      </c>
      <c r="AY8" s="27">
        <v>2068</v>
      </c>
      <c r="AZ8" s="27">
        <v>2069</v>
      </c>
      <c r="BA8" s="27">
        <v>2070</v>
      </c>
      <c r="BB8" s="27">
        <v>2071</v>
      </c>
      <c r="BC8" s="27">
        <v>2072</v>
      </c>
      <c r="BD8" s="27">
        <v>2073</v>
      </c>
      <c r="BE8" s="27">
        <v>2074</v>
      </c>
      <c r="BF8" s="27">
        <v>2075</v>
      </c>
      <c r="BG8" s="27">
        <v>2076</v>
      </c>
      <c r="BH8" s="27">
        <v>2077</v>
      </c>
      <c r="BI8" s="27">
        <v>2078</v>
      </c>
      <c r="BJ8" s="27">
        <v>2079</v>
      </c>
      <c r="BK8" s="27">
        <v>2080</v>
      </c>
      <c r="BL8" s="27">
        <v>2081</v>
      </c>
      <c r="BM8" s="27">
        <v>2082</v>
      </c>
      <c r="BN8" s="27">
        <v>2083</v>
      </c>
      <c r="BO8" s="27">
        <v>2084</v>
      </c>
    </row>
    <row r="9" spans="1:95" hidden="1"/>
    <row r="10" spans="1:95" hidden="1">
      <c r="A10" s="27" t="s">
        <v>11</v>
      </c>
      <c r="CQ10" s="27">
        <v>2014</v>
      </c>
    </row>
    <row r="11" spans="1:95" hidden="1">
      <c r="A11" s="30"/>
      <c r="B11" s="31">
        <v>35.723199999999999</v>
      </c>
      <c r="C11" s="31">
        <v>35.826169880317977</v>
      </c>
      <c r="D11" s="31">
        <v>35.929645502534541</v>
      </c>
      <c r="E11" s="31">
        <v>36.033484624710944</v>
      </c>
      <c r="F11" s="31">
        <v>36.279400162984338</v>
      </c>
      <c r="G11" s="31">
        <v>36.669038852455984</v>
      </c>
      <c r="H11" s="31">
        <v>37.097851904907181</v>
      </c>
      <c r="I11" s="31">
        <v>37.568362383384148</v>
      </c>
      <c r="J11" s="31">
        <v>38.008397881598299</v>
      </c>
      <c r="K11" s="31">
        <v>38.453940170973347</v>
      </c>
      <c r="L11" s="31">
        <v>38.905059170399845</v>
      </c>
      <c r="M11" s="31">
        <v>39.288930351415544</v>
      </c>
      <c r="N11" s="31">
        <v>39.676944363824951</v>
      </c>
      <c r="O11" s="31">
        <v>40.108215498214392</v>
      </c>
      <c r="P11" s="31">
        <v>40.5441743623254</v>
      </c>
      <c r="Q11" s="31">
        <v>40.984871909741969</v>
      </c>
      <c r="R11" s="31">
        <v>41.430359647891365</v>
      </c>
      <c r="S11" s="31">
        <v>41.880689644064056</v>
      </c>
      <c r="T11" s="31">
        <v>42.335914531499569</v>
      </c>
      <c r="U11" s="31">
        <v>42.7960875155376</v>
      </c>
      <c r="V11" s="31">
        <v>43.261262379836872</v>
      </c>
      <c r="W11" s="31">
        <v>43.731493492661222</v>
      </c>
      <c r="X11" s="31">
        <v>44.206835813233631</v>
      </c>
      <c r="Y11" s="31">
        <v>44.68734489816007</v>
      </c>
      <c r="Z11" s="31">
        <v>45.173076907922685</v>
      </c>
      <c r="AA11" s="31">
        <v>45.664088613443539</v>
      </c>
      <c r="AB11" s="31">
        <v>46.160437402720078</v>
      </c>
      <c r="AC11" s="31">
        <v>46.662181287532235</v>
      </c>
      <c r="AD11" s="31">
        <v>47.169378910222832</v>
      </c>
      <c r="AE11" s="31">
        <v>47.682089550551339</v>
      </c>
      <c r="AF11" s="31">
        <v>48.200373132622531</v>
      </c>
      <c r="AG11" s="31">
        <v>48.724290231890173</v>
      </c>
      <c r="AH11" s="31">
        <v>49.253902082236799</v>
      </c>
      <c r="AI11" s="31">
        <v>49.789270583130666</v>
      </c>
      <c r="AJ11" s="31">
        <v>50.330458306860351</v>
      </c>
      <c r="AK11" s="31">
        <v>50.877528505847962</v>
      </c>
      <c r="AL11" s="31">
        <v>51.43054512004192</v>
      </c>
      <c r="AM11" s="31">
        <v>51.989572784390205</v>
      </c>
      <c r="AN11" s="31">
        <v>52.554676836394506</v>
      </c>
      <c r="AO11" s="31">
        <v>53.125923323746605</v>
      </c>
      <c r="AP11" s="31">
        <v>53.70337901204821</v>
      </c>
      <c r="AQ11" s="31">
        <v>54.287111392613895</v>
      </c>
      <c r="AR11" s="31">
        <v>54.877188690359731</v>
      </c>
      <c r="AS11" s="31">
        <v>55.473679871776667</v>
      </c>
      <c r="AT11" s="31">
        <v>56.076654652991635</v>
      </c>
      <c r="AU11" s="31">
        <v>56.686183507915608</v>
      </c>
      <c r="AV11" s="31">
        <v>57.302337676479702</v>
      </c>
      <c r="AW11" s="31">
        <v>57.925189172963158</v>
      </c>
      <c r="AX11" s="31">
        <v>58.554810794408468</v>
      </c>
      <c r="AY11" s="31">
        <v>59.191276129130166</v>
      </c>
      <c r="AZ11" s="31">
        <v>59.834659565316208</v>
      </c>
      <c r="BA11" s="31">
        <v>60.485036299722296</v>
      </c>
      <c r="BB11" s="31">
        <v>61.142482346458209</v>
      </c>
      <c r="BC11" s="31">
        <v>61.807074545876354</v>
      </c>
      <c r="BD11" s="31">
        <v>62.478890573548817</v>
      </c>
      <c r="BE11" s="31">
        <v>63.158008949348257</v>
      </c>
      <c r="BF11" s="31">
        <v>63.844509046623948</v>
      </c>
      <c r="BG11" s="31">
        <v>64.538471101478336</v>
      </c>
      <c r="BH11" s="31">
        <v>65.239976222146652</v>
      </c>
      <c r="BI11" s="31">
        <v>65.949106398474157</v>
      </c>
      <c r="BJ11" s="31">
        <v>66.665944511501209</v>
      </c>
      <c r="BK11" s="31">
        <v>67.390574343147648</v>
      </c>
      <c r="BL11" s="31">
        <v>68.123080586008285</v>
      </c>
      <c r="BM11" s="31">
        <v>68.863548853247494</v>
      </c>
      <c r="BN11" s="31">
        <v>69.612065688608965</v>
      </c>
      <c r="BO11" s="31">
        <v>70.368718576528366</v>
      </c>
    </row>
    <row r="12" spans="1:95" hidden="1"/>
    <row r="13" spans="1:95" ht="17.25" hidden="1" customHeight="1">
      <c r="A13" s="32" t="s">
        <v>12</v>
      </c>
    </row>
    <row r="14" spans="1:95" ht="17.25" customHeight="1">
      <c r="A14" s="33">
        <v>65</v>
      </c>
      <c r="B14" s="34">
        <v>6.5007999999999999</v>
      </c>
      <c r="C14" s="34">
        <v>6.4767878606369154</v>
      </c>
      <c r="D14" s="34">
        <v>6.4593476220573649</v>
      </c>
      <c r="E14" s="34">
        <v>6.4265721043253023</v>
      </c>
      <c r="F14" s="34">
        <v>6.3799981180634386</v>
      </c>
      <c r="G14" s="34">
        <v>6.3249708714815496</v>
      </c>
      <c r="H14" s="34">
        <v>6.2679326840566327</v>
      </c>
      <c r="I14" s="34">
        <v>6.2077178211910811</v>
      </c>
      <c r="J14" s="34">
        <v>6.144430190231696</v>
      </c>
      <c r="K14" s="34">
        <v>6.0793808155057834</v>
      </c>
      <c r="L14" s="34">
        <v>6.0138300677671221</v>
      </c>
      <c r="M14" s="34">
        <v>5.9472211904342585</v>
      </c>
      <c r="N14" s="34">
        <v>5.8772815401069831</v>
      </c>
      <c r="O14" s="34">
        <v>5.8075904546511712</v>
      </c>
      <c r="P14" s="34">
        <v>5.7387257457027383</v>
      </c>
      <c r="Q14" s="34">
        <v>5.6706776143307742</v>
      </c>
      <c r="R14" s="34">
        <v>5.6034363777972072</v>
      </c>
      <c r="S14" s="34">
        <v>5.5369924681790614</v>
      </c>
      <c r="T14" s="34">
        <v>5.4713364310069785</v>
      </c>
      <c r="U14" s="34">
        <v>5.4064589239199394</v>
      </c>
      <c r="V14" s="34">
        <v>5.3423507153359093</v>
      </c>
      <c r="W14" s="34">
        <v>5.2790026831382511</v>
      </c>
      <c r="X14" s="34">
        <v>5.216405813377718</v>
      </c>
      <c r="Y14" s="34">
        <v>5.1545511989898412</v>
      </c>
      <c r="Z14" s="34">
        <v>5.0934300385275115</v>
      </c>
      <c r="AA14" s="34">
        <v>5.033033634908608</v>
      </c>
      <c r="AB14" s="34">
        <v>4.9733533941784662</v>
      </c>
      <c r="AC14" s="34">
        <v>4.9143808242870222</v>
      </c>
      <c r="AD14" s="34">
        <v>4.9436041016631505</v>
      </c>
      <c r="AE14" s="34">
        <v>4.9973389288551475</v>
      </c>
      <c r="AF14" s="34">
        <v>5.0516578302557535</v>
      </c>
      <c r="AG14" s="34">
        <v>5.1065671544976459</v>
      </c>
      <c r="AH14" s="34">
        <v>5.1620733192204682</v>
      </c>
      <c r="AI14" s="34">
        <v>5.2181828118206743</v>
      </c>
      <c r="AJ14" s="34">
        <v>5.2749021902100397</v>
      </c>
      <c r="AK14" s="34">
        <v>5.3322380835818732</v>
      </c>
      <c r="AL14" s="34" t="s">
        <v>7</v>
      </c>
      <c r="AM14" s="34" t="s">
        <v>7</v>
      </c>
      <c r="AN14" s="34" t="s">
        <v>7</v>
      </c>
      <c r="AO14" s="34" t="s">
        <v>7</v>
      </c>
      <c r="AP14" s="34" t="s">
        <v>7</v>
      </c>
      <c r="AQ14" s="34" t="s">
        <v>7</v>
      </c>
      <c r="AR14" s="34" t="s">
        <v>7</v>
      </c>
      <c r="AS14" s="34" t="s">
        <v>7</v>
      </c>
      <c r="AT14" s="34" t="s">
        <v>7</v>
      </c>
      <c r="AU14" s="34" t="s">
        <v>7</v>
      </c>
      <c r="AV14" s="34" t="s">
        <v>7</v>
      </c>
      <c r="AW14" s="34" t="s">
        <v>7</v>
      </c>
      <c r="AX14" s="34" t="s">
        <v>7</v>
      </c>
      <c r="AY14" s="34" t="s">
        <v>7</v>
      </c>
      <c r="AZ14" s="34" t="s">
        <v>7</v>
      </c>
      <c r="BA14" s="34" t="s">
        <v>7</v>
      </c>
      <c r="BB14" s="34" t="s">
        <v>7</v>
      </c>
      <c r="BC14" s="34" t="s">
        <v>7</v>
      </c>
      <c r="BD14" s="34" t="s">
        <v>7</v>
      </c>
      <c r="BE14" s="34" t="s">
        <v>7</v>
      </c>
      <c r="BF14" s="34" t="s">
        <v>7</v>
      </c>
      <c r="BG14" s="34" t="s">
        <v>7</v>
      </c>
      <c r="BH14" s="34" t="s">
        <v>7</v>
      </c>
      <c r="BI14" s="34" t="s">
        <v>7</v>
      </c>
      <c r="BJ14" s="34" t="s">
        <v>7</v>
      </c>
      <c r="BK14" s="34" t="s">
        <v>7</v>
      </c>
      <c r="BL14" s="34" t="s">
        <v>7</v>
      </c>
      <c r="BM14" s="34" t="s">
        <v>7</v>
      </c>
      <c r="BN14" s="34" t="s">
        <v>7</v>
      </c>
      <c r="BO14" s="34" t="s">
        <v>7</v>
      </c>
    </row>
    <row r="15" spans="1:95" ht="17.25" customHeight="1">
      <c r="A15" s="33">
        <v>64</v>
      </c>
      <c r="B15" s="34" t="s">
        <v>7</v>
      </c>
      <c r="C15" s="34">
        <v>6.5025149226453829</v>
      </c>
      <c r="D15" s="34">
        <v>6.4850054080436692</v>
      </c>
      <c r="E15" s="34">
        <v>6.4520996995758306</v>
      </c>
      <c r="F15" s="34">
        <v>6.4053407123754882</v>
      </c>
      <c r="G15" s="34">
        <v>6.3500948868598091</v>
      </c>
      <c r="H15" s="34">
        <v>6.2928301326526688</v>
      </c>
      <c r="I15" s="34">
        <v>6.232376084631742</v>
      </c>
      <c r="J15" s="34">
        <v>6.1688370628840374</v>
      </c>
      <c r="K15" s="34">
        <v>6.1035292993806642</v>
      </c>
      <c r="L15" s="34">
        <v>6.0377181713133492</v>
      </c>
      <c r="M15" s="34">
        <v>5.9708447105551317</v>
      </c>
      <c r="N15" s="34">
        <v>5.9006272463238751</v>
      </c>
      <c r="O15" s="34">
        <v>5.8306593343121325</v>
      </c>
      <c r="P15" s="34">
        <v>5.7615210813360989</v>
      </c>
      <c r="Q15" s="34">
        <v>5.6932026495416048</v>
      </c>
      <c r="R15" s="34">
        <v>5.6256943177288576</v>
      </c>
      <c r="S15" s="34">
        <v>5.5589864799692306</v>
      </c>
      <c r="T15" s="34">
        <v>5.4930696442383695</v>
      </c>
      <c r="U15" s="34">
        <v>5.4279344310655828</v>
      </c>
      <c r="V15" s="34">
        <v>5.363571572199195</v>
      </c>
      <c r="W15" s="34">
        <v>5.2999719092877413</v>
      </c>
      <c r="X15" s="34">
        <v>5.2371263925768199</v>
      </c>
      <c r="Y15" s="34">
        <v>5.1750260796213645</v>
      </c>
      <c r="Z15" s="34">
        <v>5.1136621340132065</v>
      </c>
      <c r="AA15" s="34">
        <v>5.0530258241237211</v>
      </c>
      <c r="AB15" s="34">
        <v>4.9931085218613847</v>
      </c>
      <c r="AC15" s="34">
        <v>4.9339017014440563</v>
      </c>
      <c r="AD15" s="34">
        <v>4.9436041016631505</v>
      </c>
      <c r="AE15" s="34">
        <v>4.9973389288551475</v>
      </c>
      <c r="AF15" s="34">
        <v>5.0516578302557535</v>
      </c>
      <c r="AG15" s="34">
        <v>5.1065671544976459</v>
      </c>
      <c r="AH15" s="34">
        <v>5.1620733192204682</v>
      </c>
      <c r="AI15" s="34">
        <v>5.2181828118206743</v>
      </c>
      <c r="AJ15" s="34">
        <v>5.2749021902100397</v>
      </c>
      <c r="AK15" s="34">
        <v>5.3322380835818732</v>
      </c>
      <c r="AL15" s="34">
        <v>5.3901971931860366</v>
      </c>
      <c r="AM15" s="34" t="s">
        <v>7</v>
      </c>
      <c r="AN15" s="34" t="s">
        <v>7</v>
      </c>
      <c r="AO15" s="34" t="s">
        <v>7</v>
      </c>
      <c r="AP15" s="34" t="s">
        <v>7</v>
      </c>
      <c r="AQ15" s="34" t="s">
        <v>7</v>
      </c>
      <c r="AR15" s="34" t="s">
        <v>7</v>
      </c>
      <c r="AS15" s="34" t="s">
        <v>7</v>
      </c>
      <c r="AT15" s="34" t="s">
        <v>7</v>
      </c>
      <c r="AU15" s="34" t="s">
        <v>7</v>
      </c>
      <c r="AV15" s="34" t="s">
        <v>7</v>
      </c>
      <c r="AW15" s="34" t="s">
        <v>7</v>
      </c>
      <c r="AX15" s="34" t="s">
        <v>7</v>
      </c>
      <c r="AY15" s="34" t="s">
        <v>7</v>
      </c>
      <c r="AZ15" s="34" t="s">
        <v>7</v>
      </c>
      <c r="BA15" s="34" t="s">
        <v>7</v>
      </c>
      <c r="BB15" s="34" t="s">
        <v>7</v>
      </c>
      <c r="BC15" s="34" t="s">
        <v>7</v>
      </c>
      <c r="BD15" s="34" t="s">
        <v>7</v>
      </c>
      <c r="BE15" s="34" t="s">
        <v>7</v>
      </c>
      <c r="BF15" s="34" t="s">
        <v>7</v>
      </c>
      <c r="BG15" s="34" t="s">
        <v>7</v>
      </c>
      <c r="BH15" s="34" t="s">
        <v>7</v>
      </c>
      <c r="BI15" s="34" t="s">
        <v>7</v>
      </c>
      <c r="BJ15" s="34" t="s">
        <v>7</v>
      </c>
      <c r="BK15" s="34" t="s">
        <v>7</v>
      </c>
      <c r="BL15" s="34" t="s">
        <v>7</v>
      </c>
      <c r="BM15" s="34" t="s">
        <v>7</v>
      </c>
      <c r="BN15" s="34" t="s">
        <v>7</v>
      </c>
      <c r="BO15" s="34" t="s">
        <v>7</v>
      </c>
    </row>
    <row r="16" spans="1:95" ht="17.25" customHeight="1">
      <c r="A16" s="33">
        <v>63</v>
      </c>
      <c r="B16" s="34" t="s">
        <v>7</v>
      </c>
      <c r="C16" s="34" t="s">
        <v>7</v>
      </c>
      <c r="D16" s="34">
        <v>6.5107395564883115</v>
      </c>
      <c r="E16" s="34">
        <v>6.4777032698122667</v>
      </c>
      <c r="F16" s="34">
        <v>6.4307587310754144</v>
      </c>
      <c r="G16" s="34">
        <v>6.3752936760934018</v>
      </c>
      <c r="H16" s="34">
        <v>6.3178016807981381</v>
      </c>
      <c r="I16" s="34">
        <v>6.2571077357612541</v>
      </c>
      <c r="J16" s="34">
        <v>6.1933165750383603</v>
      </c>
      <c r="K16" s="34">
        <v>6.1277496537433063</v>
      </c>
      <c r="L16" s="34">
        <v>6.0616773704058833</v>
      </c>
      <c r="M16" s="34">
        <v>5.9945385387716419</v>
      </c>
      <c r="N16" s="34">
        <v>5.9240424338093085</v>
      </c>
      <c r="O16" s="34">
        <v>5.8537968713530741</v>
      </c>
      <c r="P16" s="34">
        <v>5.7843842602303095</v>
      </c>
      <c r="Q16" s="34">
        <v>5.7157947235477415</v>
      </c>
      <c r="R16" s="34">
        <v>5.6480185015293882</v>
      </c>
      <c r="S16" s="34">
        <v>5.5810459501278578</v>
      </c>
      <c r="T16" s="34">
        <v>5.5148675396520339</v>
      </c>
      <c r="U16" s="34">
        <v>5.4494738534111002</v>
      </c>
      <c r="V16" s="34">
        <v>5.3848555863746075</v>
      </c>
      <c r="W16" s="34">
        <v>5.321003543848426</v>
      </c>
      <c r="X16" s="34">
        <v>5.2579086401664279</v>
      </c>
      <c r="Y16" s="34">
        <v>5.1955618973976581</v>
      </c>
      <c r="Z16" s="34">
        <v>5.1339544440688316</v>
      </c>
      <c r="AA16" s="34">
        <v>5.0730775139020077</v>
      </c>
      <c r="AB16" s="34">
        <v>5.0129224445672014</v>
      </c>
      <c r="AC16" s="34">
        <v>4.9534806764498036</v>
      </c>
      <c r="AD16" s="34">
        <v>4.9478403037638232</v>
      </c>
      <c r="AE16" s="34">
        <v>4.9973389288551475</v>
      </c>
      <c r="AF16" s="34">
        <v>5.0516578302557535</v>
      </c>
      <c r="AG16" s="34">
        <v>5.1065671544976459</v>
      </c>
      <c r="AH16" s="34">
        <v>5.1620733192204682</v>
      </c>
      <c r="AI16" s="34">
        <v>5.2181828118206743</v>
      </c>
      <c r="AJ16" s="34">
        <v>5.2749021902100397</v>
      </c>
      <c r="AK16" s="34">
        <v>5.3322380835818732</v>
      </c>
      <c r="AL16" s="34">
        <v>5.3901971931860366</v>
      </c>
      <c r="AM16" s="34">
        <v>5.4487862931119748</v>
      </c>
      <c r="AN16" s="34" t="s">
        <v>7</v>
      </c>
      <c r="AO16" s="34" t="s">
        <v>7</v>
      </c>
      <c r="AP16" s="34" t="s">
        <v>7</v>
      </c>
      <c r="AQ16" s="34" t="s">
        <v>7</v>
      </c>
      <c r="AR16" s="34" t="s">
        <v>7</v>
      </c>
      <c r="AS16" s="34" t="s">
        <v>7</v>
      </c>
      <c r="AT16" s="34" t="s">
        <v>7</v>
      </c>
      <c r="AU16" s="34" t="s">
        <v>7</v>
      </c>
      <c r="AV16" s="34" t="s">
        <v>7</v>
      </c>
      <c r="AW16" s="34" t="s">
        <v>7</v>
      </c>
      <c r="AX16" s="34" t="s">
        <v>7</v>
      </c>
      <c r="AY16" s="34" t="s">
        <v>7</v>
      </c>
      <c r="AZ16" s="34" t="s">
        <v>7</v>
      </c>
      <c r="BA16" s="34" t="s">
        <v>7</v>
      </c>
      <c r="BB16" s="34" t="s">
        <v>7</v>
      </c>
      <c r="BC16" s="34" t="s">
        <v>7</v>
      </c>
      <c r="BD16" s="34" t="s">
        <v>7</v>
      </c>
      <c r="BE16" s="34" t="s">
        <v>7</v>
      </c>
      <c r="BF16" s="34" t="s">
        <v>7</v>
      </c>
      <c r="BG16" s="34" t="s">
        <v>7</v>
      </c>
      <c r="BH16" s="34" t="s">
        <v>7</v>
      </c>
      <c r="BI16" s="34" t="s">
        <v>7</v>
      </c>
      <c r="BJ16" s="34" t="s">
        <v>7</v>
      </c>
      <c r="BK16" s="34" t="s">
        <v>7</v>
      </c>
      <c r="BL16" s="34" t="s">
        <v>7</v>
      </c>
      <c r="BM16" s="34" t="s">
        <v>7</v>
      </c>
      <c r="BN16" s="34" t="s">
        <v>7</v>
      </c>
      <c r="BO16" s="34" t="s">
        <v>7</v>
      </c>
    </row>
    <row r="17" spans="1:67" ht="17.25" customHeight="1">
      <c r="A17" s="33">
        <v>62</v>
      </c>
      <c r="B17" s="34" t="s">
        <v>7</v>
      </c>
      <c r="C17" s="34" t="s">
        <v>7</v>
      </c>
      <c r="D17" s="34" t="s">
        <v>7</v>
      </c>
      <c r="E17" s="34">
        <v>6.5033575401877552</v>
      </c>
      <c r="F17" s="34">
        <v>6.4562270824856096</v>
      </c>
      <c r="G17" s="34">
        <v>6.4005423639195094</v>
      </c>
      <c r="H17" s="34">
        <v>6.3428226775537686</v>
      </c>
      <c r="I17" s="34">
        <v>6.2818883604573337</v>
      </c>
      <c r="J17" s="34">
        <v>6.217844561474152</v>
      </c>
      <c r="K17" s="34">
        <v>6.1520179692036709</v>
      </c>
      <c r="L17" s="34">
        <v>6.0856840134569898</v>
      </c>
      <c r="M17" s="34">
        <v>6.0182792854598404</v>
      </c>
      <c r="N17" s="34">
        <v>5.947503988002607</v>
      </c>
      <c r="O17" s="34">
        <v>5.8769802252990218</v>
      </c>
      <c r="P17" s="34">
        <v>5.8072927127460687</v>
      </c>
      <c r="Q17" s="34">
        <v>5.7384315343340644</v>
      </c>
      <c r="R17" s="34">
        <v>5.6703868916344513</v>
      </c>
      <c r="S17" s="34">
        <v>5.6031491024055864</v>
      </c>
      <c r="T17" s="34">
        <v>5.5367085992150074</v>
      </c>
      <c r="U17" s="34">
        <v>5.4710559280780702</v>
      </c>
      <c r="V17" s="34">
        <v>5.4061817471127194</v>
      </c>
      <c r="W17" s="34">
        <v>5.3420768252101967</v>
      </c>
      <c r="X17" s="34">
        <v>5.2787320407215379</v>
      </c>
      <c r="Y17" s="34">
        <v>5.2161383801596246</v>
      </c>
      <c r="Z17" s="34">
        <v>5.1542869369166251</v>
      </c>
      <c r="AA17" s="34">
        <v>5.0931689099966651</v>
      </c>
      <c r="AB17" s="34">
        <v>5.0327756027635031</v>
      </c>
      <c r="AC17" s="34">
        <v>4.9730984217030656</v>
      </c>
      <c r="AD17" s="34">
        <v>4.9674357109074405</v>
      </c>
      <c r="AE17" s="34">
        <v>4.9973389288551475</v>
      </c>
      <c r="AF17" s="34">
        <v>5.0516578302557535</v>
      </c>
      <c r="AG17" s="34">
        <v>5.1065671544976459</v>
      </c>
      <c r="AH17" s="34">
        <v>5.1620733192204682</v>
      </c>
      <c r="AI17" s="34">
        <v>5.2181828118206743</v>
      </c>
      <c r="AJ17" s="34">
        <v>5.2749021902100397</v>
      </c>
      <c r="AK17" s="34">
        <v>5.3322380835818732</v>
      </c>
      <c r="AL17" s="34">
        <v>5.3901971931860366</v>
      </c>
      <c r="AM17" s="34">
        <v>5.4487862931119748</v>
      </c>
      <c r="AN17" s="34">
        <v>5.5080122310805706</v>
      </c>
      <c r="AO17" s="34" t="s">
        <v>7</v>
      </c>
      <c r="AP17" s="34" t="s">
        <v>7</v>
      </c>
      <c r="AQ17" s="34" t="s">
        <v>7</v>
      </c>
      <c r="AR17" s="34" t="s">
        <v>7</v>
      </c>
      <c r="AS17" s="34" t="s">
        <v>7</v>
      </c>
      <c r="AT17" s="34" t="s">
        <v>7</v>
      </c>
      <c r="AU17" s="34" t="s">
        <v>7</v>
      </c>
      <c r="AV17" s="34" t="s">
        <v>7</v>
      </c>
      <c r="AW17" s="34" t="s">
        <v>7</v>
      </c>
      <c r="AX17" s="34" t="s">
        <v>7</v>
      </c>
      <c r="AY17" s="34" t="s">
        <v>7</v>
      </c>
      <c r="AZ17" s="34" t="s">
        <v>7</v>
      </c>
      <c r="BA17" s="34" t="s">
        <v>7</v>
      </c>
      <c r="BB17" s="34" t="s">
        <v>7</v>
      </c>
      <c r="BC17" s="34" t="s">
        <v>7</v>
      </c>
      <c r="BD17" s="34" t="s">
        <v>7</v>
      </c>
      <c r="BE17" s="34" t="s">
        <v>7</v>
      </c>
      <c r="BF17" s="34" t="s">
        <v>7</v>
      </c>
      <c r="BG17" s="34" t="s">
        <v>7</v>
      </c>
      <c r="BH17" s="34" t="s">
        <v>7</v>
      </c>
      <c r="BI17" s="34" t="s">
        <v>7</v>
      </c>
      <c r="BJ17" s="34" t="s">
        <v>7</v>
      </c>
      <c r="BK17" s="34" t="s">
        <v>7</v>
      </c>
      <c r="BL17" s="34" t="s">
        <v>7</v>
      </c>
      <c r="BM17" s="34" t="s">
        <v>7</v>
      </c>
      <c r="BN17" s="34" t="s">
        <v>7</v>
      </c>
      <c r="BO17" s="34" t="s">
        <v>7</v>
      </c>
    </row>
    <row r="18" spans="1:67" ht="17.25" customHeight="1">
      <c r="A18" s="33">
        <v>61</v>
      </c>
      <c r="B18" s="34" t="s">
        <v>7</v>
      </c>
      <c r="C18" s="34" t="s">
        <v>7</v>
      </c>
      <c r="D18" s="34" t="s">
        <v>7</v>
      </c>
      <c r="E18" s="34" t="s">
        <v>7</v>
      </c>
      <c r="F18" s="34">
        <v>6.5071637853059965</v>
      </c>
      <c r="G18" s="34">
        <v>6.4510397395717227</v>
      </c>
      <c r="H18" s="34">
        <v>6.3928646710650296</v>
      </c>
      <c r="I18" s="34">
        <v>6.331449609849491</v>
      </c>
      <c r="J18" s="34">
        <v>6.2669005343457309</v>
      </c>
      <c r="K18" s="34">
        <v>6.2005546001243994</v>
      </c>
      <c r="L18" s="34">
        <v>6.1336972995592047</v>
      </c>
      <c r="M18" s="34">
        <v>6.0657607788362391</v>
      </c>
      <c r="N18" s="34">
        <v>5.9944270963892059</v>
      </c>
      <c r="O18" s="34">
        <v>5.9233469331909179</v>
      </c>
      <c r="P18" s="34">
        <v>5.8531096177775863</v>
      </c>
      <c r="Q18" s="34">
        <v>5.783705155906711</v>
      </c>
      <c r="R18" s="34">
        <v>5.7151236718445757</v>
      </c>
      <c r="S18" s="34">
        <v>5.6473554069610454</v>
      </c>
      <c r="T18" s="34">
        <v>5.5803907183409542</v>
      </c>
      <c r="U18" s="34">
        <v>5.5142200774120109</v>
      </c>
      <c r="V18" s="34">
        <v>5.4488340685889449</v>
      </c>
      <c r="W18" s="34">
        <v>5.3842233879337398</v>
      </c>
      <c r="X18" s="34">
        <v>5.3203788418317588</v>
      </c>
      <c r="Y18" s="34">
        <v>5.2572913456835577</v>
      </c>
      <c r="Z18" s="34">
        <v>5.1949519226122112</v>
      </c>
      <c r="AA18" s="34">
        <v>5.1333517021859789</v>
      </c>
      <c r="AB18" s="34">
        <v>5.0724819191561057</v>
      </c>
      <c r="AC18" s="34">
        <v>5.0123339122095913</v>
      </c>
      <c r="AD18" s="34">
        <v>5.0066265251946733</v>
      </c>
      <c r="AE18" s="34">
        <v>5.0066265251946733</v>
      </c>
      <c r="AF18" s="34">
        <v>5.0516578302557535</v>
      </c>
      <c r="AG18" s="34">
        <v>5.1065671544976459</v>
      </c>
      <c r="AH18" s="34">
        <v>5.1620733192204682</v>
      </c>
      <c r="AI18" s="34">
        <v>5.2181828118206743</v>
      </c>
      <c r="AJ18" s="34">
        <v>5.2749021902100397</v>
      </c>
      <c r="AK18" s="34">
        <v>5.3322380835818732</v>
      </c>
      <c r="AL18" s="34">
        <v>5.3901971931860366</v>
      </c>
      <c r="AM18" s="34">
        <v>5.4487862931119748</v>
      </c>
      <c r="AN18" s="34">
        <v>5.5080122310805706</v>
      </c>
      <c r="AO18" s="34">
        <v>5.5678819292444954</v>
      </c>
      <c r="AP18" s="34" t="s">
        <v>7</v>
      </c>
      <c r="AQ18" s="34" t="s">
        <v>7</v>
      </c>
      <c r="AR18" s="34" t="s">
        <v>7</v>
      </c>
      <c r="AS18" s="34" t="s">
        <v>7</v>
      </c>
      <c r="AT18" s="34" t="s">
        <v>7</v>
      </c>
      <c r="AU18" s="34" t="s">
        <v>7</v>
      </c>
      <c r="AV18" s="34" t="s">
        <v>7</v>
      </c>
      <c r="AW18" s="34" t="s">
        <v>7</v>
      </c>
      <c r="AX18" s="34" t="s">
        <v>7</v>
      </c>
      <c r="AY18" s="34" t="s">
        <v>7</v>
      </c>
      <c r="AZ18" s="34" t="s">
        <v>7</v>
      </c>
      <c r="BA18" s="34" t="s">
        <v>7</v>
      </c>
      <c r="BB18" s="34" t="s">
        <v>7</v>
      </c>
      <c r="BC18" s="34" t="s">
        <v>7</v>
      </c>
      <c r="BD18" s="34" t="s">
        <v>7</v>
      </c>
      <c r="BE18" s="34" t="s">
        <v>7</v>
      </c>
      <c r="BF18" s="34" t="s">
        <v>7</v>
      </c>
      <c r="BG18" s="34" t="s">
        <v>7</v>
      </c>
      <c r="BH18" s="34" t="s">
        <v>7</v>
      </c>
      <c r="BI18" s="34" t="s">
        <v>7</v>
      </c>
      <c r="BJ18" s="34" t="s">
        <v>7</v>
      </c>
      <c r="BK18" s="34" t="s">
        <v>7</v>
      </c>
      <c r="BL18" s="34" t="s">
        <v>7</v>
      </c>
      <c r="BM18" s="34" t="s">
        <v>7</v>
      </c>
      <c r="BN18" s="34" t="s">
        <v>7</v>
      </c>
      <c r="BO18" s="34" t="s">
        <v>7</v>
      </c>
    </row>
    <row r="19" spans="1:67" ht="17.25" customHeight="1">
      <c r="A19" s="33">
        <v>60</v>
      </c>
      <c r="B19" s="34" t="s">
        <v>7</v>
      </c>
      <c r="C19" s="34" t="s">
        <v>7</v>
      </c>
      <c r="D19" s="34" t="s">
        <v>7</v>
      </c>
      <c r="E19" s="34" t="s">
        <v>7</v>
      </c>
      <c r="F19" s="34" t="s">
        <v>7</v>
      </c>
      <c r="G19" s="34">
        <v>6.5271582025755324</v>
      </c>
      <c r="H19" s="34">
        <v>6.4682967025820357</v>
      </c>
      <c r="I19" s="34">
        <v>6.4061569798772284</v>
      </c>
      <c r="J19" s="34">
        <v>6.3408462633645737</v>
      </c>
      <c r="K19" s="34">
        <v>6.2737174862615737</v>
      </c>
      <c r="L19" s="34">
        <v>6.2060713089935451</v>
      </c>
      <c r="M19" s="34">
        <v>6.1373331774065925</v>
      </c>
      <c r="N19" s="34">
        <v>6.0651577995914518</v>
      </c>
      <c r="O19" s="34">
        <v>5.9932389324026234</v>
      </c>
      <c r="P19" s="34">
        <v>5.922172858105359</v>
      </c>
      <c r="Q19" s="34">
        <v>5.8519494645309909</v>
      </c>
      <c r="R19" s="34">
        <v>5.7825587594179746</v>
      </c>
      <c r="S19" s="34">
        <v>5.7139908689900976</v>
      </c>
      <c r="T19" s="34">
        <v>5.6462360365514801</v>
      </c>
      <c r="U19" s="34">
        <v>5.5792846210983003</v>
      </c>
      <c r="V19" s="34">
        <v>5.5131270959469392</v>
      </c>
      <c r="W19" s="34">
        <v>5.4477540473783979</v>
      </c>
      <c r="X19" s="34">
        <v>5.3831561732988122</v>
      </c>
      <c r="Y19" s="34">
        <v>5.319324281915824</v>
      </c>
      <c r="Z19" s="34">
        <v>5.2562492904306559</v>
      </c>
      <c r="AA19" s="34">
        <v>5.1939222237457088</v>
      </c>
      <c r="AB19" s="34">
        <v>5.132334213187459</v>
      </c>
      <c r="AC19" s="34">
        <v>5.0714764952445242</v>
      </c>
      <c r="AD19" s="34">
        <v>5.0657017644300204</v>
      </c>
      <c r="AE19" s="34">
        <v>5.0657017644300195</v>
      </c>
      <c r="AF19" s="34">
        <v>5.0657017644300195</v>
      </c>
      <c r="AG19" s="34">
        <v>5.1065671544976459</v>
      </c>
      <c r="AH19" s="34">
        <v>5.1620733192204682</v>
      </c>
      <c r="AI19" s="34">
        <v>5.2181828118206743</v>
      </c>
      <c r="AJ19" s="34">
        <v>5.2749021902100397</v>
      </c>
      <c r="AK19" s="34">
        <v>5.3322380835818732</v>
      </c>
      <c r="AL19" s="34">
        <v>5.3901971931860366</v>
      </c>
      <c r="AM19" s="34">
        <v>5.4487862931119748</v>
      </c>
      <c r="AN19" s="34">
        <v>5.5080122310805706</v>
      </c>
      <c r="AO19" s="34">
        <v>5.5678819292444954</v>
      </c>
      <c r="AP19" s="34">
        <v>5.628402384997143</v>
      </c>
      <c r="AQ19" s="34" t="s">
        <v>7</v>
      </c>
      <c r="AR19" s="34" t="s">
        <v>7</v>
      </c>
      <c r="AS19" s="34" t="s">
        <v>7</v>
      </c>
      <c r="AT19" s="34" t="s">
        <v>7</v>
      </c>
      <c r="AU19" s="34" t="s">
        <v>7</v>
      </c>
      <c r="AV19" s="34" t="s">
        <v>7</v>
      </c>
      <c r="AW19" s="34" t="s">
        <v>7</v>
      </c>
      <c r="AX19" s="34" t="s">
        <v>7</v>
      </c>
      <c r="AY19" s="34" t="s">
        <v>7</v>
      </c>
      <c r="AZ19" s="34" t="s">
        <v>7</v>
      </c>
      <c r="BA19" s="34" t="s">
        <v>7</v>
      </c>
      <c r="BB19" s="34" t="s">
        <v>7</v>
      </c>
      <c r="BC19" s="34" t="s">
        <v>7</v>
      </c>
      <c r="BD19" s="34" t="s">
        <v>7</v>
      </c>
      <c r="BE19" s="34" t="s">
        <v>7</v>
      </c>
      <c r="BF19" s="34" t="s">
        <v>7</v>
      </c>
      <c r="BG19" s="34" t="s">
        <v>7</v>
      </c>
      <c r="BH19" s="34" t="s">
        <v>7</v>
      </c>
      <c r="BI19" s="34" t="s">
        <v>7</v>
      </c>
      <c r="BJ19" s="34" t="s">
        <v>7</v>
      </c>
      <c r="BK19" s="34" t="s">
        <v>7</v>
      </c>
      <c r="BL19" s="34" t="s">
        <v>7</v>
      </c>
      <c r="BM19" s="34" t="s">
        <v>7</v>
      </c>
      <c r="BN19" s="34" t="s">
        <v>7</v>
      </c>
      <c r="BO19" s="34" t="s">
        <v>7</v>
      </c>
    </row>
    <row r="20" spans="1:67" ht="17.25" customHeight="1">
      <c r="A20" s="33">
        <v>59</v>
      </c>
      <c r="B20" s="34" t="s">
        <v>7</v>
      </c>
      <c r="C20" s="34" t="s">
        <v>7</v>
      </c>
      <c r="D20" s="34" t="s">
        <v>7</v>
      </c>
      <c r="E20" s="34" t="s">
        <v>7</v>
      </c>
      <c r="F20" s="34" t="s">
        <v>7</v>
      </c>
      <c r="G20" s="34" t="s">
        <v>7</v>
      </c>
      <c r="H20" s="34">
        <v>6.5507357782031574</v>
      </c>
      <c r="I20" s="34">
        <v>6.487804078640349</v>
      </c>
      <c r="J20" s="34">
        <v>6.421660970642729</v>
      </c>
      <c r="K20" s="34">
        <v>6.3536766306942996</v>
      </c>
      <c r="L20" s="34">
        <v>6.2851682962650131</v>
      </c>
      <c r="M20" s="34">
        <v>6.2155540904519517</v>
      </c>
      <c r="N20" s="34">
        <v>6.1424588303705399</v>
      </c>
      <c r="O20" s="34">
        <v>6.0696233501685208</v>
      </c>
      <c r="P20" s="34">
        <v>5.9976515317870751</v>
      </c>
      <c r="Q20" s="34">
        <v>5.9265331341769558</v>
      </c>
      <c r="R20" s="34">
        <v>5.856258037724265</v>
      </c>
      <c r="S20" s="34">
        <v>5.7868162428105414</v>
      </c>
      <c r="T20" s="34">
        <v>5.718197868389864</v>
      </c>
      <c r="U20" s="34">
        <v>5.6503931505828691</v>
      </c>
      <c r="V20" s="34">
        <v>5.5833924412874225</v>
      </c>
      <c r="W20" s="34">
        <v>5.5171862068057527</v>
      </c>
      <c r="X20" s="34">
        <v>5.4517650264878972</v>
      </c>
      <c r="Y20" s="34">
        <v>5.3871195913912056</v>
      </c>
      <c r="Z20" s="34">
        <v>5.3232407029557365</v>
      </c>
      <c r="AA20" s="34">
        <v>5.2601192716953928</v>
      </c>
      <c r="AB20" s="34">
        <v>5.1977463159045376</v>
      </c>
      <c r="AC20" s="34">
        <v>5.136112960379978</v>
      </c>
      <c r="AD20" s="34">
        <v>5.130264630055092</v>
      </c>
      <c r="AE20" s="34">
        <v>5.1302646300550929</v>
      </c>
      <c r="AF20" s="34">
        <v>5.130264630055092</v>
      </c>
      <c r="AG20" s="34">
        <v>5.130264630055092</v>
      </c>
      <c r="AH20" s="34">
        <v>5.1620733192204682</v>
      </c>
      <c r="AI20" s="34">
        <v>5.2181828118206743</v>
      </c>
      <c r="AJ20" s="34">
        <v>5.2749021902100397</v>
      </c>
      <c r="AK20" s="34">
        <v>5.3322380835818732</v>
      </c>
      <c r="AL20" s="34">
        <v>5.3901971931860366</v>
      </c>
      <c r="AM20" s="34">
        <v>5.4487862931119748</v>
      </c>
      <c r="AN20" s="34">
        <v>5.5080122310805706</v>
      </c>
      <c r="AO20" s="34">
        <v>5.5678819292444954</v>
      </c>
      <c r="AP20" s="34">
        <v>5.628402384997143</v>
      </c>
      <c r="AQ20" s="34">
        <v>5.6895806717905932</v>
      </c>
      <c r="AR20" s="34" t="s">
        <v>7</v>
      </c>
      <c r="AS20" s="34" t="s">
        <v>7</v>
      </c>
      <c r="AT20" s="34" t="s">
        <v>7</v>
      </c>
      <c r="AU20" s="34" t="s">
        <v>7</v>
      </c>
      <c r="AV20" s="34" t="s">
        <v>7</v>
      </c>
      <c r="AW20" s="34" t="s">
        <v>7</v>
      </c>
      <c r="AX20" s="34" t="s">
        <v>7</v>
      </c>
      <c r="AY20" s="34" t="s">
        <v>7</v>
      </c>
      <c r="AZ20" s="34" t="s">
        <v>7</v>
      </c>
      <c r="BA20" s="34" t="s">
        <v>7</v>
      </c>
      <c r="BB20" s="34" t="s">
        <v>7</v>
      </c>
      <c r="BC20" s="34" t="s">
        <v>7</v>
      </c>
      <c r="BD20" s="34" t="s">
        <v>7</v>
      </c>
      <c r="BE20" s="34" t="s">
        <v>7</v>
      </c>
      <c r="BF20" s="34" t="s">
        <v>7</v>
      </c>
      <c r="BG20" s="34" t="s">
        <v>7</v>
      </c>
      <c r="BH20" s="34" t="s">
        <v>7</v>
      </c>
      <c r="BI20" s="34" t="s">
        <v>7</v>
      </c>
      <c r="BJ20" s="34" t="s">
        <v>7</v>
      </c>
      <c r="BK20" s="34" t="s">
        <v>7</v>
      </c>
      <c r="BL20" s="34" t="s">
        <v>7</v>
      </c>
      <c r="BM20" s="34" t="s">
        <v>7</v>
      </c>
      <c r="BN20" s="34" t="s">
        <v>7</v>
      </c>
      <c r="BO20" s="34" t="s">
        <v>7</v>
      </c>
    </row>
    <row r="21" spans="1:67" ht="17.25" customHeight="1">
      <c r="A21" s="33">
        <v>58</v>
      </c>
      <c r="B21" s="34" t="s">
        <v>7</v>
      </c>
      <c r="C21" s="34" t="s">
        <v>7</v>
      </c>
      <c r="D21" s="34" t="s">
        <v>7</v>
      </c>
      <c r="E21" s="34" t="s">
        <v>7</v>
      </c>
      <c r="F21" s="34" t="s">
        <v>7</v>
      </c>
      <c r="G21" s="34" t="s">
        <v>7</v>
      </c>
      <c r="H21" s="34" t="s">
        <v>7</v>
      </c>
      <c r="I21" s="34">
        <v>6.5768523699158292</v>
      </c>
      <c r="J21" s="34">
        <v>6.5098014153378498</v>
      </c>
      <c r="K21" s="34">
        <v>6.4408839569979701</v>
      </c>
      <c r="L21" s="34">
        <v>6.371435312096124</v>
      </c>
      <c r="M21" s="34">
        <v>6.3008656171836677</v>
      </c>
      <c r="N21" s="34">
        <v>6.2267670888266293</v>
      </c>
      <c r="O21" s="34">
        <v>6.1529319059551701</v>
      </c>
      <c r="P21" s="34">
        <v>6.0799722390861364</v>
      </c>
      <c r="Q21" s="34">
        <v>6.0078777066068589</v>
      </c>
      <c r="R21" s="34">
        <v>5.9366380500067777</v>
      </c>
      <c r="S21" s="34">
        <v>5.8662431324177673</v>
      </c>
      <c r="T21" s="34">
        <v>5.796682937171707</v>
      </c>
      <c r="U21" s="34">
        <v>5.7279475663752049</v>
      </c>
      <c r="V21" s="34">
        <v>5.6600272395011926</v>
      </c>
      <c r="W21" s="34">
        <v>5.5929122919972256</v>
      </c>
      <c r="X21" s="34">
        <v>5.5265931739103022</v>
      </c>
      <c r="Y21" s="34">
        <v>5.4610604485279675</v>
      </c>
      <c r="Z21" s="34">
        <v>5.3963047910355408</v>
      </c>
      <c r="AA21" s="34">
        <v>5.3323169871892713</v>
      </c>
      <c r="AB21" s="34">
        <v>5.2690879320052089</v>
      </c>
      <c r="AC21" s="34">
        <v>5.2066086284636448</v>
      </c>
      <c r="AD21" s="34">
        <v>5.2006800269382207</v>
      </c>
      <c r="AE21" s="34">
        <v>5.2006800269382207</v>
      </c>
      <c r="AF21" s="34">
        <v>5.2006800269382207</v>
      </c>
      <c r="AG21" s="34">
        <v>5.2006800269382198</v>
      </c>
      <c r="AH21" s="34">
        <v>5.2006800269382198</v>
      </c>
      <c r="AI21" s="34">
        <v>5.2181828118206743</v>
      </c>
      <c r="AJ21" s="34">
        <v>5.2749021902100397</v>
      </c>
      <c r="AK21" s="34">
        <v>5.3322380835818732</v>
      </c>
      <c r="AL21" s="34">
        <v>5.3901971931860366</v>
      </c>
      <c r="AM21" s="34">
        <v>5.4487862931119748</v>
      </c>
      <c r="AN21" s="34">
        <v>5.5080122310805706</v>
      </c>
      <c r="AO21" s="34">
        <v>5.5678819292444954</v>
      </c>
      <c r="AP21" s="34">
        <v>5.628402384997143</v>
      </c>
      <c r="AQ21" s="34">
        <v>5.6895806717905932</v>
      </c>
      <c r="AR21" s="34">
        <v>5.7514239399622298</v>
      </c>
      <c r="AS21" s="34" t="s">
        <v>7</v>
      </c>
      <c r="AT21" s="34" t="s">
        <v>7</v>
      </c>
      <c r="AU21" s="34" t="s">
        <v>7</v>
      </c>
      <c r="AV21" s="34" t="s">
        <v>7</v>
      </c>
      <c r="AW21" s="34" t="s">
        <v>7</v>
      </c>
      <c r="AX21" s="34" t="s">
        <v>7</v>
      </c>
      <c r="AY21" s="34" t="s">
        <v>7</v>
      </c>
      <c r="AZ21" s="34" t="s">
        <v>7</v>
      </c>
      <c r="BA21" s="34" t="s">
        <v>7</v>
      </c>
      <c r="BB21" s="34" t="s">
        <v>7</v>
      </c>
      <c r="BC21" s="34" t="s">
        <v>7</v>
      </c>
      <c r="BD21" s="34" t="s">
        <v>7</v>
      </c>
      <c r="BE21" s="34" t="s">
        <v>7</v>
      </c>
      <c r="BF21" s="34" t="s">
        <v>7</v>
      </c>
      <c r="BG21" s="34" t="s">
        <v>7</v>
      </c>
      <c r="BH21" s="34" t="s">
        <v>7</v>
      </c>
      <c r="BI21" s="34" t="s">
        <v>7</v>
      </c>
      <c r="BJ21" s="34" t="s">
        <v>7</v>
      </c>
      <c r="BK21" s="34" t="s">
        <v>7</v>
      </c>
      <c r="BL21" s="34" t="s">
        <v>7</v>
      </c>
      <c r="BM21" s="34" t="s">
        <v>7</v>
      </c>
      <c r="BN21" s="34" t="s">
        <v>7</v>
      </c>
      <c r="BO21" s="34" t="s">
        <v>7</v>
      </c>
    </row>
    <row r="22" spans="1:67" ht="17.25" customHeight="1">
      <c r="A22" s="33">
        <v>57</v>
      </c>
      <c r="B22" s="34" t="s">
        <v>7</v>
      </c>
      <c r="C22" s="34" t="s">
        <v>7</v>
      </c>
      <c r="D22" s="34" t="s">
        <v>7</v>
      </c>
      <c r="E22" s="34" t="s">
        <v>7</v>
      </c>
      <c r="F22" s="34" t="s">
        <v>7</v>
      </c>
      <c r="G22" s="34" t="s">
        <v>7</v>
      </c>
      <c r="H22" s="34" t="s">
        <v>7</v>
      </c>
      <c r="I22" s="34" t="s">
        <v>7</v>
      </c>
      <c r="J22" s="34">
        <v>6.5927694725921606</v>
      </c>
      <c r="K22" s="34">
        <v>6.5229736544891272</v>
      </c>
      <c r="L22" s="34">
        <v>6.4526398797993156</v>
      </c>
      <c r="M22" s="34">
        <v>6.3811707672066023</v>
      </c>
      <c r="N22" s="34">
        <v>6.3061278458410914</v>
      </c>
      <c r="O22" s="34">
        <v>6.2313516263251918</v>
      </c>
      <c r="P22" s="34">
        <v>6.1574620813490037</v>
      </c>
      <c r="Q22" s="34">
        <v>6.084448696985187</v>
      </c>
      <c r="R22" s="34">
        <v>6.0123010839774569</v>
      </c>
      <c r="S22" s="34">
        <v>5.9410089762623128</v>
      </c>
      <c r="T22" s="34">
        <v>5.8705622295082147</v>
      </c>
      <c r="U22" s="34">
        <v>5.8009508196721482</v>
      </c>
      <c r="V22" s="34">
        <v>5.7321648415732716</v>
      </c>
      <c r="W22" s="34">
        <v>5.6641945074834696</v>
      </c>
      <c r="X22" s="34">
        <v>5.597030145734653</v>
      </c>
      <c r="Y22" s="34">
        <v>5.5306621993425438</v>
      </c>
      <c r="Z22" s="34">
        <v>5.4650812246467835</v>
      </c>
      <c r="AA22" s="34">
        <v>5.4002778899671782</v>
      </c>
      <c r="AB22" s="34">
        <v>5.3362429742758675</v>
      </c>
      <c r="AC22" s="34">
        <v>5.2729673658852443</v>
      </c>
      <c r="AD22" s="34">
        <v>5.2695015206724296</v>
      </c>
      <c r="AE22" s="34">
        <v>5.2695015206724296</v>
      </c>
      <c r="AF22" s="34">
        <v>5.2695015206724287</v>
      </c>
      <c r="AG22" s="34">
        <v>5.2695015206724287</v>
      </c>
      <c r="AH22" s="34">
        <v>5.2695015206724278</v>
      </c>
      <c r="AI22" s="34">
        <v>5.2695015206724278</v>
      </c>
      <c r="AJ22" s="34">
        <v>5.2749021902100397</v>
      </c>
      <c r="AK22" s="34">
        <v>5.3322380835818732</v>
      </c>
      <c r="AL22" s="34">
        <v>5.3901971931860366</v>
      </c>
      <c r="AM22" s="34">
        <v>5.4487862931119748</v>
      </c>
      <c r="AN22" s="34">
        <v>5.5080122310805706</v>
      </c>
      <c r="AO22" s="34">
        <v>5.5678819292444954</v>
      </c>
      <c r="AP22" s="34">
        <v>5.628402384997143</v>
      </c>
      <c r="AQ22" s="34">
        <v>5.6895806717905932</v>
      </c>
      <c r="AR22" s="34">
        <v>5.7514239399622298</v>
      </c>
      <c r="AS22" s="34">
        <v>5.8139394175705235</v>
      </c>
      <c r="AT22" s="34" t="s">
        <v>7</v>
      </c>
      <c r="AU22" s="34" t="s">
        <v>7</v>
      </c>
      <c r="AV22" s="34" t="s">
        <v>7</v>
      </c>
      <c r="AW22" s="34" t="s">
        <v>7</v>
      </c>
      <c r="AX22" s="34" t="s">
        <v>7</v>
      </c>
      <c r="AY22" s="34" t="s">
        <v>7</v>
      </c>
      <c r="AZ22" s="34" t="s">
        <v>7</v>
      </c>
      <c r="BA22" s="34" t="s">
        <v>7</v>
      </c>
      <c r="BB22" s="34" t="s">
        <v>7</v>
      </c>
      <c r="BC22" s="34" t="s">
        <v>7</v>
      </c>
      <c r="BD22" s="34" t="s">
        <v>7</v>
      </c>
      <c r="BE22" s="34" t="s">
        <v>7</v>
      </c>
      <c r="BF22" s="34" t="s">
        <v>7</v>
      </c>
      <c r="BG22" s="34" t="s">
        <v>7</v>
      </c>
      <c r="BH22" s="34" t="s">
        <v>7</v>
      </c>
      <c r="BI22" s="34" t="s">
        <v>7</v>
      </c>
      <c r="BJ22" s="34" t="s">
        <v>7</v>
      </c>
      <c r="BK22" s="34" t="s">
        <v>7</v>
      </c>
      <c r="BL22" s="34" t="s">
        <v>7</v>
      </c>
      <c r="BM22" s="34" t="s">
        <v>7</v>
      </c>
      <c r="BN22" s="34" t="s">
        <v>7</v>
      </c>
      <c r="BO22" s="34" t="s">
        <v>7</v>
      </c>
    </row>
    <row r="23" spans="1:67" ht="17.25" customHeight="1">
      <c r="A23" s="33">
        <v>56</v>
      </c>
      <c r="B23" s="34" t="s">
        <v>7</v>
      </c>
      <c r="C23" s="34" t="s">
        <v>7</v>
      </c>
      <c r="D23" s="34" t="s">
        <v>7</v>
      </c>
      <c r="E23" s="34" t="s">
        <v>7</v>
      </c>
      <c r="F23" s="34" t="s">
        <v>7</v>
      </c>
      <c r="G23" s="34" t="s">
        <v>7</v>
      </c>
      <c r="H23" s="34" t="s">
        <v>7</v>
      </c>
      <c r="I23" s="34" t="s">
        <v>7</v>
      </c>
      <c r="J23" s="34" t="s">
        <v>7</v>
      </c>
      <c r="K23" s="34">
        <v>6.6061095932228184</v>
      </c>
      <c r="L23" s="34">
        <v>6.5348794076791172</v>
      </c>
      <c r="M23" s="34">
        <v>6.4624994142396348</v>
      </c>
      <c r="N23" s="34">
        <v>6.3865000634841698</v>
      </c>
      <c r="O23" s="34">
        <v>6.3107708137195386</v>
      </c>
      <c r="P23" s="34">
        <v>6.2359395392485553</v>
      </c>
      <c r="Q23" s="34">
        <v>6.1619955921428469</v>
      </c>
      <c r="R23" s="34">
        <v>6.0889284507340378</v>
      </c>
      <c r="S23" s="34">
        <v>6.0167277181166412</v>
      </c>
      <c r="T23" s="34">
        <v>5.9453831206686187</v>
      </c>
      <c r="U23" s="34">
        <v>5.8748845065895443</v>
      </c>
      <c r="V23" s="34">
        <v>5.8052218444560726</v>
      </c>
      <c r="W23" s="34">
        <v>5.7363852217945377</v>
      </c>
      <c r="X23" s="34">
        <v>5.6683648436704921</v>
      </c>
      <c r="Y23" s="34">
        <v>5.601151031294954</v>
      </c>
      <c r="Z23" s="34">
        <v>5.5347342206471879</v>
      </c>
      <c r="AA23" s="34">
        <v>5.4691049611138229</v>
      </c>
      <c r="AB23" s="34">
        <v>5.4042539141440935</v>
      </c>
      <c r="AC23" s="34">
        <v>5.3401718519210419</v>
      </c>
      <c r="AD23" s="34">
        <v>5.3369648361756603</v>
      </c>
      <c r="AE23" s="34">
        <v>5.3369648361756612</v>
      </c>
      <c r="AF23" s="34">
        <v>5.3369648361756603</v>
      </c>
      <c r="AG23" s="34">
        <v>5.3369648361756603</v>
      </c>
      <c r="AH23" s="34">
        <v>5.3369648361756594</v>
      </c>
      <c r="AI23" s="34">
        <v>5.3369648361756594</v>
      </c>
      <c r="AJ23" s="34">
        <v>5.3369648361756594</v>
      </c>
      <c r="AK23" s="34">
        <v>5.3369648361756594</v>
      </c>
      <c r="AL23" s="34">
        <v>5.3901971931860366</v>
      </c>
      <c r="AM23" s="34">
        <v>5.4487862931119748</v>
      </c>
      <c r="AN23" s="34">
        <v>5.5080122310805706</v>
      </c>
      <c r="AO23" s="34">
        <v>5.5678819292444954</v>
      </c>
      <c r="AP23" s="34">
        <v>5.628402384997143</v>
      </c>
      <c r="AQ23" s="34">
        <v>5.6895806717905932</v>
      </c>
      <c r="AR23" s="34">
        <v>5.7514239399622298</v>
      </c>
      <c r="AS23" s="34">
        <v>5.8139394175705235</v>
      </c>
      <c r="AT23" s="34">
        <v>5.8771344112397532</v>
      </c>
      <c r="AU23" s="34" t="s">
        <v>7</v>
      </c>
      <c r="AV23" s="34" t="s">
        <v>7</v>
      </c>
      <c r="AW23" s="34" t="s">
        <v>7</v>
      </c>
      <c r="AX23" s="34" t="s">
        <v>7</v>
      </c>
      <c r="AY23" s="34" t="s">
        <v>7</v>
      </c>
      <c r="AZ23" s="34" t="s">
        <v>7</v>
      </c>
      <c r="BA23" s="34" t="s">
        <v>7</v>
      </c>
      <c r="BB23" s="34" t="s">
        <v>7</v>
      </c>
      <c r="BC23" s="34" t="s">
        <v>7</v>
      </c>
      <c r="BD23" s="34" t="s">
        <v>7</v>
      </c>
      <c r="BE23" s="34" t="s">
        <v>7</v>
      </c>
      <c r="BF23" s="34" t="s">
        <v>7</v>
      </c>
      <c r="BG23" s="34" t="s">
        <v>7</v>
      </c>
      <c r="BH23" s="34" t="s">
        <v>7</v>
      </c>
      <c r="BI23" s="34" t="s">
        <v>7</v>
      </c>
      <c r="BJ23" s="34" t="s">
        <v>7</v>
      </c>
      <c r="BK23" s="34" t="s">
        <v>7</v>
      </c>
      <c r="BL23" s="34" t="s">
        <v>7</v>
      </c>
      <c r="BM23" s="34" t="s">
        <v>7</v>
      </c>
      <c r="BN23" s="34" t="s">
        <v>7</v>
      </c>
      <c r="BO23" s="34" t="s">
        <v>7</v>
      </c>
    </row>
    <row r="24" spans="1:67" ht="17.25" customHeight="1">
      <c r="A24" s="33">
        <v>55</v>
      </c>
      <c r="B24" s="34" t="s">
        <v>7</v>
      </c>
      <c r="C24" s="34" t="s">
        <v>7</v>
      </c>
      <c r="D24" s="34" t="s">
        <v>7</v>
      </c>
      <c r="E24" s="34" t="s">
        <v>7</v>
      </c>
      <c r="F24" s="34" t="s">
        <v>7</v>
      </c>
      <c r="G24" s="34" t="s">
        <v>7</v>
      </c>
      <c r="H24" s="34" t="s">
        <v>7</v>
      </c>
      <c r="I24" s="34" t="s">
        <v>7</v>
      </c>
      <c r="J24" s="34" t="s">
        <v>7</v>
      </c>
      <c r="K24" s="34" t="s">
        <v>7</v>
      </c>
      <c r="L24" s="34">
        <v>6.6181670864044255</v>
      </c>
      <c r="M24" s="34">
        <v>6.5448646028524786</v>
      </c>
      <c r="N24" s="34">
        <v>6.4678966329207181</v>
      </c>
      <c r="O24" s="34">
        <v>6.3912022064434009</v>
      </c>
      <c r="P24" s="34">
        <v>6.3154172000428854</v>
      </c>
      <c r="Q24" s="34">
        <v>6.2405308300819078</v>
      </c>
      <c r="R24" s="34">
        <v>6.1665324407923992</v>
      </c>
      <c r="S24" s="34">
        <v>6.0934115027592926</v>
      </c>
      <c r="T24" s="34">
        <v>6.0211576114222263</v>
      </c>
      <c r="U24" s="34">
        <v>5.9497604855950845</v>
      </c>
      <c r="V24" s="34">
        <v>5.8792099660030503</v>
      </c>
      <c r="W24" s="34">
        <v>5.8094960138370055</v>
      </c>
      <c r="X24" s="34">
        <v>5.7406087093251044</v>
      </c>
      <c r="Y24" s="34">
        <v>5.6725382503212511</v>
      </c>
      <c r="Z24" s="34">
        <v>5.605274950910327</v>
      </c>
      <c r="AA24" s="34">
        <v>5.538809240029968</v>
      </c>
      <c r="AB24" s="34">
        <v>5.4731316601086641</v>
      </c>
      <c r="AC24" s="34">
        <v>5.4082328657200236</v>
      </c>
      <c r="AD24" s="34">
        <v>5.4049849762445552</v>
      </c>
      <c r="AE24" s="34">
        <v>5.4049849762445552</v>
      </c>
      <c r="AF24" s="34">
        <v>5.4049849762445552</v>
      </c>
      <c r="AG24" s="34">
        <v>5.4049849762445552</v>
      </c>
      <c r="AH24" s="34">
        <v>5.4049849762445552</v>
      </c>
      <c r="AI24" s="34">
        <v>5.4049849762445552</v>
      </c>
      <c r="AJ24" s="34">
        <v>5.4049849762445552</v>
      </c>
      <c r="AK24" s="34">
        <v>5.4049849762445552</v>
      </c>
      <c r="AL24" s="34">
        <v>5.4049849762445552</v>
      </c>
      <c r="AM24" s="34">
        <v>5.4487862931119748</v>
      </c>
      <c r="AN24" s="34">
        <v>5.5080122310805706</v>
      </c>
      <c r="AO24" s="34">
        <v>5.5678819292444954</v>
      </c>
      <c r="AP24" s="34">
        <v>5.628402384997143</v>
      </c>
      <c r="AQ24" s="34">
        <v>5.6895806717905932</v>
      </c>
      <c r="AR24" s="34">
        <v>5.7514239399622298</v>
      </c>
      <c r="AS24" s="34">
        <v>5.8139394175705235</v>
      </c>
      <c r="AT24" s="34">
        <v>5.8771344112397532</v>
      </c>
      <c r="AU24" s="34">
        <v>5.9410163070141122</v>
      </c>
      <c r="AV24" s="34" t="s">
        <v>7</v>
      </c>
      <c r="AW24" s="34" t="s">
        <v>7</v>
      </c>
      <c r="AX24" s="34" t="s">
        <v>7</v>
      </c>
      <c r="AY24" s="34" t="s">
        <v>7</v>
      </c>
      <c r="AZ24" s="34" t="s">
        <v>7</v>
      </c>
      <c r="BA24" s="34" t="s">
        <v>7</v>
      </c>
      <c r="BB24" s="34" t="s">
        <v>7</v>
      </c>
      <c r="BC24" s="34" t="s">
        <v>7</v>
      </c>
      <c r="BD24" s="34" t="s">
        <v>7</v>
      </c>
      <c r="BE24" s="34" t="s">
        <v>7</v>
      </c>
      <c r="BF24" s="34" t="s">
        <v>7</v>
      </c>
      <c r="BG24" s="34" t="s">
        <v>7</v>
      </c>
      <c r="BH24" s="34" t="s">
        <v>7</v>
      </c>
      <c r="BI24" s="34" t="s">
        <v>7</v>
      </c>
      <c r="BJ24" s="34" t="s">
        <v>7</v>
      </c>
      <c r="BK24" s="34" t="s">
        <v>7</v>
      </c>
      <c r="BL24" s="34" t="s">
        <v>7</v>
      </c>
      <c r="BM24" s="34" t="s">
        <v>7</v>
      </c>
      <c r="BN24" s="34" t="s">
        <v>7</v>
      </c>
      <c r="BO24" s="34" t="s">
        <v>7</v>
      </c>
    </row>
    <row r="25" spans="1:67" ht="17.25" customHeight="1">
      <c r="A25" s="33">
        <v>54</v>
      </c>
      <c r="B25" s="34" t="s">
        <v>7</v>
      </c>
      <c r="C25" s="34" t="s">
        <v>7</v>
      </c>
      <c r="D25" s="34" t="s">
        <v>7</v>
      </c>
      <c r="E25" s="34" t="s">
        <v>7</v>
      </c>
      <c r="F25" s="34" t="s">
        <v>7</v>
      </c>
      <c r="G25" s="34" t="s">
        <v>7</v>
      </c>
      <c r="H25" s="34" t="s">
        <v>7</v>
      </c>
      <c r="I25" s="34" t="s">
        <v>7</v>
      </c>
      <c r="J25" s="34" t="s">
        <v>7</v>
      </c>
      <c r="K25" s="34" t="s">
        <v>7</v>
      </c>
      <c r="L25" s="34" t="s">
        <v>7</v>
      </c>
      <c r="M25" s="34">
        <v>6.6160044354921821</v>
      </c>
      <c r="N25" s="34">
        <v>6.5381998571916</v>
      </c>
      <c r="O25" s="34">
        <v>6.4606717956438766</v>
      </c>
      <c r="P25" s="34">
        <v>6.3840630391737907</v>
      </c>
      <c r="Q25" s="34">
        <v>6.3083626869306277</v>
      </c>
      <c r="R25" s="34">
        <v>6.2335599673227549</v>
      </c>
      <c r="S25" s="34">
        <v>6.1596442364849402</v>
      </c>
      <c r="T25" s="34">
        <v>6.0866049767637751</v>
      </c>
      <c r="U25" s="34">
        <v>6.0144317952211219</v>
      </c>
      <c r="V25" s="34">
        <v>5.9431144221552605</v>
      </c>
      <c r="W25" s="34">
        <v>5.8726427096395852</v>
      </c>
      <c r="X25" s="34">
        <v>5.8030066300786416</v>
      </c>
      <c r="Y25" s="34">
        <v>5.7341962747812678</v>
      </c>
      <c r="Z25" s="34">
        <v>5.6662018525506594</v>
      </c>
      <c r="AA25" s="34">
        <v>5.5990136882911665</v>
      </c>
      <c r="AB25" s="34">
        <v>5.5326222216315877</v>
      </c>
      <c r="AC25" s="34">
        <v>5.4670180055648094</v>
      </c>
      <c r="AD25" s="34">
        <v>5.4637348129428682</v>
      </c>
      <c r="AE25" s="34">
        <v>5.4637348129428691</v>
      </c>
      <c r="AF25" s="34">
        <v>5.4637348129428691</v>
      </c>
      <c r="AG25" s="34">
        <v>5.4637348129428682</v>
      </c>
      <c r="AH25" s="34">
        <v>5.4637348129428673</v>
      </c>
      <c r="AI25" s="34">
        <v>5.4637348129428673</v>
      </c>
      <c r="AJ25" s="34">
        <v>5.4637348129428673</v>
      </c>
      <c r="AK25" s="34">
        <v>5.4637348129428673</v>
      </c>
      <c r="AL25" s="34">
        <v>5.4637348129428673</v>
      </c>
      <c r="AM25" s="34">
        <v>5.4637348129428673</v>
      </c>
      <c r="AN25" s="34">
        <v>5.5080122310805706</v>
      </c>
      <c r="AO25" s="34">
        <v>5.5678819292444954</v>
      </c>
      <c r="AP25" s="34">
        <v>5.628402384997143</v>
      </c>
      <c r="AQ25" s="34">
        <v>5.6895806717905932</v>
      </c>
      <c r="AR25" s="34">
        <v>5.7514239399622298</v>
      </c>
      <c r="AS25" s="34">
        <v>5.8139394175705235</v>
      </c>
      <c r="AT25" s="34">
        <v>5.8771344112397532</v>
      </c>
      <c r="AU25" s="34">
        <v>5.9410163070141122</v>
      </c>
      <c r="AV25" s="34">
        <v>6.0055925712207801</v>
      </c>
      <c r="AW25" s="34" t="s">
        <v>7</v>
      </c>
      <c r="AX25" s="34" t="s">
        <v>7</v>
      </c>
      <c r="AY25" s="34" t="s">
        <v>7</v>
      </c>
      <c r="AZ25" s="34" t="s">
        <v>7</v>
      </c>
      <c r="BA25" s="34" t="s">
        <v>7</v>
      </c>
      <c r="BB25" s="34" t="s">
        <v>7</v>
      </c>
      <c r="BC25" s="34" t="s">
        <v>7</v>
      </c>
      <c r="BD25" s="34" t="s">
        <v>7</v>
      </c>
      <c r="BE25" s="34" t="s">
        <v>7</v>
      </c>
      <c r="BF25" s="34" t="s">
        <v>7</v>
      </c>
      <c r="BG25" s="34" t="s">
        <v>7</v>
      </c>
      <c r="BH25" s="34" t="s">
        <v>7</v>
      </c>
      <c r="BI25" s="34" t="s">
        <v>7</v>
      </c>
      <c r="BJ25" s="34" t="s">
        <v>7</v>
      </c>
      <c r="BK25" s="34" t="s">
        <v>7</v>
      </c>
      <c r="BL25" s="34" t="s">
        <v>7</v>
      </c>
      <c r="BM25" s="34" t="s">
        <v>7</v>
      </c>
      <c r="BN25" s="34" t="s">
        <v>7</v>
      </c>
      <c r="BO25" s="34" t="s">
        <v>7</v>
      </c>
    </row>
    <row r="26" spans="1:67" ht="17.25" customHeight="1">
      <c r="A26" s="33">
        <v>53</v>
      </c>
      <c r="B26" s="34" t="s">
        <v>7</v>
      </c>
      <c r="C26" s="34" t="s">
        <v>7</v>
      </c>
      <c r="D26" s="34" t="s">
        <v>7</v>
      </c>
      <c r="E26" s="34" t="s">
        <v>7</v>
      </c>
      <c r="F26" s="34" t="s">
        <v>7</v>
      </c>
      <c r="G26" s="34" t="s">
        <v>7</v>
      </c>
      <c r="H26" s="34" t="s">
        <v>7</v>
      </c>
      <c r="I26" s="34" t="s">
        <v>7</v>
      </c>
      <c r="J26" s="34" t="s">
        <v>7</v>
      </c>
      <c r="K26" s="34" t="s">
        <v>7</v>
      </c>
      <c r="L26" s="34" t="s">
        <v>7</v>
      </c>
      <c r="M26" s="34" t="s">
        <v>7</v>
      </c>
      <c r="N26" s="34">
        <v>6.6092672469436859</v>
      </c>
      <c r="O26" s="34">
        <v>6.5308964890747916</v>
      </c>
      <c r="P26" s="34">
        <v>6.4534550287300307</v>
      </c>
      <c r="Q26" s="34">
        <v>6.3769318465711828</v>
      </c>
      <c r="R26" s="34">
        <v>6.3013160539240936</v>
      </c>
      <c r="S26" s="34">
        <v>6.2265968912293452</v>
      </c>
      <c r="T26" s="34">
        <v>6.1527637265112114</v>
      </c>
      <c r="U26" s="34">
        <v>6.0798060538648331</v>
      </c>
      <c r="V26" s="34">
        <v>6.0077134919612991</v>
      </c>
      <c r="W26" s="34">
        <v>5.9364757825704535</v>
      </c>
      <c r="X26" s="34">
        <v>5.8660827891012381</v>
      </c>
      <c r="Y26" s="34">
        <v>5.7965244951593284</v>
      </c>
      <c r="Z26" s="34">
        <v>5.7277910031218653</v>
      </c>
      <c r="AA26" s="34">
        <v>5.6598725327291177</v>
      </c>
      <c r="AB26" s="34">
        <v>5.5927594196928041</v>
      </c>
      <c r="AC26" s="34">
        <v>5.5264421143209521</v>
      </c>
      <c r="AD26" s="34">
        <v>5.5231232348226857</v>
      </c>
      <c r="AE26" s="34">
        <v>5.5231232348226866</v>
      </c>
      <c r="AF26" s="34">
        <v>5.5231232348226866</v>
      </c>
      <c r="AG26" s="34">
        <v>5.5231232348226866</v>
      </c>
      <c r="AH26" s="34">
        <v>5.5231232348226866</v>
      </c>
      <c r="AI26" s="34">
        <v>5.5231232348226866</v>
      </c>
      <c r="AJ26" s="34">
        <v>5.5231232348226866</v>
      </c>
      <c r="AK26" s="34">
        <v>5.5231232348226866</v>
      </c>
      <c r="AL26" s="34">
        <v>5.5231232348226866</v>
      </c>
      <c r="AM26" s="34">
        <v>5.5231232348226866</v>
      </c>
      <c r="AN26" s="34">
        <v>5.5231232348226866</v>
      </c>
      <c r="AO26" s="34">
        <v>5.5678819292444954</v>
      </c>
      <c r="AP26" s="34">
        <v>5.628402384997143</v>
      </c>
      <c r="AQ26" s="34">
        <v>5.6895806717905932</v>
      </c>
      <c r="AR26" s="34">
        <v>5.7514239399622298</v>
      </c>
      <c r="AS26" s="34">
        <v>5.8139394175705235</v>
      </c>
      <c r="AT26" s="34">
        <v>5.8771344112397532</v>
      </c>
      <c r="AU26" s="34">
        <v>5.9410163070141122</v>
      </c>
      <c r="AV26" s="34">
        <v>6.0055925712207801</v>
      </c>
      <c r="AW26" s="34">
        <v>6.070870751342734</v>
      </c>
      <c r="AX26" s="34" t="s">
        <v>7</v>
      </c>
      <c r="AY26" s="34" t="s">
        <v>7</v>
      </c>
      <c r="AZ26" s="34" t="s">
        <v>7</v>
      </c>
      <c r="BA26" s="34" t="s">
        <v>7</v>
      </c>
      <c r="BB26" s="34" t="s">
        <v>7</v>
      </c>
      <c r="BC26" s="34" t="s">
        <v>7</v>
      </c>
      <c r="BD26" s="34" t="s">
        <v>7</v>
      </c>
      <c r="BE26" s="34" t="s">
        <v>7</v>
      </c>
      <c r="BF26" s="34" t="s">
        <v>7</v>
      </c>
      <c r="BG26" s="34" t="s">
        <v>7</v>
      </c>
      <c r="BH26" s="34" t="s">
        <v>7</v>
      </c>
      <c r="BI26" s="34" t="s">
        <v>7</v>
      </c>
      <c r="BJ26" s="34" t="s">
        <v>7</v>
      </c>
      <c r="BK26" s="34" t="s">
        <v>7</v>
      </c>
      <c r="BL26" s="34" t="s">
        <v>7</v>
      </c>
      <c r="BM26" s="34" t="s">
        <v>7</v>
      </c>
      <c r="BN26" s="34" t="s">
        <v>7</v>
      </c>
      <c r="BO26" s="34" t="s">
        <v>7</v>
      </c>
    </row>
    <row r="27" spans="1:67" ht="17.25" customHeight="1">
      <c r="A27" s="33">
        <v>52</v>
      </c>
      <c r="B27" s="34" t="s">
        <v>7</v>
      </c>
      <c r="C27" s="34" t="s">
        <v>7</v>
      </c>
      <c r="D27" s="34" t="s">
        <v>7</v>
      </c>
      <c r="E27" s="34" t="s">
        <v>7</v>
      </c>
      <c r="F27" s="34" t="s">
        <v>7</v>
      </c>
      <c r="G27" s="34" t="s">
        <v>7</v>
      </c>
      <c r="H27" s="34" t="s">
        <v>7</v>
      </c>
      <c r="I27" s="34" t="s">
        <v>7</v>
      </c>
      <c r="J27" s="34" t="s">
        <v>7</v>
      </c>
      <c r="K27" s="34" t="s">
        <v>7</v>
      </c>
      <c r="L27" s="34" t="s">
        <v>7</v>
      </c>
      <c r="M27" s="34" t="s">
        <v>7</v>
      </c>
      <c r="N27" s="34" t="s">
        <v>7</v>
      </c>
      <c r="O27" s="34">
        <v>6.5966697357064596</v>
      </c>
      <c r="P27" s="34">
        <v>6.5184483554411647</v>
      </c>
      <c r="Q27" s="34">
        <v>6.4411545014240756</v>
      </c>
      <c r="R27" s="34">
        <v>6.3647771753202322</v>
      </c>
      <c r="S27" s="34">
        <v>6.2893055092097176</v>
      </c>
      <c r="T27" s="34">
        <v>6.2147287640412232</v>
      </c>
      <c r="U27" s="34">
        <v>6.1410363281039757</v>
      </c>
      <c r="V27" s="34">
        <v>6.0682177155177621</v>
      </c>
      <c r="W27" s="34">
        <v>5.9962625647408734</v>
      </c>
      <c r="X27" s="34">
        <v>5.9251606370957246</v>
      </c>
      <c r="Y27" s="34">
        <v>5.8549018153119867</v>
      </c>
      <c r="Z27" s="34">
        <v>5.7854761020869434</v>
      </c>
      <c r="AA27" s="34">
        <v>5.7168736186629889</v>
      </c>
      <c r="AB27" s="34">
        <v>5.649084603421926</v>
      </c>
      <c r="AC27" s="34">
        <v>5.5820994104959736</v>
      </c>
      <c r="AD27" s="34">
        <v>5.5787471062634184</v>
      </c>
      <c r="AE27" s="34">
        <v>5.5787471062634193</v>
      </c>
      <c r="AF27" s="34">
        <v>5.5787471062634184</v>
      </c>
      <c r="AG27" s="34">
        <v>5.5787471062634184</v>
      </c>
      <c r="AH27" s="34">
        <v>5.5787471062634175</v>
      </c>
      <c r="AI27" s="34">
        <v>5.5787471062634175</v>
      </c>
      <c r="AJ27" s="34">
        <v>5.5787471062634166</v>
      </c>
      <c r="AK27" s="34">
        <v>5.5787471062634166</v>
      </c>
      <c r="AL27" s="34">
        <v>5.5787471062634166</v>
      </c>
      <c r="AM27" s="34">
        <v>5.5787471062634175</v>
      </c>
      <c r="AN27" s="34">
        <v>5.5787471062634175</v>
      </c>
      <c r="AO27" s="34">
        <v>5.5787471062634166</v>
      </c>
      <c r="AP27" s="34">
        <v>5.628402384997143</v>
      </c>
      <c r="AQ27" s="34">
        <v>5.6895806717905932</v>
      </c>
      <c r="AR27" s="34">
        <v>5.7514239399622298</v>
      </c>
      <c r="AS27" s="34">
        <v>5.8139394175705235</v>
      </c>
      <c r="AT27" s="34">
        <v>5.8771344112397532</v>
      </c>
      <c r="AU27" s="34">
        <v>5.9410163070141122</v>
      </c>
      <c r="AV27" s="34">
        <v>6.0055925712207801</v>
      </c>
      <c r="AW27" s="34">
        <v>6.070870751342734</v>
      </c>
      <c r="AX27" s="34">
        <v>6.1368584769008248</v>
      </c>
      <c r="AY27" s="34" t="s">
        <v>7</v>
      </c>
      <c r="AZ27" s="34" t="s">
        <v>7</v>
      </c>
      <c r="BA27" s="34" t="s">
        <v>7</v>
      </c>
      <c r="BB27" s="34" t="s">
        <v>7</v>
      </c>
      <c r="BC27" s="34" t="s">
        <v>7</v>
      </c>
      <c r="BD27" s="34" t="s">
        <v>7</v>
      </c>
      <c r="BE27" s="34" t="s">
        <v>7</v>
      </c>
      <c r="BF27" s="34" t="s">
        <v>7</v>
      </c>
      <c r="BG27" s="34" t="s">
        <v>7</v>
      </c>
      <c r="BH27" s="34" t="s">
        <v>7</v>
      </c>
      <c r="BI27" s="34" t="s">
        <v>7</v>
      </c>
      <c r="BJ27" s="34" t="s">
        <v>7</v>
      </c>
      <c r="BK27" s="34" t="s">
        <v>7</v>
      </c>
      <c r="BL27" s="34" t="s">
        <v>7</v>
      </c>
      <c r="BM27" s="34" t="s">
        <v>7</v>
      </c>
      <c r="BN27" s="34" t="s">
        <v>7</v>
      </c>
      <c r="BO27" s="34" t="s">
        <v>7</v>
      </c>
    </row>
    <row r="28" spans="1:67" ht="17.25" customHeight="1">
      <c r="A28" s="33">
        <v>51</v>
      </c>
      <c r="B28" s="34" t="s">
        <v>7</v>
      </c>
      <c r="C28" s="34" t="s">
        <v>7</v>
      </c>
      <c r="D28" s="34" t="s">
        <v>7</v>
      </c>
      <c r="E28" s="34" t="s">
        <v>7</v>
      </c>
      <c r="F28" s="34" t="s">
        <v>7</v>
      </c>
      <c r="G28" s="34" t="s">
        <v>7</v>
      </c>
      <c r="H28" s="34" t="s">
        <v>7</v>
      </c>
      <c r="I28" s="34" t="s">
        <v>7</v>
      </c>
      <c r="J28" s="34" t="s">
        <v>7</v>
      </c>
      <c r="K28" s="34" t="s">
        <v>7</v>
      </c>
      <c r="L28" s="34" t="s">
        <v>7</v>
      </c>
      <c r="M28" s="34" t="s">
        <v>7</v>
      </c>
      <c r="N28" s="34" t="s">
        <v>7</v>
      </c>
      <c r="O28" s="34" t="s">
        <v>7</v>
      </c>
      <c r="P28" s="34">
        <v>6.5788996326127762</v>
      </c>
      <c r="Q28" s="34">
        <v>6.5008889650323871</v>
      </c>
      <c r="R28" s="34">
        <v>6.4238033251308195</v>
      </c>
      <c r="S28" s="34">
        <v>6.347631744200414</v>
      </c>
      <c r="T28" s="34">
        <v>6.2723633835972539</v>
      </c>
      <c r="U28" s="34">
        <v>6.1979875331988676</v>
      </c>
      <c r="V28" s="34">
        <v>6.1244936098803082</v>
      </c>
      <c r="W28" s="34">
        <v>6.0518711560082092</v>
      </c>
      <c r="X28" s="34">
        <v>5.9801098379527753</v>
      </c>
      <c r="Y28" s="34">
        <v>5.9091994446173715</v>
      </c>
      <c r="Z28" s="34">
        <v>5.8391298859855443</v>
      </c>
      <c r="AA28" s="34">
        <v>5.7698911916853204</v>
      </c>
      <c r="AB28" s="34">
        <v>5.7014735095704792</v>
      </c>
      <c r="AC28" s="34">
        <v>5.6338671043186554</v>
      </c>
      <c r="AD28" s="34">
        <v>5.6304837112346915</v>
      </c>
      <c r="AE28" s="34">
        <v>5.6304837112346915</v>
      </c>
      <c r="AF28" s="34">
        <v>5.6304837112346915</v>
      </c>
      <c r="AG28" s="34">
        <v>5.6304837112346915</v>
      </c>
      <c r="AH28" s="34">
        <v>5.6304837112346915</v>
      </c>
      <c r="AI28" s="34">
        <v>5.6304837112346915</v>
      </c>
      <c r="AJ28" s="34">
        <v>5.6304837112346915</v>
      </c>
      <c r="AK28" s="34">
        <v>5.6304837112346906</v>
      </c>
      <c r="AL28" s="34">
        <v>5.6304837112346915</v>
      </c>
      <c r="AM28" s="34">
        <v>5.6304837112346915</v>
      </c>
      <c r="AN28" s="34">
        <v>5.6304837112346915</v>
      </c>
      <c r="AO28" s="34">
        <v>5.6304837112346915</v>
      </c>
      <c r="AP28" s="34">
        <v>5.6304837112346915</v>
      </c>
      <c r="AQ28" s="34">
        <v>5.6895806717905932</v>
      </c>
      <c r="AR28" s="34">
        <v>5.7514239399622298</v>
      </c>
      <c r="AS28" s="34">
        <v>5.8139394175705235</v>
      </c>
      <c r="AT28" s="34">
        <v>5.8771344112397532</v>
      </c>
      <c r="AU28" s="34">
        <v>5.9410163070141122</v>
      </c>
      <c r="AV28" s="34">
        <v>6.0055925712207801</v>
      </c>
      <c r="AW28" s="34">
        <v>6.070870751342734</v>
      </c>
      <c r="AX28" s="34">
        <v>6.1368584769008248</v>
      </c>
      <c r="AY28" s="34">
        <v>6.2035634603453831</v>
      </c>
      <c r="AZ28" s="34" t="s">
        <v>7</v>
      </c>
      <c r="BA28" s="34" t="s">
        <v>7</v>
      </c>
      <c r="BB28" s="34" t="s">
        <v>7</v>
      </c>
      <c r="BC28" s="34" t="s">
        <v>7</v>
      </c>
      <c r="BD28" s="34" t="s">
        <v>7</v>
      </c>
      <c r="BE28" s="34" t="s">
        <v>7</v>
      </c>
      <c r="BF28" s="34" t="s">
        <v>7</v>
      </c>
      <c r="BG28" s="34" t="s">
        <v>7</v>
      </c>
      <c r="BH28" s="34" t="s">
        <v>7</v>
      </c>
      <c r="BI28" s="34" t="s">
        <v>7</v>
      </c>
      <c r="BJ28" s="34" t="s">
        <v>7</v>
      </c>
      <c r="BK28" s="34" t="s">
        <v>7</v>
      </c>
      <c r="BL28" s="34" t="s">
        <v>7</v>
      </c>
      <c r="BM28" s="34" t="s">
        <v>7</v>
      </c>
      <c r="BN28" s="34" t="s">
        <v>7</v>
      </c>
      <c r="BO28" s="34" t="s">
        <v>7</v>
      </c>
    </row>
    <row r="29" spans="1:67" ht="17.25" customHeight="1">
      <c r="A29" s="33">
        <v>50</v>
      </c>
      <c r="B29" s="34" t="s">
        <v>7</v>
      </c>
      <c r="C29" s="34" t="s">
        <v>7</v>
      </c>
      <c r="D29" s="34" t="s">
        <v>7</v>
      </c>
      <c r="E29" s="34" t="s">
        <v>7</v>
      </c>
      <c r="F29" s="34" t="s">
        <v>7</v>
      </c>
      <c r="G29" s="34" t="s">
        <v>7</v>
      </c>
      <c r="H29" s="34" t="s">
        <v>7</v>
      </c>
      <c r="I29" s="34" t="s">
        <v>7</v>
      </c>
      <c r="J29" s="34" t="s">
        <v>7</v>
      </c>
      <c r="K29" s="34" t="s">
        <v>7</v>
      </c>
      <c r="L29" s="34" t="s">
        <v>7</v>
      </c>
      <c r="M29" s="34" t="s">
        <v>7</v>
      </c>
      <c r="N29" s="34" t="s">
        <v>7</v>
      </c>
      <c r="O29" s="34" t="s">
        <v>7</v>
      </c>
      <c r="P29" s="34" t="s">
        <v>7</v>
      </c>
      <c r="Q29" s="34">
        <v>6.5547106359433691</v>
      </c>
      <c r="R29" s="34">
        <v>6.4769867944104433</v>
      </c>
      <c r="S29" s="34">
        <v>6.4001845794569601</v>
      </c>
      <c r="T29" s="34">
        <v>6.3242930627045064</v>
      </c>
      <c r="U29" s="34">
        <v>6.2493014453601896</v>
      </c>
      <c r="V29" s="34">
        <v>6.1751990566800288</v>
      </c>
      <c r="W29" s="34">
        <v>6.1019753524506273</v>
      </c>
      <c r="X29" s="34">
        <v>6.0296199134887623</v>
      </c>
      <c r="Y29" s="34">
        <v>5.9581224441588558</v>
      </c>
      <c r="Z29" s="34">
        <v>5.8874727709079595</v>
      </c>
      <c r="AA29" s="34">
        <v>5.8176608408181423</v>
      </c>
      <c r="AB29" s="34">
        <v>5.7486767201760314</v>
      </c>
      <c r="AC29" s="34">
        <v>5.6805105930593225</v>
      </c>
      <c r="AD29" s="34">
        <v>5.677099188441848</v>
      </c>
      <c r="AE29" s="34">
        <v>5.6770991884418489</v>
      </c>
      <c r="AF29" s="34">
        <v>5.677099188441848</v>
      </c>
      <c r="AG29" s="34">
        <v>5.677099188441848</v>
      </c>
      <c r="AH29" s="34">
        <v>5.6770991884418471</v>
      </c>
      <c r="AI29" s="34">
        <v>5.6770991884418462</v>
      </c>
      <c r="AJ29" s="34">
        <v>5.6770991884418462</v>
      </c>
      <c r="AK29" s="34">
        <v>5.6770991884418454</v>
      </c>
      <c r="AL29" s="34">
        <v>5.6770991884418454</v>
      </c>
      <c r="AM29" s="34">
        <v>5.6770991884418462</v>
      </c>
      <c r="AN29" s="34">
        <v>5.6770991884418462</v>
      </c>
      <c r="AO29" s="34">
        <v>5.6770991884418454</v>
      </c>
      <c r="AP29" s="34">
        <v>5.6770991884418454</v>
      </c>
      <c r="AQ29" s="34">
        <v>5.6895806717905932</v>
      </c>
      <c r="AR29" s="34">
        <v>5.7514239399622298</v>
      </c>
      <c r="AS29" s="34">
        <v>5.8139394175705235</v>
      </c>
      <c r="AT29" s="34">
        <v>5.8771344112397532</v>
      </c>
      <c r="AU29" s="34">
        <v>5.9410163070141122</v>
      </c>
      <c r="AV29" s="34">
        <v>6.0055925712207801</v>
      </c>
      <c r="AW29" s="34">
        <v>6.070870751342734</v>
      </c>
      <c r="AX29" s="34">
        <v>6.1368584769008248</v>
      </c>
      <c r="AY29" s="34">
        <v>6.2035634603453831</v>
      </c>
      <c r="AZ29" s="34">
        <v>6.2709934979578437</v>
      </c>
      <c r="BA29" s="34" t="s">
        <v>7</v>
      </c>
      <c r="BB29" s="34" t="s">
        <v>7</v>
      </c>
      <c r="BC29" s="34" t="s">
        <v>7</v>
      </c>
      <c r="BD29" s="34" t="s">
        <v>7</v>
      </c>
      <c r="BE29" s="34" t="s">
        <v>7</v>
      </c>
      <c r="BF29" s="34" t="s">
        <v>7</v>
      </c>
      <c r="BG29" s="34" t="s">
        <v>7</v>
      </c>
      <c r="BH29" s="34" t="s">
        <v>7</v>
      </c>
      <c r="BI29" s="34" t="s">
        <v>7</v>
      </c>
      <c r="BJ29" s="34" t="s">
        <v>7</v>
      </c>
      <c r="BK29" s="34" t="s">
        <v>7</v>
      </c>
      <c r="BL29" s="34" t="s">
        <v>7</v>
      </c>
      <c r="BM29" s="34" t="s">
        <v>7</v>
      </c>
      <c r="BN29" s="34" t="s">
        <v>7</v>
      </c>
      <c r="BO29" s="34" t="s">
        <v>7</v>
      </c>
    </row>
    <row r="30" spans="1:67" ht="17.25" customHeight="1">
      <c r="A30" s="33">
        <v>49</v>
      </c>
      <c r="B30" s="34" t="s">
        <v>7</v>
      </c>
      <c r="C30" s="34" t="s">
        <v>7</v>
      </c>
      <c r="D30" s="34" t="s">
        <v>7</v>
      </c>
      <c r="E30" s="34" t="s">
        <v>7</v>
      </c>
      <c r="F30" s="34" t="s">
        <v>7</v>
      </c>
      <c r="G30" s="34" t="s">
        <v>7</v>
      </c>
      <c r="H30" s="34" t="s">
        <v>7</v>
      </c>
      <c r="I30" s="34" t="s">
        <v>7</v>
      </c>
      <c r="J30" s="34" t="s">
        <v>7</v>
      </c>
      <c r="K30" s="34" t="s">
        <v>7</v>
      </c>
      <c r="L30" s="34" t="s">
        <v>7</v>
      </c>
      <c r="M30" s="34" t="s">
        <v>7</v>
      </c>
      <c r="N30" s="34" t="s">
        <v>7</v>
      </c>
      <c r="O30" s="34" t="s">
        <v>7</v>
      </c>
      <c r="P30" s="34" t="s">
        <v>7</v>
      </c>
      <c r="Q30" s="34" t="s">
        <v>7</v>
      </c>
      <c r="R30" s="34">
        <v>6.5228957380211465</v>
      </c>
      <c r="S30" s="34">
        <v>6.4455491482422422</v>
      </c>
      <c r="T30" s="34">
        <v>6.3691197117018206</v>
      </c>
      <c r="U30" s="34">
        <v>6.29359655306504</v>
      </c>
      <c r="V30" s="34">
        <v>6.2189689259535985</v>
      </c>
      <c r="W30" s="34">
        <v>6.1452262114166016</v>
      </c>
      <c r="X30" s="34">
        <v>6.0723579164195662</v>
      </c>
      <c r="Y30" s="34">
        <v>6.0003536723513502</v>
      </c>
      <c r="Z30" s="34">
        <v>5.9292032335487646</v>
      </c>
      <c r="AA30" s="34">
        <v>5.8588964758387041</v>
      </c>
      <c r="AB30" s="34">
        <v>5.7894233950975353</v>
      </c>
      <c r="AC30" s="34">
        <v>5.7207741058276032</v>
      </c>
      <c r="AD30" s="34">
        <v>5.7173385211419596</v>
      </c>
      <c r="AE30" s="34">
        <v>5.7173385211419596</v>
      </c>
      <c r="AF30" s="34">
        <v>5.7173385211419587</v>
      </c>
      <c r="AG30" s="34">
        <v>5.7173385211419596</v>
      </c>
      <c r="AH30" s="34">
        <v>5.7173385211419587</v>
      </c>
      <c r="AI30" s="34">
        <v>5.7173385211419587</v>
      </c>
      <c r="AJ30" s="34">
        <v>5.7173385211419587</v>
      </c>
      <c r="AK30" s="34">
        <v>5.7173385211419587</v>
      </c>
      <c r="AL30" s="34">
        <v>5.7173385211419587</v>
      </c>
      <c r="AM30" s="34">
        <v>5.7173385211419596</v>
      </c>
      <c r="AN30" s="34">
        <v>5.7173385211419596</v>
      </c>
      <c r="AO30" s="34">
        <v>5.7173385211419587</v>
      </c>
      <c r="AP30" s="34">
        <v>5.7173385211419587</v>
      </c>
      <c r="AQ30" s="34">
        <v>5.7173385211419587</v>
      </c>
      <c r="AR30" s="34">
        <v>5.7514239399622298</v>
      </c>
      <c r="AS30" s="34">
        <v>5.8139394175705235</v>
      </c>
      <c r="AT30" s="34">
        <v>5.8771344112397532</v>
      </c>
      <c r="AU30" s="34">
        <v>5.9410163070141122</v>
      </c>
      <c r="AV30" s="34">
        <v>6.0055925712207801</v>
      </c>
      <c r="AW30" s="34">
        <v>6.070870751342734</v>
      </c>
      <c r="AX30" s="34">
        <v>6.1368584769008248</v>
      </c>
      <c r="AY30" s="34">
        <v>6.2035634603453831</v>
      </c>
      <c r="AZ30" s="34">
        <v>6.2709934979578437</v>
      </c>
      <c r="BA30" s="34">
        <v>6.339156470761715</v>
      </c>
      <c r="BB30" s="34" t="s">
        <v>7</v>
      </c>
      <c r="BC30" s="34" t="s">
        <v>7</v>
      </c>
      <c r="BD30" s="34" t="s">
        <v>7</v>
      </c>
      <c r="BE30" s="34" t="s">
        <v>7</v>
      </c>
      <c r="BF30" s="34" t="s">
        <v>7</v>
      </c>
      <c r="BG30" s="34" t="s">
        <v>7</v>
      </c>
      <c r="BH30" s="34" t="s">
        <v>7</v>
      </c>
      <c r="BI30" s="34" t="s">
        <v>7</v>
      </c>
      <c r="BJ30" s="34" t="s">
        <v>7</v>
      </c>
      <c r="BK30" s="34" t="s">
        <v>7</v>
      </c>
      <c r="BL30" s="34" t="s">
        <v>7</v>
      </c>
      <c r="BM30" s="34" t="s">
        <v>7</v>
      </c>
      <c r="BN30" s="34" t="s">
        <v>7</v>
      </c>
      <c r="BO30" s="34" t="s">
        <v>7</v>
      </c>
    </row>
    <row r="31" spans="1:67" ht="17.25" customHeight="1">
      <c r="A31" s="33">
        <v>48</v>
      </c>
      <c r="B31" s="34" t="s">
        <v>7</v>
      </c>
      <c r="C31" s="34" t="s">
        <v>7</v>
      </c>
      <c r="D31" s="34" t="s">
        <v>7</v>
      </c>
      <c r="E31" s="34" t="s">
        <v>7</v>
      </c>
      <c r="F31" s="34" t="s">
        <v>7</v>
      </c>
      <c r="G31" s="34" t="s">
        <v>7</v>
      </c>
      <c r="H31" s="34" t="s">
        <v>7</v>
      </c>
      <c r="I31" s="34" t="s">
        <v>7</v>
      </c>
      <c r="J31" s="34" t="s">
        <v>7</v>
      </c>
      <c r="K31" s="34" t="s">
        <v>7</v>
      </c>
      <c r="L31" s="34" t="s">
        <v>7</v>
      </c>
      <c r="M31" s="34" t="s">
        <v>7</v>
      </c>
      <c r="N31" s="34" t="s">
        <v>7</v>
      </c>
      <c r="O31" s="34" t="s">
        <v>7</v>
      </c>
      <c r="P31" s="34" t="s">
        <v>7</v>
      </c>
      <c r="Q31" s="34" t="s">
        <v>7</v>
      </c>
      <c r="R31" s="34" t="s">
        <v>7</v>
      </c>
      <c r="S31" s="34">
        <v>6.4854891105063519</v>
      </c>
      <c r="T31" s="34">
        <v>6.4085860775754471</v>
      </c>
      <c r="U31" s="34">
        <v>6.3325949383156592</v>
      </c>
      <c r="V31" s="34">
        <v>6.2575048797585557</v>
      </c>
      <c r="W31" s="34">
        <v>6.1833052171527259</v>
      </c>
      <c r="X31" s="34">
        <v>6.1099853924434049</v>
      </c>
      <c r="Y31" s="34">
        <v>6.037534972770163</v>
      </c>
      <c r="Z31" s="34">
        <v>5.9659436489823747</v>
      </c>
      <c r="AA31" s="34">
        <v>5.8952012341723075</v>
      </c>
      <c r="AB31" s="34">
        <v>5.8252976622255996</v>
      </c>
      <c r="AC31" s="34">
        <v>5.7562229863889351</v>
      </c>
      <c r="AD31" s="34">
        <v>5.7527661130404386</v>
      </c>
      <c r="AE31" s="34">
        <v>5.7527661130404386</v>
      </c>
      <c r="AF31" s="34">
        <v>5.7527661130404377</v>
      </c>
      <c r="AG31" s="34">
        <v>5.7527661130404386</v>
      </c>
      <c r="AH31" s="34">
        <v>5.7527661130404386</v>
      </c>
      <c r="AI31" s="34">
        <v>5.7527661130404386</v>
      </c>
      <c r="AJ31" s="34">
        <v>5.7527661130404377</v>
      </c>
      <c r="AK31" s="34">
        <v>5.7527661130404377</v>
      </c>
      <c r="AL31" s="34">
        <v>5.7527661130404377</v>
      </c>
      <c r="AM31" s="34">
        <v>5.7527661130404386</v>
      </c>
      <c r="AN31" s="34">
        <v>5.7527661130404386</v>
      </c>
      <c r="AO31" s="34">
        <v>5.7527661130404386</v>
      </c>
      <c r="AP31" s="34">
        <v>5.7527661130404386</v>
      </c>
      <c r="AQ31" s="34">
        <v>5.7527661130404386</v>
      </c>
      <c r="AR31" s="34">
        <v>5.7527661130404386</v>
      </c>
      <c r="AS31" s="34">
        <v>5.8139394175705235</v>
      </c>
      <c r="AT31" s="34">
        <v>5.8771344112397532</v>
      </c>
      <c r="AU31" s="34">
        <v>5.9410163070141122</v>
      </c>
      <c r="AV31" s="34">
        <v>6.0055925712207801</v>
      </c>
      <c r="AW31" s="34">
        <v>6.070870751342734</v>
      </c>
      <c r="AX31" s="34">
        <v>6.1368584769008248</v>
      </c>
      <c r="AY31" s="34">
        <v>6.2035634603453831</v>
      </c>
      <c r="AZ31" s="34">
        <v>6.2709934979578437</v>
      </c>
      <c r="BA31" s="34">
        <v>6.339156470761715</v>
      </c>
      <c r="BB31" s="34">
        <v>6.4080603454439169</v>
      </c>
      <c r="BC31" s="34" t="s">
        <v>7</v>
      </c>
      <c r="BD31" s="34" t="s">
        <v>7</v>
      </c>
      <c r="BE31" s="34" t="s">
        <v>7</v>
      </c>
      <c r="BF31" s="34" t="s">
        <v>7</v>
      </c>
      <c r="BG31" s="34" t="s">
        <v>7</v>
      </c>
      <c r="BH31" s="34" t="s">
        <v>7</v>
      </c>
      <c r="BI31" s="34" t="s">
        <v>7</v>
      </c>
      <c r="BJ31" s="34" t="s">
        <v>7</v>
      </c>
      <c r="BK31" s="34" t="s">
        <v>7</v>
      </c>
      <c r="BL31" s="34" t="s">
        <v>7</v>
      </c>
      <c r="BM31" s="34" t="s">
        <v>7</v>
      </c>
      <c r="BN31" s="34" t="s">
        <v>7</v>
      </c>
      <c r="BO31" s="34" t="s">
        <v>7</v>
      </c>
    </row>
    <row r="32" spans="1:67" ht="17.25" customHeight="1">
      <c r="A32" s="33">
        <v>47</v>
      </c>
      <c r="B32" s="34" t="s">
        <v>7</v>
      </c>
      <c r="C32" s="34" t="s">
        <v>7</v>
      </c>
      <c r="D32" s="34" t="s">
        <v>7</v>
      </c>
      <c r="E32" s="34" t="s">
        <v>7</v>
      </c>
      <c r="F32" s="34" t="s">
        <v>7</v>
      </c>
      <c r="G32" s="34" t="s">
        <v>7</v>
      </c>
      <c r="H32" s="34" t="s">
        <v>7</v>
      </c>
      <c r="I32" s="34" t="s">
        <v>7</v>
      </c>
      <c r="J32" s="34" t="s">
        <v>7</v>
      </c>
      <c r="K32" s="34" t="s">
        <v>7</v>
      </c>
      <c r="L32" s="34" t="s">
        <v>7</v>
      </c>
      <c r="M32" s="34" t="s">
        <v>7</v>
      </c>
      <c r="N32" s="34" t="s">
        <v>7</v>
      </c>
      <c r="O32" s="34" t="s">
        <v>7</v>
      </c>
      <c r="P32" s="34" t="s">
        <v>7</v>
      </c>
      <c r="Q32" s="34" t="s">
        <v>7</v>
      </c>
      <c r="R32" s="34" t="s">
        <v>7</v>
      </c>
      <c r="S32" s="34" t="s">
        <v>7</v>
      </c>
      <c r="T32" s="34">
        <v>6.4457610435155503</v>
      </c>
      <c r="U32" s="34">
        <v>6.3693290943829552</v>
      </c>
      <c r="V32" s="34">
        <v>6.2938034529475901</v>
      </c>
      <c r="W32" s="34">
        <v>6.2191733724778562</v>
      </c>
      <c r="X32" s="34">
        <v>6.1454282336737736</v>
      </c>
      <c r="Y32" s="34">
        <v>6.0725575431559022</v>
      </c>
      <c r="Z32" s="34">
        <v>6.000550931972235</v>
      </c>
      <c r="AA32" s="34">
        <v>5.9293981541227625</v>
      </c>
      <c r="AB32" s="34">
        <v>5.8590890851015445</v>
      </c>
      <c r="AC32" s="34">
        <v>5.7896137204560709</v>
      </c>
      <c r="AD32" s="34">
        <v>5.7861367944551789</v>
      </c>
      <c r="AE32" s="34">
        <v>5.7861367944551789</v>
      </c>
      <c r="AF32" s="34">
        <v>5.7861367944551789</v>
      </c>
      <c r="AG32" s="34">
        <v>5.7861367944551789</v>
      </c>
      <c r="AH32" s="34">
        <v>5.786136794455178</v>
      </c>
      <c r="AI32" s="34">
        <v>5.7861367944551789</v>
      </c>
      <c r="AJ32" s="34">
        <v>5.786136794455178</v>
      </c>
      <c r="AK32" s="34">
        <v>5.786136794455178</v>
      </c>
      <c r="AL32" s="34">
        <v>5.786136794455178</v>
      </c>
      <c r="AM32" s="34">
        <v>5.7861367944551789</v>
      </c>
      <c r="AN32" s="34">
        <v>5.7861367944551798</v>
      </c>
      <c r="AO32" s="34">
        <v>5.7861367944551789</v>
      </c>
      <c r="AP32" s="34">
        <v>5.7861367944551789</v>
      </c>
      <c r="AQ32" s="34">
        <v>5.7861367944551789</v>
      </c>
      <c r="AR32" s="34">
        <v>5.7861367944551798</v>
      </c>
      <c r="AS32" s="34">
        <v>5.8139394175705235</v>
      </c>
      <c r="AT32" s="34">
        <v>5.8771344112397532</v>
      </c>
      <c r="AU32" s="34">
        <v>5.9410163070141122</v>
      </c>
      <c r="AV32" s="34">
        <v>6.0055925712207801</v>
      </c>
      <c r="AW32" s="34">
        <v>6.070870751342734</v>
      </c>
      <c r="AX32" s="34">
        <v>6.1368584769008248</v>
      </c>
      <c r="AY32" s="34">
        <v>6.2035634603453831</v>
      </c>
      <c r="AZ32" s="34">
        <v>6.2709934979578437</v>
      </c>
      <c r="BA32" s="34">
        <v>6.339156470761715</v>
      </c>
      <c r="BB32" s="34">
        <v>6.4080603454439169</v>
      </c>
      <c r="BC32" s="34">
        <v>6.4777131752857011</v>
      </c>
      <c r="BD32" s="34" t="s">
        <v>7</v>
      </c>
      <c r="BE32" s="34" t="s">
        <v>7</v>
      </c>
      <c r="BF32" s="34" t="s">
        <v>7</v>
      </c>
      <c r="BG32" s="34" t="s">
        <v>7</v>
      </c>
      <c r="BH32" s="34" t="s">
        <v>7</v>
      </c>
      <c r="BI32" s="34" t="s">
        <v>7</v>
      </c>
      <c r="BJ32" s="34" t="s">
        <v>7</v>
      </c>
      <c r="BK32" s="34" t="s">
        <v>7</v>
      </c>
      <c r="BL32" s="34" t="s">
        <v>7</v>
      </c>
      <c r="BM32" s="34" t="s">
        <v>7</v>
      </c>
      <c r="BN32" s="34" t="s">
        <v>7</v>
      </c>
      <c r="BO32" s="34" t="s">
        <v>7</v>
      </c>
    </row>
    <row r="33" spans="1:67" ht="17.25" customHeight="1">
      <c r="A33" s="33">
        <v>46</v>
      </c>
      <c r="B33" s="34" t="s">
        <v>7</v>
      </c>
      <c r="C33" s="34" t="s">
        <v>7</v>
      </c>
      <c r="D33" s="34" t="s">
        <v>7</v>
      </c>
      <c r="E33" s="34" t="s">
        <v>7</v>
      </c>
      <c r="F33" s="34" t="s">
        <v>7</v>
      </c>
      <c r="G33" s="34" t="s">
        <v>7</v>
      </c>
      <c r="H33" s="34" t="s">
        <v>7</v>
      </c>
      <c r="I33" s="34" t="s">
        <v>7</v>
      </c>
      <c r="J33" s="34" t="s">
        <v>7</v>
      </c>
      <c r="K33" s="34" t="s">
        <v>7</v>
      </c>
      <c r="L33" s="34" t="s">
        <v>7</v>
      </c>
      <c r="M33" s="34" t="s">
        <v>7</v>
      </c>
      <c r="N33" s="34" t="s">
        <v>7</v>
      </c>
      <c r="O33" s="34" t="s">
        <v>7</v>
      </c>
      <c r="P33" s="34" t="s">
        <v>7</v>
      </c>
      <c r="Q33" s="34" t="s">
        <v>7</v>
      </c>
      <c r="R33" s="34" t="s">
        <v>7</v>
      </c>
      <c r="S33" s="34" t="s">
        <v>7</v>
      </c>
      <c r="T33" s="34" t="s">
        <v>7</v>
      </c>
      <c r="U33" s="34">
        <v>6.4081664669096758</v>
      </c>
      <c r="V33" s="34">
        <v>6.3321803032704302</v>
      </c>
      <c r="W33" s="34">
        <v>6.2570951613344219</v>
      </c>
      <c r="X33" s="34">
        <v>6.1829003570498244</v>
      </c>
      <c r="Y33" s="34">
        <v>6.109585333053186</v>
      </c>
      <c r="Z33" s="34">
        <v>6.0371396571671792</v>
      </c>
      <c r="AA33" s="34">
        <v>5.9655530209161887</v>
      </c>
      <c r="AB33" s="34">
        <v>5.8948152380594747</v>
      </c>
      <c r="AC33" s="34">
        <v>5.8249162431417734</v>
      </c>
      <c r="AD33" s="34">
        <v>5.8214181163725796</v>
      </c>
      <c r="AE33" s="34">
        <v>5.8214181163725796</v>
      </c>
      <c r="AF33" s="34">
        <v>5.8214181163725796</v>
      </c>
      <c r="AG33" s="34">
        <v>5.8214181163725796</v>
      </c>
      <c r="AH33" s="34">
        <v>5.8214181163725787</v>
      </c>
      <c r="AI33" s="34">
        <v>5.8214181163725787</v>
      </c>
      <c r="AJ33" s="34">
        <v>5.8214181163725787</v>
      </c>
      <c r="AK33" s="34">
        <v>5.8214181163725778</v>
      </c>
      <c r="AL33" s="34">
        <v>5.8214181163725787</v>
      </c>
      <c r="AM33" s="34">
        <v>5.8214181163725796</v>
      </c>
      <c r="AN33" s="34">
        <v>5.8214181163725787</v>
      </c>
      <c r="AO33" s="34">
        <v>5.8214181163725787</v>
      </c>
      <c r="AP33" s="34">
        <v>5.8214181163725787</v>
      </c>
      <c r="AQ33" s="34">
        <v>5.8214181163725787</v>
      </c>
      <c r="AR33" s="34">
        <v>5.8214181163725787</v>
      </c>
      <c r="AS33" s="34">
        <v>5.8214181163725787</v>
      </c>
      <c r="AT33" s="34">
        <v>5.8771344112397532</v>
      </c>
      <c r="AU33" s="34">
        <v>5.9410163070141122</v>
      </c>
      <c r="AV33" s="34">
        <v>6.0055925712207801</v>
      </c>
      <c r="AW33" s="34">
        <v>6.070870751342734</v>
      </c>
      <c r="AX33" s="34">
        <v>6.1368584769008248</v>
      </c>
      <c r="AY33" s="34">
        <v>6.2035634603453831</v>
      </c>
      <c r="AZ33" s="34">
        <v>6.2709934979578437</v>
      </c>
      <c r="BA33" s="34">
        <v>6.339156470761715</v>
      </c>
      <c r="BB33" s="34">
        <v>6.4080603454439169</v>
      </c>
      <c r="BC33" s="34">
        <v>6.4777131752857011</v>
      </c>
      <c r="BD33" s="34">
        <v>6.5481231011040206</v>
      </c>
      <c r="BE33" s="34" t="s">
        <v>7</v>
      </c>
      <c r="BF33" s="34" t="s">
        <v>7</v>
      </c>
      <c r="BG33" s="34" t="s">
        <v>7</v>
      </c>
      <c r="BH33" s="34" t="s">
        <v>7</v>
      </c>
      <c r="BI33" s="34" t="s">
        <v>7</v>
      </c>
      <c r="BJ33" s="34" t="s">
        <v>7</v>
      </c>
      <c r="BK33" s="34" t="s">
        <v>7</v>
      </c>
      <c r="BL33" s="34" t="s">
        <v>7</v>
      </c>
      <c r="BM33" s="34" t="s">
        <v>7</v>
      </c>
      <c r="BN33" s="34" t="s">
        <v>7</v>
      </c>
      <c r="BO33" s="34" t="s">
        <v>7</v>
      </c>
    </row>
    <row r="34" spans="1:67" ht="17.25" customHeight="1">
      <c r="A34" s="33">
        <v>45</v>
      </c>
      <c r="B34" s="34" t="s">
        <v>7</v>
      </c>
      <c r="C34" s="34" t="s">
        <v>7</v>
      </c>
      <c r="D34" s="34" t="s">
        <v>7</v>
      </c>
      <c r="E34" s="34" t="s">
        <v>7</v>
      </c>
      <c r="F34" s="34" t="s">
        <v>7</v>
      </c>
      <c r="G34" s="34" t="s">
        <v>7</v>
      </c>
      <c r="H34" s="34" t="s">
        <v>7</v>
      </c>
      <c r="I34" s="34" t="s">
        <v>7</v>
      </c>
      <c r="J34" s="34" t="s">
        <v>7</v>
      </c>
      <c r="K34" s="34" t="s">
        <v>7</v>
      </c>
      <c r="L34" s="34" t="s">
        <v>7</v>
      </c>
      <c r="M34" s="34" t="s">
        <v>7</v>
      </c>
      <c r="N34" s="34" t="s">
        <v>7</v>
      </c>
      <c r="O34" s="34" t="s">
        <v>7</v>
      </c>
      <c r="P34" s="34" t="s">
        <v>7</v>
      </c>
      <c r="Q34" s="34" t="s">
        <v>7</v>
      </c>
      <c r="R34" s="34" t="s">
        <v>7</v>
      </c>
      <c r="S34" s="34" t="s">
        <v>7</v>
      </c>
      <c r="T34" s="34" t="s">
        <v>7</v>
      </c>
      <c r="U34" s="34" t="s">
        <v>7</v>
      </c>
      <c r="V34" s="34">
        <v>6.3739254651634809</v>
      </c>
      <c r="W34" s="34">
        <v>6.2983453213077878</v>
      </c>
      <c r="X34" s="34">
        <v>6.2236613846914901</v>
      </c>
      <c r="Y34" s="34">
        <v>6.1498630283512776</v>
      </c>
      <c r="Z34" s="34">
        <v>6.0769397513352548</v>
      </c>
      <c r="AA34" s="34">
        <v>6.0048811772087509</v>
      </c>
      <c r="AB34" s="34">
        <v>5.9336770525778233</v>
      </c>
      <c r="AC34" s="34">
        <v>5.8633172456302596</v>
      </c>
      <c r="AD34" s="34">
        <v>5.8597960573149086</v>
      </c>
      <c r="AE34" s="34">
        <v>5.8597960573149086</v>
      </c>
      <c r="AF34" s="34">
        <v>5.8597960573149086</v>
      </c>
      <c r="AG34" s="34">
        <v>5.8597960573149086</v>
      </c>
      <c r="AH34" s="34">
        <v>5.8597960573149077</v>
      </c>
      <c r="AI34" s="34">
        <v>5.8597960573149077</v>
      </c>
      <c r="AJ34" s="34">
        <v>5.8597960573149077</v>
      </c>
      <c r="AK34" s="34">
        <v>5.8597960573149077</v>
      </c>
      <c r="AL34" s="34">
        <v>5.8597960573149077</v>
      </c>
      <c r="AM34" s="34">
        <v>5.8597960573149077</v>
      </c>
      <c r="AN34" s="34">
        <v>5.8597960573149077</v>
      </c>
      <c r="AO34" s="34">
        <v>5.8597960573149077</v>
      </c>
      <c r="AP34" s="34">
        <v>5.8597960573149077</v>
      </c>
      <c r="AQ34" s="34">
        <v>5.8597960573149077</v>
      </c>
      <c r="AR34" s="34">
        <v>5.8597960573149077</v>
      </c>
      <c r="AS34" s="34">
        <v>5.8597960573149077</v>
      </c>
      <c r="AT34" s="34">
        <v>5.8771344112397532</v>
      </c>
      <c r="AU34" s="34">
        <v>5.9410163070141122</v>
      </c>
      <c r="AV34" s="34">
        <v>6.0055925712207801</v>
      </c>
      <c r="AW34" s="34">
        <v>6.070870751342734</v>
      </c>
      <c r="AX34" s="34">
        <v>6.1368584769008248</v>
      </c>
      <c r="AY34" s="34">
        <v>6.2035634603453831</v>
      </c>
      <c r="AZ34" s="34">
        <v>6.2709934979578437</v>
      </c>
      <c r="BA34" s="34">
        <v>6.339156470761715</v>
      </c>
      <c r="BB34" s="34">
        <v>6.4080603454439169</v>
      </c>
      <c r="BC34" s="34">
        <v>6.4777131752857011</v>
      </c>
      <c r="BD34" s="34">
        <v>6.5481231011040206</v>
      </c>
      <c r="BE34" s="34">
        <v>6.6192983522029794</v>
      </c>
      <c r="BF34" s="34" t="s">
        <v>7</v>
      </c>
      <c r="BG34" s="34" t="s">
        <v>7</v>
      </c>
      <c r="BH34" s="34" t="s">
        <v>7</v>
      </c>
      <c r="BI34" s="34" t="s">
        <v>7</v>
      </c>
      <c r="BJ34" s="34" t="s">
        <v>7</v>
      </c>
      <c r="BK34" s="34" t="s">
        <v>7</v>
      </c>
      <c r="BL34" s="34" t="s">
        <v>7</v>
      </c>
      <c r="BM34" s="34" t="s">
        <v>7</v>
      </c>
      <c r="BN34" s="34" t="s">
        <v>7</v>
      </c>
      <c r="BO34" s="34" t="s">
        <v>7</v>
      </c>
    </row>
    <row r="35" spans="1:67" ht="17.25" customHeight="1">
      <c r="A35" s="33">
        <v>44</v>
      </c>
      <c r="B35" s="34" t="s">
        <v>7</v>
      </c>
      <c r="C35" s="34" t="s">
        <v>7</v>
      </c>
      <c r="D35" s="34" t="s">
        <v>7</v>
      </c>
      <c r="E35" s="34" t="s">
        <v>7</v>
      </c>
      <c r="F35" s="34" t="s">
        <v>7</v>
      </c>
      <c r="G35" s="34" t="s">
        <v>7</v>
      </c>
      <c r="H35" s="34" t="s">
        <v>7</v>
      </c>
      <c r="I35" s="34" t="s">
        <v>7</v>
      </c>
      <c r="J35" s="34" t="s">
        <v>7</v>
      </c>
      <c r="K35" s="34" t="s">
        <v>7</v>
      </c>
      <c r="L35" s="34" t="s">
        <v>7</v>
      </c>
      <c r="M35" s="34" t="s">
        <v>7</v>
      </c>
      <c r="N35" s="34" t="s">
        <v>7</v>
      </c>
      <c r="O35" s="34" t="s">
        <v>7</v>
      </c>
      <c r="P35" s="34" t="s">
        <v>7</v>
      </c>
      <c r="Q35" s="34" t="s">
        <v>7</v>
      </c>
      <c r="R35" s="34" t="s">
        <v>7</v>
      </c>
      <c r="S35" s="34" t="s">
        <v>7</v>
      </c>
      <c r="T35" s="34" t="s">
        <v>7</v>
      </c>
      <c r="U35" s="34" t="s">
        <v>7</v>
      </c>
      <c r="V35" s="34" t="s">
        <v>7</v>
      </c>
      <c r="W35" s="34">
        <v>6.3404913045639484</v>
      </c>
      <c r="X35" s="34">
        <v>6.2653076132054872</v>
      </c>
      <c r="Y35" s="34">
        <v>6.1910154280686616</v>
      </c>
      <c r="Z35" s="34">
        <v>6.1176041779334609</v>
      </c>
      <c r="AA35" s="34">
        <v>6.0450634169303008</v>
      </c>
      <c r="AB35" s="34">
        <v>5.9733828230536572</v>
      </c>
      <c r="AC35" s="34">
        <v>5.9025521966933372</v>
      </c>
      <c r="AD35" s="34">
        <v>5.899007446007845</v>
      </c>
      <c r="AE35" s="34">
        <v>5.899007446007845</v>
      </c>
      <c r="AF35" s="34">
        <v>5.899007446007845</v>
      </c>
      <c r="AG35" s="34">
        <v>5.899007446007845</v>
      </c>
      <c r="AH35" s="34">
        <v>5.8990074460078441</v>
      </c>
      <c r="AI35" s="34">
        <v>5.8990074460078441</v>
      </c>
      <c r="AJ35" s="34">
        <v>5.8990074460078441</v>
      </c>
      <c r="AK35" s="34">
        <v>5.8990074460078432</v>
      </c>
      <c r="AL35" s="34">
        <v>5.8990074460078441</v>
      </c>
      <c r="AM35" s="34">
        <v>5.899007446007845</v>
      </c>
      <c r="AN35" s="34">
        <v>5.899007446007845</v>
      </c>
      <c r="AO35" s="34">
        <v>5.899007446007845</v>
      </c>
      <c r="AP35" s="34">
        <v>5.899007446007845</v>
      </c>
      <c r="AQ35" s="34">
        <v>5.899007446007845</v>
      </c>
      <c r="AR35" s="34">
        <v>5.899007446007845</v>
      </c>
      <c r="AS35" s="34">
        <v>5.899007446007845</v>
      </c>
      <c r="AT35" s="34">
        <v>5.8990074460078459</v>
      </c>
      <c r="AU35" s="34">
        <v>5.9410163070141122</v>
      </c>
      <c r="AV35" s="34">
        <v>6.0055925712207801</v>
      </c>
      <c r="AW35" s="34">
        <v>6.070870751342734</v>
      </c>
      <c r="AX35" s="34">
        <v>6.1368584769008248</v>
      </c>
      <c r="AY35" s="34">
        <v>6.2035634603453831</v>
      </c>
      <c r="AZ35" s="34">
        <v>6.2709934979578437</v>
      </c>
      <c r="BA35" s="34">
        <v>6.339156470761715</v>
      </c>
      <c r="BB35" s="34">
        <v>6.4080603454439169</v>
      </c>
      <c r="BC35" s="34">
        <v>6.4777131752857011</v>
      </c>
      <c r="BD35" s="34">
        <v>6.5481231011040206</v>
      </c>
      <c r="BE35" s="34">
        <v>6.6192983522029794</v>
      </c>
      <c r="BF35" s="34">
        <v>6.691247247335613</v>
      </c>
      <c r="BG35" s="34" t="s">
        <v>7</v>
      </c>
      <c r="BH35" s="34" t="s">
        <v>7</v>
      </c>
      <c r="BI35" s="34" t="s">
        <v>7</v>
      </c>
      <c r="BJ35" s="34" t="s">
        <v>7</v>
      </c>
      <c r="BK35" s="34" t="s">
        <v>7</v>
      </c>
      <c r="BL35" s="34" t="s">
        <v>7</v>
      </c>
      <c r="BM35" s="34" t="s">
        <v>7</v>
      </c>
      <c r="BN35" s="34" t="s">
        <v>7</v>
      </c>
      <c r="BO35" s="34" t="s">
        <v>7</v>
      </c>
    </row>
    <row r="36" spans="1:67" ht="17.25" customHeight="1">
      <c r="A36" s="33">
        <v>43</v>
      </c>
      <c r="B36" s="34" t="s">
        <v>7</v>
      </c>
      <c r="C36" s="34" t="s">
        <v>7</v>
      </c>
      <c r="D36" s="34" t="s">
        <v>7</v>
      </c>
      <c r="E36" s="34" t="s">
        <v>7</v>
      </c>
      <c r="F36" s="34" t="s">
        <v>7</v>
      </c>
      <c r="G36" s="34" t="s">
        <v>7</v>
      </c>
      <c r="H36" s="34" t="s">
        <v>7</v>
      </c>
      <c r="I36" s="34" t="s">
        <v>7</v>
      </c>
      <c r="J36" s="34" t="s">
        <v>7</v>
      </c>
      <c r="K36" s="34" t="s">
        <v>7</v>
      </c>
      <c r="L36" s="34" t="s">
        <v>7</v>
      </c>
      <c r="M36" s="34" t="s">
        <v>7</v>
      </c>
      <c r="N36" s="34" t="s">
        <v>7</v>
      </c>
      <c r="O36" s="34" t="s">
        <v>7</v>
      </c>
      <c r="P36" s="34" t="s">
        <v>7</v>
      </c>
      <c r="Q36" s="34" t="s">
        <v>7</v>
      </c>
      <c r="R36" s="34" t="s">
        <v>7</v>
      </c>
      <c r="S36" s="34" t="s">
        <v>7</v>
      </c>
      <c r="T36" s="34" t="s">
        <v>7</v>
      </c>
      <c r="U36" s="34" t="s">
        <v>7</v>
      </c>
      <c r="V36" s="34" t="s">
        <v>7</v>
      </c>
      <c r="W36" s="34" t="s">
        <v>7</v>
      </c>
      <c r="X36" s="34">
        <v>6.3059914288756458</v>
      </c>
      <c r="Y36" s="34">
        <v>6.231216826952223</v>
      </c>
      <c r="Z36" s="34">
        <v>6.1573288803875723</v>
      </c>
      <c r="AA36" s="34">
        <v>6.0843170754817901</v>
      </c>
      <c r="AB36" s="34">
        <v>6.0121710232033516</v>
      </c>
      <c r="AC36" s="34">
        <v>5.9408804577108212</v>
      </c>
      <c r="AD36" s="34">
        <v>5.9373126891637282</v>
      </c>
      <c r="AE36" s="34">
        <v>5.9373126891637282</v>
      </c>
      <c r="AF36" s="34">
        <v>5.9373126891637282</v>
      </c>
      <c r="AG36" s="34">
        <v>5.9373126891637282</v>
      </c>
      <c r="AH36" s="34">
        <v>5.9373126891637282</v>
      </c>
      <c r="AI36" s="34">
        <v>5.9373126891637282</v>
      </c>
      <c r="AJ36" s="34">
        <v>5.9373126891637282</v>
      </c>
      <c r="AK36" s="34">
        <v>5.9373126891637282</v>
      </c>
      <c r="AL36" s="34">
        <v>5.9373126891637282</v>
      </c>
      <c r="AM36" s="34">
        <v>5.9373126891637282</v>
      </c>
      <c r="AN36" s="34">
        <v>5.9373126891637291</v>
      </c>
      <c r="AO36" s="34">
        <v>5.9373126891637282</v>
      </c>
      <c r="AP36" s="34">
        <v>5.9373126891637282</v>
      </c>
      <c r="AQ36" s="34">
        <v>5.9373126891637282</v>
      </c>
      <c r="AR36" s="34">
        <v>5.9373126891637282</v>
      </c>
      <c r="AS36" s="34">
        <v>5.9373126891637282</v>
      </c>
      <c r="AT36" s="34">
        <v>5.9373126891637282</v>
      </c>
      <c r="AU36" s="34">
        <v>5.9410163070141122</v>
      </c>
      <c r="AV36" s="34">
        <v>6.0055925712207801</v>
      </c>
      <c r="AW36" s="34">
        <v>6.070870751342734</v>
      </c>
      <c r="AX36" s="34">
        <v>6.1368584769008248</v>
      </c>
      <c r="AY36" s="34">
        <v>6.2035634603453831</v>
      </c>
      <c r="AZ36" s="34">
        <v>6.2709934979578437</v>
      </c>
      <c r="BA36" s="34">
        <v>6.339156470761715</v>
      </c>
      <c r="BB36" s="34">
        <v>6.4080603454439169</v>
      </c>
      <c r="BC36" s="34">
        <v>6.4777131752857011</v>
      </c>
      <c r="BD36" s="34">
        <v>6.5481231011040206</v>
      </c>
      <c r="BE36" s="34">
        <v>6.6192983522029794</v>
      </c>
      <c r="BF36" s="34">
        <v>6.691247247335613</v>
      </c>
      <c r="BG36" s="34">
        <v>6.7639781956762253</v>
      </c>
      <c r="BH36" s="34" t="s">
        <v>7</v>
      </c>
      <c r="BI36" s="34" t="s">
        <v>7</v>
      </c>
      <c r="BJ36" s="34" t="s">
        <v>7</v>
      </c>
      <c r="BK36" s="34" t="s">
        <v>7</v>
      </c>
      <c r="BL36" s="34" t="s">
        <v>7</v>
      </c>
      <c r="BM36" s="34" t="s">
        <v>7</v>
      </c>
      <c r="BN36" s="34" t="s">
        <v>7</v>
      </c>
      <c r="BO36" s="34" t="s">
        <v>7</v>
      </c>
    </row>
    <row r="37" spans="1:67" ht="17.25" customHeight="1">
      <c r="A37" s="33">
        <v>42</v>
      </c>
      <c r="B37" s="34" t="s">
        <v>7</v>
      </c>
      <c r="C37" s="34" t="s">
        <v>7</v>
      </c>
      <c r="D37" s="34" t="s">
        <v>7</v>
      </c>
      <c r="E37" s="34" t="s">
        <v>7</v>
      </c>
      <c r="F37" s="34" t="s">
        <v>7</v>
      </c>
      <c r="G37" s="34" t="s">
        <v>7</v>
      </c>
      <c r="H37" s="34" t="s">
        <v>7</v>
      </c>
      <c r="I37" s="34" t="s">
        <v>7</v>
      </c>
      <c r="J37" s="34" t="s">
        <v>7</v>
      </c>
      <c r="K37" s="34" t="s">
        <v>7</v>
      </c>
      <c r="L37" s="34" t="s">
        <v>7</v>
      </c>
      <c r="M37" s="34" t="s">
        <v>7</v>
      </c>
      <c r="N37" s="34" t="s">
        <v>7</v>
      </c>
      <c r="O37" s="34" t="s">
        <v>7</v>
      </c>
      <c r="P37" s="34" t="s">
        <v>7</v>
      </c>
      <c r="Q37" s="34" t="s">
        <v>7</v>
      </c>
      <c r="R37" s="34" t="s">
        <v>7</v>
      </c>
      <c r="S37" s="34" t="s">
        <v>7</v>
      </c>
      <c r="T37" s="34" t="s">
        <v>7</v>
      </c>
      <c r="U37" s="34" t="s">
        <v>7</v>
      </c>
      <c r="V37" s="34" t="s">
        <v>7</v>
      </c>
      <c r="W37" s="34" t="s">
        <v>7</v>
      </c>
      <c r="X37" s="34" t="s">
        <v>7</v>
      </c>
      <c r="Y37" s="34">
        <v>6.2698286750979726</v>
      </c>
      <c r="Z37" s="34">
        <v>6.1954828805315989</v>
      </c>
      <c r="AA37" s="34">
        <v>6.122018656651778</v>
      </c>
      <c r="AB37" s="34">
        <v>6.0494255500511649</v>
      </c>
      <c r="AC37" s="34">
        <v>5.9776932312758539</v>
      </c>
      <c r="AD37" s="34">
        <v>5.9741033549862168</v>
      </c>
      <c r="AE37" s="34">
        <v>5.9741033549862159</v>
      </c>
      <c r="AF37" s="34">
        <v>5.9741033549862159</v>
      </c>
      <c r="AG37" s="34">
        <v>5.974103354986215</v>
      </c>
      <c r="AH37" s="34">
        <v>5.974103354986215</v>
      </c>
      <c r="AI37" s="34">
        <v>5.974103354986215</v>
      </c>
      <c r="AJ37" s="34">
        <v>5.974103354986215</v>
      </c>
      <c r="AK37" s="34">
        <v>5.9741033549862141</v>
      </c>
      <c r="AL37" s="34">
        <v>5.974103354986215</v>
      </c>
      <c r="AM37" s="34">
        <v>5.974103354986215</v>
      </c>
      <c r="AN37" s="34">
        <v>5.974103354986215</v>
      </c>
      <c r="AO37" s="34">
        <v>5.9741033549862141</v>
      </c>
      <c r="AP37" s="34">
        <v>5.9741033549862141</v>
      </c>
      <c r="AQ37" s="34">
        <v>5.9741033549862141</v>
      </c>
      <c r="AR37" s="34">
        <v>5.974103354986215</v>
      </c>
      <c r="AS37" s="34">
        <v>5.974103354986215</v>
      </c>
      <c r="AT37" s="34">
        <v>5.974103354986215</v>
      </c>
      <c r="AU37" s="34">
        <v>5.974103354986215</v>
      </c>
      <c r="AV37" s="34">
        <v>6.0055925712207801</v>
      </c>
      <c r="AW37" s="34">
        <v>6.070870751342734</v>
      </c>
      <c r="AX37" s="34">
        <v>6.1368584769008248</v>
      </c>
      <c r="AY37" s="34">
        <v>6.2035634603453831</v>
      </c>
      <c r="AZ37" s="34">
        <v>6.2709934979578437</v>
      </c>
      <c r="BA37" s="34">
        <v>6.339156470761715</v>
      </c>
      <c r="BB37" s="34">
        <v>6.4080603454439169</v>
      </c>
      <c r="BC37" s="34">
        <v>6.4777131752857011</v>
      </c>
      <c r="BD37" s="34">
        <v>6.5481231011040206</v>
      </c>
      <c r="BE37" s="34">
        <v>6.6192983522029794</v>
      </c>
      <c r="BF37" s="34">
        <v>6.691247247335613</v>
      </c>
      <c r="BG37" s="34">
        <v>6.7639781956762253</v>
      </c>
      <c r="BH37" s="34">
        <v>6.8374996978031284</v>
      </c>
      <c r="BI37" s="34" t="s">
        <v>7</v>
      </c>
      <c r="BJ37" s="34" t="s">
        <v>7</v>
      </c>
      <c r="BK37" s="34" t="s">
        <v>7</v>
      </c>
      <c r="BL37" s="34" t="s">
        <v>7</v>
      </c>
      <c r="BM37" s="34" t="s">
        <v>7</v>
      </c>
      <c r="BN37" s="34" t="s">
        <v>7</v>
      </c>
      <c r="BO37" s="34" t="s">
        <v>7</v>
      </c>
    </row>
    <row r="38" spans="1:67" ht="17.25" customHeight="1">
      <c r="A38" s="33">
        <v>41</v>
      </c>
      <c r="B38" s="34" t="s">
        <v>7</v>
      </c>
      <c r="C38" s="34" t="s">
        <v>7</v>
      </c>
      <c r="D38" s="34" t="s">
        <v>7</v>
      </c>
      <c r="E38" s="34" t="s">
        <v>7</v>
      </c>
      <c r="F38" s="34" t="s">
        <v>7</v>
      </c>
      <c r="G38" s="34" t="s">
        <v>7</v>
      </c>
      <c r="H38" s="34" t="s">
        <v>7</v>
      </c>
      <c r="I38" s="34" t="s">
        <v>7</v>
      </c>
      <c r="J38" s="34" t="s">
        <v>7</v>
      </c>
      <c r="K38" s="34" t="s">
        <v>7</v>
      </c>
      <c r="L38" s="34" t="s">
        <v>7</v>
      </c>
      <c r="M38" s="34" t="s">
        <v>7</v>
      </c>
      <c r="N38" s="34" t="s">
        <v>7</v>
      </c>
      <c r="O38" s="34" t="s">
        <v>7</v>
      </c>
      <c r="P38" s="34" t="s">
        <v>7</v>
      </c>
      <c r="Q38" s="34" t="s">
        <v>7</v>
      </c>
      <c r="R38" s="34" t="s">
        <v>7</v>
      </c>
      <c r="S38" s="34" t="s">
        <v>7</v>
      </c>
      <c r="T38" s="34" t="s">
        <v>7</v>
      </c>
      <c r="U38" s="34" t="s">
        <v>7</v>
      </c>
      <c r="V38" s="34" t="s">
        <v>7</v>
      </c>
      <c r="W38" s="34" t="s">
        <v>7</v>
      </c>
      <c r="X38" s="34" t="s">
        <v>7</v>
      </c>
      <c r="Y38" s="34" t="s">
        <v>7</v>
      </c>
      <c r="Z38" s="34">
        <v>6.2332602151689889</v>
      </c>
      <c r="AA38" s="34">
        <v>6.1593480387045387</v>
      </c>
      <c r="AB38" s="34">
        <v>6.0863122912100183</v>
      </c>
      <c r="AC38" s="34">
        <v>6.0141425802470527</v>
      </c>
      <c r="AD38" s="34">
        <v>6.0105308144678506</v>
      </c>
      <c r="AE38" s="34">
        <v>6.0105308144678506</v>
      </c>
      <c r="AF38" s="34">
        <v>6.0105308144678498</v>
      </c>
      <c r="AG38" s="34">
        <v>6.0105308144678498</v>
      </c>
      <c r="AH38" s="34">
        <v>6.0105308144678489</v>
      </c>
      <c r="AI38" s="34">
        <v>6.0105308144678489</v>
      </c>
      <c r="AJ38" s="34">
        <v>6.0105308144678489</v>
      </c>
      <c r="AK38" s="34">
        <v>6.0105308144678489</v>
      </c>
      <c r="AL38" s="34">
        <v>6.0105308144678489</v>
      </c>
      <c r="AM38" s="34">
        <v>6.0105308144678489</v>
      </c>
      <c r="AN38" s="34">
        <v>6.0105308144678498</v>
      </c>
      <c r="AO38" s="34">
        <v>6.0105308144678489</v>
      </c>
      <c r="AP38" s="34">
        <v>6.0105308144678489</v>
      </c>
      <c r="AQ38" s="34">
        <v>6.0105308144678489</v>
      </c>
      <c r="AR38" s="34">
        <v>6.0105308144678498</v>
      </c>
      <c r="AS38" s="34">
        <v>6.0105308144678489</v>
      </c>
      <c r="AT38" s="34">
        <v>6.0105308144678498</v>
      </c>
      <c r="AU38" s="34">
        <v>6.0105308144678498</v>
      </c>
      <c r="AV38" s="34">
        <v>6.0105308144678498</v>
      </c>
      <c r="AW38" s="34">
        <v>6.070870751342734</v>
      </c>
      <c r="AX38" s="34">
        <v>6.1368584769008248</v>
      </c>
      <c r="AY38" s="34">
        <v>6.2035634603453831</v>
      </c>
      <c r="AZ38" s="34">
        <v>6.2709934979578437</v>
      </c>
      <c r="BA38" s="34">
        <v>6.339156470761715</v>
      </c>
      <c r="BB38" s="34">
        <v>6.4080603454439169</v>
      </c>
      <c r="BC38" s="34">
        <v>6.4777131752857011</v>
      </c>
      <c r="BD38" s="34">
        <v>6.5481231011040206</v>
      </c>
      <c r="BE38" s="34">
        <v>6.6192983522029794</v>
      </c>
      <c r="BF38" s="34">
        <v>6.691247247335613</v>
      </c>
      <c r="BG38" s="34">
        <v>6.7639781956762253</v>
      </c>
      <c r="BH38" s="34">
        <v>6.8374996978031284</v>
      </c>
      <c r="BI38" s="34">
        <v>6.9118203466922994</v>
      </c>
      <c r="BJ38" s="34" t="s">
        <v>7</v>
      </c>
      <c r="BK38" s="34" t="s">
        <v>7</v>
      </c>
      <c r="BL38" s="34" t="s">
        <v>7</v>
      </c>
      <c r="BM38" s="34" t="s">
        <v>7</v>
      </c>
      <c r="BN38" s="34" t="s">
        <v>7</v>
      </c>
      <c r="BO38" s="34" t="s">
        <v>7</v>
      </c>
    </row>
    <row r="39" spans="1:67" ht="17.25" customHeight="1">
      <c r="A39" s="33">
        <v>40</v>
      </c>
      <c r="B39" s="34" t="s">
        <v>7</v>
      </c>
      <c r="C39" s="34" t="s">
        <v>7</v>
      </c>
      <c r="D39" s="34" t="s">
        <v>7</v>
      </c>
      <c r="E39" s="34" t="s">
        <v>7</v>
      </c>
      <c r="F39" s="34" t="s">
        <v>7</v>
      </c>
      <c r="G39" s="34" t="s">
        <v>7</v>
      </c>
      <c r="H39" s="34" t="s">
        <v>7</v>
      </c>
      <c r="I39" s="34" t="s">
        <v>7</v>
      </c>
      <c r="J39" s="34" t="s">
        <v>7</v>
      </c>
      <c r="K39" s="34" t="s">
        <v>7</v>
      </c>
      <c r="L39" s="34" t="s">
        <v>7</v>
      </c>
      <c r="M39" s="34" t="s">
        <v>7</v>
      </c>
      <c r="N39" s="34" t="s">
        <v>7</v>
      </c>
      <c r="O39" s="34" t="s">
        <v>7</v>
      </c>
      <c r="P39" s="34" t="s">
        <v>7</v>
      </c>
      <c r="Q39" s="34" t="s">
        <v>7</v>
      </c>
      <c r="R39" s="34" t="s">
        <v>7</v>
      </c>
      <c r="S39" s="34" t="s">
        <v>7</v>
      </c>
      <c r="T39" s="34" t="s">
        <v>7</v>
      </c>
      <c r="U39" s="34" t="s">
        <v>7</v>
      </c>
      <c r="V39" s="34" t="s">
        <v>7</v>
      </c>
      <c r="W39" s="34" t="s">
        <v>7</v>
      </c>
      <c r="X39" s="34" t="s">
        <v>7</v>
      </c>
      <c r="Y39" s="34" t="s">
        <v>7</v>
      </c>
      <c r="Z39" s="34" t="s">
        <v>7</v>
      </c>
      <c r="AA39" s="34">
        <v>6.1956863752160567</v>
      </c>
      <c r="AB39" s="34">
        <v>6.1222197383557901</v>
      </c>
      <c r="AC39" s="34">
        <v>6.0496242473871442</v>
      </c>
      <c r="AD39" s="34">
        <v>6.0459911732552598</v>
      </c>
      <c r="AE39" s="34">
        <v>6.0459911732552598</v>
      </c>
      <c r="AF39" s="34">
        <v>6.0459911732552589</v>
      </c>
      <c r="AG39" s="34">
        <v>6.0459911732552589</v>
      </c>
      <c r="AH39" s="34">
        <v>6.045991173255258</v>
      </c>
      <c r="AI39" s="34">
        <v>6.045991173255258</v>
      </c>
      <c r="AJ39" s="34">
        <v>6.045991173255258</v>
      </c>
      <c r="AK39" s="34">
        <v>6.0459911732552571</v>
      </c>
      <c r="AL39" s="34">
        <v>6.045991173255258</v>
      </c>
      <c r="AM39" s="34">
        <v>6.045991173255258</v>
      </c>
      <c r="AN39" s="34">
        <v>6.0459911732552589</v>
      </c>
      <c r="AO39" s="34">
        <v>6.045991173255258</v>
      </c>
      <c r="AP39" s="34">
        <v>6.045991173255258</v>
      </c>
      <c r="AQ39" s="34">
        <v>6.0459911732552571</v>
      </c>
      <c r="AR39" s="34">
        <v>6.045991173255258</v>
      </c>
      <c r="AS39" s="34">
        <v>6.0459911732552589</v>
      </c>
      <c r="AT39" s="34">
        <v>6.0459911732552589</v>
      </c>
      <c r="AU39" s="34">
        <v>6.0459911732552589</v>
      </c>
      <c r="AV39" s="34">
        <v>6.045991173255258</v>
      </c>
      <c r="AW39" s="34">
        <v>6.070870751342734</v>
      </c>
      <c r="AX39" s="34">
        <v>6.1368584769008248</v>
      </c>
      <c r="AY39" s="34">
        <v>6.2035634603453831</v>
      </c>
      <c r="AZ39" s="34">
        <v>6.2709934979578437</v>
      </c>
      <c r="BA39" s="34">
        <v>6.339156470761715</v>
      </c>
      <c r="BB39" s="34">
        <v>6.4080603454439169</v>
      </c>
      <c r="BC39" s="34">
        <v>6.4777131752857011</v>
      </c>
      <c r="BD39" s="34">
        <v>6.5481231011040206</v>
      </c>
      <c r="BE39" s="34">
        <v>6.6192983522029794</v>
      </c>
      <c r="BF39" s="34">
        <v>6.691247247335613</v>
      </c>
      <c r="BG39" s="34">
        <v>6.7639781956762253</v>
      </c>
      <c r="BH39" s="34">
        <v>6.8374996978031284</v>
      </c>
      <c r="BI39" s="34">
        <v>6.9118203466922994</v>
      </c>
      <c r="BJ39" s="34">
        <v>6.9869488287215598</v>
      </c>
      <c r="BK39" s="34" t="s">
        <v>7</v>
      </c>
      <c r="BL39" s="34" t="s">
        <v>7</v>
      </c>
      <c r="BM39" s="34" t="s">
        <v>7</v>
      </c>
      <c r="BN39" s="34" t="s">
        <v>7</v>
      </c>
      <c r="BO39" s="34" t="s">
        <v>7</v>
      </c>
    </row>
    <row r="40" spans="1:67" ht="17.25" customHeight="1">
      <c r="A40" s="33">
        <v>39</v>
      </c>
      <c r="B40" s="34" t="s">
        <v>7</v>
      </c>
      <c r="C40" s="34" t="s">
        <v>7</v>
      </c>
      <c r="D40" s="34" t="s">
        <v>7</v>
      </c>
      <c r="E40" s="34" t="s">
        <v>7</v>
      </c>
      <c r="F40" s="34" t="s">
        <v>7</v>
      </c>
      <c r="G40" s="34" t="s">
        <v>7</v>
      </c>
      <c r="H40" s="34" t="s">
        <v>7</v>
      </c>
      <c r="I40" s="34" t="s">
        <v>7</v>
      </c>
      <c r="J40" s="34" t="s">
        <v>7</v>
      </c>
      <c r="K40" s="34" t="s">
        <v>7</v>
      </c>
      <c r="L40" s="34" t="s">
        <v>7</v>
      </c>
      <c r="M40" s="34" t="s">
        <v>7</v>
      </c>
      <c r="N40" s="34" t="s">
        <v>7</v>
      </c>
      <c r="O40" s="34" t="s">
        <v>7</v>
      </c>
      <c r="P40" s="34" t="s">
        <v>7</v>
      </c>
      <c r="Q40" s="34" t="s">
        <v>7</v>
      </c>
      <c r="R40" s="34" t="s">
        <v>7</v>
      </c>
      <c r="S40" s="34" t="s">
        <v>7</v>
      </c>
      <c r="T40" s="34" t="s">
        <v>7</v>
      </c>
      <c r="U40" s="34" t="s">
        <v>7</v>
      </c>
      <c r="V40" s="34" t="s">
        <v>7</v>
      </c>
      <c r="W40" s="34" t="s">
        <v>7</v>
      </c>
      <c r="X40" s="34" t="s">
        <v>7</v>
      </c>
      <c r="Y40" s="34" t="s">
        <v>7</v>
      </c>
      <c r="Z40" s="34" t="s">
        <v>7</v>
      </c>
      <c r="AA40" s="34" t="s">
        <v>7</v>
      </c>
      <c r="AB40" s="34">
        <v>6.1571281875127664</v>
      </c>
      <c r="AC40" s="34">
        <v>6.0841187623643975</v>
      </c>
      <c r="AD40" s="34">
        <v>6.0804649727095441</v>
      </c>
      <c r="AE40" s="34">
        <v>6.0804649727095441</v>
      </c>
      <c r="AF40" s="34">
        <v>6.0804649727095441</v>
      </c>
      <c r="AG40" s="34">
        <v>6.0804649727095441</v>
      </c>
      <c r="AH40" s="34">
        <v>6.0804649727095432</v>
      </c>
      <c r="AI40" s="34">
        <v>6.0804649727095432</v>
      </c>
      <c r="AJ40" s="34">
        <v>6.0804649727095423</v>
      </c>
      <c r="AK40" s="34">
        <v>6.0804649727095423</v>
      </c>
      <c r="AL40" s="34">
        <v>6.0804649727095423</v>
      </c>
      <c r="AM40" s="34">
        <v>6.0804649727095432</v>
      </c>
      <c r="AN40" s="34">
        <v>6.0804649727095441</v>
      </c>
      <c r="AO40" s="34">
        <v>6.0804649727095441</v>
      </c>
      <c r="AP40" s="34">
        <v>6.0804649727095432</v>
      </c>
      <c r="AQ40" s="34">
        <v>6.0804649727095432</v>
      </c>
      <c r="AR40" s="34">
        <v>6.0804649727095441</v>
      </c>
      <c r="AS40" s="34">
        <v>6.0804649727095432</v>
      </c>
      <c r="AT40" s="34">
        <v>6.0804649727095441</v>
      </c>
      <c r="AU40" s="34">
        <v>6.0804649727095432</v>
      </c>
      <c r="AV40" s="34">
        <v>6.0804649727095432</v>
      </c>
      <c r="AW40" s="34">
        <v>6.0804649727095423</v>
      </c>
      <c r="AX40" s="34">
        <v>6.1368584769008248</v>
      </c>
      <c r="AY40" s="34">
        <v>6.2035634603453831</v>
      </c>
      <c r="AZ40" s="34">
        <v>6.2709934979578437</v>
      </c>
      <c r="BA40" s="34">
        <v>6.339156470761715</v>
      </c>
      <c r="BB40" s="34">
        <v>6.4080603454439169</v>
      </c>
      <c r="BC40" s="34">
        <v>6.4777131752857011</v>
      </c>
      <c r="BD40" s="34">
        <v>6.5481231011040206</v>
      </c>
      <c r="BE40" s="34">
        <v>6.6192983522029794</v>
      </c>
      <c r="BF40" s="34">
        <v>6.691247247335613</v>
      </c>
      <c r="BG40" s="34">
        <v>6.7639781956762253</v>
      </c>
      <c r="BH40" s="34">
        <v>6.8374996978031284</v>
      </c>
      <c r="BI40" s="34">
        <v>6.9118203466922994</v>
      </c>
      <c r="BJ40" s="34">
        <v>6.9869488287215598</v>
      </c>
      <c r="BK40" s="34">
        <v>7.0628939246859357</v>
      </c>
      <c r="BL40" s="34" t="s">
        <v>7</v>
      </c>
      <c r="BM40" s="34" t="s">
        <v>7</v>
      </c>
      <c r="BN40" s="34" t="s">
        <v>7</v>
      </c>
      <c r="BO40" s="34" t="s">
        <v>7</v>
      </c>
    </row>
    <row r="41" spans="1:67" ht="17.25" customHeight="1">
      <c r="A41" s="33">
        <v>38</v>
      </c>
      <c r="B41" s="34" t="s">
        <v>7</v>
      </c>
      <c r="C41" s="34" t="s">
        <v>7</v>
      </c>
      <c r="D41" s="34" t="s">
        <v>7</v>
      </c>
      <c r="E41" s="34" t="s">
        <v>7</v>
      </c>
      <c r="F41" s="34" t="s">
        <v>7</v>
      </c>
      <c r="G41" s="34" t="s">
        <v>7</v>
      </c>
      <c r="H41" s="34" t="s">
        <v>7</v>
      </c>
      <c r="I41" s="34" t="s">
        <v>7</v>
      </c>
      <c r="J41" s="34" t="s">
        <v>7</v>
      </c>
      <c r="K41" s="34" t="s">
        <v>7</v>
      </c>
      <c r="L41" s="34" t="s">
        <v>7</v>
      </c>
      <c r="M41" s="34" t="s">
        <v>7</v>
      </c>
      <c r="N41" s="34" t="s">
        <v>7</v>
      </c>
      <c r="O41" s="34" t="s">
        <v>7</v>
      </c>
      <c r="P41" s="34" t="s">
        <v>7</v>
      </c>
      <c r="Q41" s="34" t="s">
        <v>7</v>
      </c>
      <c r="R41" s="34" t="s">
        <v>7</v>
      </c>
      <c r="S41" s="34" t="s">
        <v>7</v>
      </c>
      <c r="T41" s="34" t="s">
        <v>7</v>
      </c>
      <c r="U41" s="34" t="s">
        <v>7</v>
      </c>
      <c r="V41" s="34" t="s">
        <v>7</v>
      </c>
      <c r="W41" s="34" t="s">
        <v>7</v>
      </c>
      <c r="X41" s="34" t="s">
        <v>7</v>
      </c>
      <c r="Y41" s="34" t="s">
        <v>7</v>
      </c>
      <c r="Z41" s="34" t="s">
        <v>7</v>
      </c>
      <c r="AA41" s="34" t="s">
        <v>7</v>
      </c>
      <c r="AB41" s="34" t="s">
        <v>7</v>
      </c>
      <c r="AC41" s="34">
        <v>6.1182084870724029</v>
      </c>
      <c r="AD41" s="34">
        <v>6.1145342249895265</v>
      </c>
      <c r="AE41" s="34">
        <v>6.1145342249895265</v>
      </c>
      <c r="AF41" s="34">
        <v>6.1145342249895256</v>
      </c>
      <c r="AG41" s="34">
        <v>6.1145342249895256</v>
      </c>
      <c r="AH41" s="34">
        <v>6.1145342249895247</v>
      </c>
      <c r="AI41" s="34">
        <v>6.1145342249895247</v>
      </c>
      <c r="AJ41" s="34">
        <v>6.1145342249895247</v>
      </c>
      <c r="AK41" s="34">
        <v>6.1145342249895247</v>
      </c>
      <c r="AL41" s="34">
        <v>6.1145342249895256</v>
      </c>
      <c r="AM41" s="34">
        <v>6.1145342249895256</v>
      </c>
      <c r="AN41" s="34">
        <v>6.1145342249895265</v>
      </c>
      <c r="AO41" s="34">
        <v>6.1145342249895256</v>
      </c>
      <c r="AP41" s="34">
        <v>6.1145342249895256</v>
      </c>
      <c r="AQ41" s="34">
        <v>6.1145342249895256</v>
      </c>
      <c r="AR41" s="34">
        <v>6.1145342249895265</v>
      </c>
      <c r="AS41" s="34">
        <v>6.1145342249895256</v>
      </c>
      <c r="AT41" s="34">
        <v>6.1145342249895265</v>
      </c>
      <c r="AU41" s="34">
        <v>6.1145342249895256</v>
      </c>
      <c r="AV41" s="34">
        <v>6.1145342249895247</v>
      </c>
      <c r="AW41" s="34">
        <v>6.1145342249895238</v>
      </c>
      <c r="AX41" s="34">
        <v>6.1368584769008248</v>
      </c>
      <c r="AY41" s="34">
        <v>6.2035634603453831</v>
      </c>
      <c r="AZ41" s="34">
        <v>6.2709934979578437</v>
      </c>
      <c r="BA41" s="34">
        <v>6.339156470761715</v>
      </c>
      <c r="BB41" s="34">
        <v>6.4080603454439169</v>
      </c>
      <c r="BC41" s="34">
        <v>6.4777131752857011</v>
      </c>
      <c r="BD41" s="34">
        <v>6.5481231011040206</v>
      </c>
      <c r="BE41" s="34">
        <v>6.6192983522029794</v>
      </c>
      <c r="BF41" s="34">
        <v>6.691247247335613</v>
      </c>
      <c r="BG41" s="34">
        <v>6.7639781956762253</v>
      </c>
      <c r="BH41" s="34">
        <v>6.8374996978031284</v>
      </c>
      <c r="BI41" s="34">
        <v>6.9118203466922994</v>
      </c>
      <c r="BJ41" s="34">
        <v>6.9869488287215598</v>
      </c>
      <c r="BK41" s="34">
        <v>7.0628939246859357</v>
      </c>
      <c r="BL41" s="34">
        <v>7.1396645108238079</v>
      </c>
      <c r="BM41" s="34" t="s">
        <v>7</v>
      </c>
      <c r="BN41" s="34" t="s">
        <v>7</v>
      </c>
      <c r="BO41" s="34" t="s">
        <v>7</v>
      </c>
    </row>
    <row r="42" spans="1:67" ht="17.25" customHeight="1">
      <c r="A42" s="33">
        <v>37</v>
      </c>
      <c r="B42" s="34" t="s">
        <v>7</v>
      </c>
      <c r="C42" s="34" t="s">
        <v>7</v>
      </c>
      <c r="D42" s="34" t="s">
        <v>7</v>
      </c>
      <c r="E42" s="34" t="s">
        <v>7</v>
      </c>
      <c r="F42" s="34" t="s">
        <v>7</v>
      </c>
      <c r="G42" s="34" t="s">
        <v>7</v>
      </c>
      <c r="H42" s="34" t="s">
        <v>7</v>
      </c>
      <c r="I42" s="34" t="s">
        <v>7</v>
      </c>
      <c r="J42" s="34" t="s">
        <v>7</v>
      </c>
      <c r="K42" s="34" t="s">
        <v>7</v>
      </c>
      <c r="L42" s="34" t="s">
        <v>7</v>
      </c>
      <c r="M42" s="34" t="s">
        <v>7</v>
      </c>
      <c r="N42" s="34" t="s">
        <v>7</v>
      </c>
      <c r="O42" s="34" t="s">
        <v>7</v>
      </c>
      <c r="P42" s="34" t="s">
        <v>7</v>
      </c>
      <c r="Q42" s="34" t="s">
        <v>7</v>
      </c>
      <c r="R42" s="34" t="s">
        <v>7</v>
      </c>
      <c r="S42" s="34" t="s">
        <v>7</v>
      </c>
      <c r="T42" s="34" t="s">
        <v>7</v>
      </c>
      <c r="U42" s="34" t="s">
        <v>7</v>
      </c>
      <c r="V42" s="34" t="s">
        <v>7</v>
      </c>
      <c r="W42" s="34" t="s">
        <v>7</v>
      </c>
      <c r="X42" s="34" t="s">
        <v>7</v>
      </c>
      <c r="Y42" s="34" t="s">
        <v>7</v>
      </c>
      <c r="Z42" s="34" t="s">
        <v>7</v>
      </c>
      <c r="AA42" s="34" t="s">
        <v>7</v>
      </c>
      <c r="AB42" s="34" t="s">
        <v>7</v>
      </c>
      <c r="AC42" s="34" t="s">
        <v>7</v>
      </c>
      <c r="AD42" s="34">
        <v>6.1795051270789383</v>
      </c>
      <c r="AE42" s="34">
        <v>6.1795051270789383</v>
      </c>
      <c r="AF42" s="34">
        <v>6.1795051270789374</v>
      </c>
      <c r="AG42" s="34">
        <v>6.1795051270789374</v>
      </c>
      <c r="AH42" s="34">
        <v>6.1795051270789374</v>
      </c>
      <c r="AI42" s="34">
        <v>6.1795051270789365</v>
      </c>
      <c r="AJ42" s="34">
        <v>6.1795051270789365</v>
      </c>
      <c r="AK42" s="34">
        <v>6.1795051270789356</v>
      </c>
      <c r="AL42" s="34">
        <v>6.1795051270789365</v>
      </c>
      <c r="AM42" s="34">
        <v>6.1795051270789365</v>
      </c>
      <c r="AN42" s="34">
        <v>6.1795051270789365</v>
      </c>
      <c r="AO42" s="34">
        <v>6.1795051270789365</v>
      </c>
      <c r="AP42" s="34">
        <v>6.1795051270789356</v>
      </c>
      <c r="AQ42" s="34">
        <v>6.1795051270789356</v>
      </c>
      <c r="AR42" s="34">
        <v>6.1795051270789365</v>
      </c>
      <c r="AS42" s="34">
        <v>6.1795051270789365</v>
      </c>
      <c r="AT42" s="34">
        <v>6.1795051270789374</v>
      </c>
      <c r="AU42" s="34">
        <v>6.1795051270789365</v>
      </c>
      <c r="AV42" s="34">
        <v>6.1795051270789365</v>
      </c>
      <c r="AW42" s="34">
        <v>6.1795051270789356</v>
      </c>
      <c r="AX42" s="34">
        <v>6.1795051270789347</v>
      </c>
      <c r="AY42" s="34">
        <v>6.2035634603453831</v>
      </c>
      <c r="AZ42" s="34">
        <v>6.2709934979578437</v>
      </c>
      <c r="BA42" s="34">
        <v>6.339156470761715</v>
      </c>
      <c r="BB42" s="34">
        <v>6.4080603454439169</v>
      </c>
      <c r="BC42" s="34">
        <v>6.4777131752857011</v>
      </c>
      <c r="BD42" s="34">
        <v>6.5481231011040206</v>
      </c>
      <c r="BE42" s="34">
        <v>6.6192983522029794</v>
      </c>
      <c r="BF42" s="34">
        <v>6.691247247335613</v>
      </c>
      <c r="BG42" s="34">
        <v>6.7639781956762253</v>
      </c>
      <c r="BH42" s="34">
        <v>6.8374996978031284</v>
      </c>
      <c r="BI42" s="34">
        <v>6.9118203466922994</v>
      </c>
      <c r="BJ42" s="34">
        <v>6.9869488287215598</v>
      </c>
      <c r="BK42" s="34">
        <v>7.0628939246859357</v>
      </c>
      <c r="BL42" s="34">
        <v>7.1396645108238079</v>
      </c>
      <c r="BM42" s="34">
        <v>7.2172695598545165</v>
      </c>
      <c r="BN42" s="34" t="s">
        <v>7</v>
      </c>
      <c r="BO42" s="34" t="s">
        <v>7</v>
      </c>
    </row>
    <row r="43" spans="1:67" ht="17.25" customHeight="1">
      <c r="A43" s="33">
        <v>36</v>
      </c>
      <c r="B43" s="34" t="s">
        <v>7</v>
      </c>
      <c r="C43" s="34" t="s">
        <v>7</v>
      </c>
      <c r="D43" s="34" t="s">
        <v>7</v>
      </c>
      <c r="E43" s="34" t="s">
        <v>7</v>
      </c>
      <c r="F43" s="34" t="s">
        <v>7</v>
      </c>
      <c r="G43" s="34" t="s">
        <v>7</v>
      </c>
      <c r="H43" s="34" t="s">
        <v>7</v>
      </c>
      <c r="I43" s="34" t="s">
        <v>7</v>
      </c>
      <c r="J43" s="34" t="s">
        <v>7</v>
      </c>
      <c r="K43" s="34" t="s">
        <v>7</v>
      </c>
      <c r="L43" s="34" t="s">
        <v>7</v>
      </c>
      <c r="M43" s="34" t="s">
        <v>7</v>
      </c>
      <c r="N43" s="34" t="s">
        <v>7</v>
      </c>
      <c r="O43" s="34" t="s">
        <v>7</v>
      </c>
      <c r="P43" s="34" t="s">
        <v>7</v>
      </c>
      <c r="Q43" s="34" t="s">
        <v>7</v>
      </c>
      <c r="R43" s="34" t="s">
        <v>7</v>
      </c>
      <c r="S43" s="34" t="s">
        <v>7</v>
      </c>
      <c r="T43" s="34" t="s">
        <v>7</v>
      </c>
      <c r="U43" s="34" t="s">
        <v>7</v>
      </c>
      <c r="V43" s="34" t="s">
        <v>7</v>
      </c>
      <c r="W43" s="34" t="s">
        <v>7</v>
      </c>
      <c r="X43" s="34" t="s">
        <v>7</v>
      </c>
      <c r="Y43" s="34" t="s">
        <v>7</v>
      </c>
      <c r="Z43" s="34" t="s">
        <v>7</v>
      </c>
      <c r="AA43" s="34" t="s">
        <v>7</v>
      </c>
      <c r="AB43" s="34" t="s">
        <v>7</v>
      </c>
      <c r="AC43" s="34" t="s">
        <v>7</v>
      </c>
      <c r="AD43" s="34" t="s">
        <v>7</v>
      </c>
      <c r="AE43" s="34">
        <v>6.2466736610689342</v>
      </c>
      <c r="AF43" s="34">
        <v>6.2466736610689342</v>
      </c>
      <c r="AG43" s="34">
        <v>6.2466736610689342</v>
      </c>
      <c r="AH43" s="34">
        <v>6.2466736610689342</v>
      </c>
      <c r="AI43" s="34">
        <v>6.2466736610689342</v>
      </c>
      <c r="AJ43" s="34">
        <v>6.2466736610689342</v>
      </c>
      <c r="AK43" s="34">
        <v>6.2466736610689333</v>
      </c>
      <c r="AL43" s="34">
        <v>6.2466736610689342</v>
      </c>
      <c r="AM43" s="34">
        <v>6.2466736610689342</v>
      </c>
      <c r="AN43" s="34">
        <v>6.2466736610689351</v>
      </c>
      <c r="AO43" s="34">
        <v>6.2466736610689351</v>
      </c>
      <c r="AP43" s="34">
        <v>6.2466736610689351</v>
      </c>
      <c r="AQ43" s="34">
        <v>6.2466736610689351</v>
      </c>
      <c r="AR43" s="34">
        <v>6.246673661068936</v>
      </c>
      <c r="AS43" s="34">
        <v>6.246673661068936</v>
      </c>
      <c r="AT43" s="34">
        <v>6.2466736610689368</v>
      </c>
      <c r="AU43" s="34">
        <v>6.246673661068936</v>
      </c>
      <c r="AV43" s="34">
        <v>6.246673661068936</v>
      </c>
      <c r="AW43" s="34">
        <v>6.2466736610689351</v>
      </c>
      <c r="AX43" s="34">
        <v>6.2466736610689342</v>
      </c>
      <c r="AY43" s="34">
        <v>6.2466736610689342</v>
      </c>
      <c r="AZ43" s="34">
        <v>6.2709934979578437</v>
      </c>
      <c r="BA43" s="34">
        <v>6.339156470761715</v>
      </c>
      <c r="BB43" s="34">
        <v>6.4080603454439169</v>
      </c>
      <c r="BC43" s="34">
        <v>6.4777131752857011</v>
      </c>
      <c r="BD43" s="34">
        <v>6.5481231011040206</v>
      </c>
      <c r="BE43" s="34">
        <v>6.6192983522029794</v>
      </c>
      <c r="BF43" s="34">
        <v>6.691247247335613</v>
      </c>
      <c r="BG43" s="34">
        <v>6.7639781956762253</v>
      </c>
      <c r="BH43" s="34">
        <v>6.8374996978031284</v>
      </c>
      <c r="BI43" s="34">
        <v>6.9118203466922994</v>
      </c>
      <c r="BJ43" s="34">
        <v>6.9869488287215598</v>
      </c>
      <c r="BK43" s="34">
        <v>7.0628939246859357</v>
      </c>
      <c r="BL43" s="34">
        <v>7.1396645108238079</v>
      </c>
      <c r="BM43" s="34">
        <v>7.2172695598545165</v>
      </c>
      <c r="BN43" s="34">
        <v>7.2957181420268373</v>
      </c>
      <c r="BO43" s="34" t="s">
        <v>7</v>
      </c>
    </row>
    <row r="44" spans="1:67" ht="17.25" customHeight="1">
      <c r="A44" s="33">
        <v>35</v>
      </c>
      <c r="B44" s="34" t="s">
        <v>7</v>
      </c>
      <c r="C44" s="34" t="s">
        <v>7</v>
      </c>
      <c r="D44" s="34" t="s">
        <v>7</v>
      </c>
      <c r="E44" s="34" t="s">
        <v>7</v>
      </c>
      <c r="F44" s="34" t="s">
        <v>7</v>
      </c>
      <c r="G44" s="34" t="s">
        <v>7</v>
      </c>
      <c r="H44" s="34" t="s">
        <v>7</v>
      </c>
      <c r="I44" s="34" t="s">
        <v>7</v>
      </c>
      <c r="J44" s="34" t="s">
        <v>7</v>
      </c>
      <c r="K44" s="34" t="s">
        <v>7</v>
      </c>
      <c r="L44" s="34" t="s">
        <v>7</v>
      </c>
      <c r="M44" s="34" t="s">
        <v>7</v>
      </c>
      <c r="N44" s="34" t="s">
        <v>7</v>
      </c>
      <c r="O44" s="34" t="s">
        <v>7</v>
      </c>
      <c r="P44" s="34" t="s">
        <v>7</v>
      </c>
      <c r="Q44" s="34" t="s">
        <v>7</v>
      </c>
      <c r="R44" s="34" t="s">
        <v>7</v>
      </c>
      <c r="S44" s="34" t="s">
        <v>7</v>
      </c>
      <c r="T44" s="34" t="s">
        <v>7</v>
      </c>
      <c r="U44" s="34" t="s">
        <v>7</v>
      </c>
      <c r="V44" s="34" t="s">
        <v>7</v>
      </c>
      <c r="W44" s="34" t="s">
        <v>7</v>
      </c>
      <c r="X44" s="34" t="s">
        <v>7</v>
      </c>
      <c r="Y44" s="34" t="s">
        <v>7</v>
      </c>
      <c r="Z44" s="34" t="s">
        <v>7</v>
      </c>
      <c r="AA44" s="34" t="s">
        <v>7</v>
      </c>
      <c r="AB44" s="34" t="s">
        <v>7</v>
      </c>
      <c r="AC44" s="34" t="s">
        <v>7</v>
      </c>
      <c r="AD44" s="34" t="s">
        <v>7</v>
      </c>
      <c r="AE44" s="34" t="s">
        <v>7</v>
      </c>
      <c r="AF44" s="34">
        <v>6.3145722878196926</v>
      </c>
      <c r="AG44" s="34">
        <v>6.3145722878196917</v>
      </c>
      <c r="AH44" s="34">
        <v>6.3145722878196917</v>
      </c>
      <c r="AI44" s="34">
        <v>6.3145722878196917</v>
      </c>
      <c r="AJ44" s="34">
        <v>6.3145722878196917</v>
      </c>
      <c r="AK44" s="34">
        <v>6.3145722878196917</v>
      </c>
      <c r="AL44" s="34">
        <v>6.3145722878196926</v>
      </c>
      <c r="AM44" s="34">
        <v>6.3145722878196935</v>
      </c>
      <c r="AN44" s="34">
        <v>6.3145722878196935</v>
      </c>
      <c r="AO44" s="34">
        <v>6.3145722878196935</v>
      </c>
      <c r="AP44" s="34">
        <v>6.3145722878196926</v>
      </c>
      <c r="AQ44" s="34">
        <v>6.3145722878196917</v>
      </c>
      <c r="AR44" s="34">
        <v>6.3145722878196926</v>
      </c>
      <c r="AS44" s="34">
        <v>6.3145722878196935</v>
      </c>
      <c r="AT44" s="34">
        <v>6.3145722878196935</v>
      </c>
      <c r="AU44" s="34">
        <v>6.3145722878196935</v>
      </c>
      <c r="AV44" s="34">
        <v>6.3145722878196935</v>
      </c>
      <c r="AW44" s="34">
        <v>6.3145722878196935</v>
      </c>
      <c r="AX44" s="34">
        <v>6.3145722878196935</v>
      </c>
      <c r="AY44" s="34">
        <v>6.3145722878196935</v>
      </c>
      <c r="AZ44" s="34">
        <v>6.3145722878196935</v>
      </c>
      <c r="BA44" s="34">
        <v>6.339156470761715</v>
      </c>
      <c r="BB44" s="34">
        <v>6.4080603454439169</v>
      </c>
      <c r="BC44" s="34">
        <v>6.4777131752857011</v>
      </c>
      <c r="BD44" s="34">
        <v>6.5481231011040206</v>
      </c>
      <c r="BE44" s="34">
        <v>6.6192983522029794</v>
      </c>
      <c r="BF44" s="34">
        <v>6.691247247335613</v>
      </c>
      <c r="BG44" s="34">
        <v>6.7639781956762253</v>
      </c>
      <c r="BH44" s="34">
        <v>6.8374996978031284</v>
      </c>
      <c r="BI44" s="34">
        <v>6.9118203466922994</v>
      </c>
      <c r="BJ44" s="34">
        <v>6.9869488287215598</v>
      </c>
      <c r="BK44" s="34">
        <v>7.0628939246859357</v>
      </c>
      <c r="BL44" s="34">
        <v>7.1396645108238079</v>
      </c>
      <c r="BM44" s="34">
        <v>7.2172695598545165</v>
      </c>
      <c r="BN44" s="34">
        <v>7.2957181420268373</v>
      </c>
      <c r="BO44" s="34">
        <v>7.3750194261792972</v>
      </c>
    </row>
    <row r="45" spans="1:67" ht="17.25" customHeight="1">
      <c r="A45" s="33">
        <v>34</v>
      </c>
      <c r="B45" s="34" t="s">
        <v>7</v>
      </c>
      <c r="C45" s="34" t="s">
        <v>7</v>
      </c>
      <c r="D45" s="34" t="s">
        <v>7</v>
      </c>
      <c r="E45" s="34" t="s">
        <v>7</v>
      </c>
      <c r="F45" s="34" t="s">
        <v>7</v>
      </c>
      <c r="G45" s="34" t="s">
        <v>7</v>
      </c>
      <c r="H45" s="34" t="s">
        <v>7</v>
      </c>
      <c r="I45" s="34" t="s">
        <v>7</v>
      </c>
      <c r="J45" s="34" t="s">
        <v>7</v>
      </c>
      <c r="K45" s="34" t="s">
        <v>7</v>
      </c>
      <c r="L45" s="34" t="s">
        <v>7</v>
      </c>
      <c r="M45" s="34" t="s">
        <v>7</v>
      </c>
      <c r="N45" s="34" t="s">
        <v>7</v>
      </c>
      <c r="O45" s="34" t="s">
        <v>7</v>
      </c>
      <c r="P45" s="34" t="s">
        <v>7</v>
      </c>
      <c r="Q45" s="34" t="s">
        <v>7</v>
      </c>
      <c r="R45" s="34" t="s">
        <v>7</v>
      </c>
      <c r="S45" s="34" t="s">
        <v>7</v>
      </c>
      <c r="T45" s="34" t="s">
        <v>7</v>
      </c>
      <c r="U45" s="34" t="s">
        <v>7</v>
      </c>
      <c r="V45" s="34" t="s">
        <v>7</v>
      </c>
      <c r="W45" s="34" t="s">
        <v>7</v>
      </c>
      <c r="X45" s="34" t="s">
        <v>7</v>
      </c>
      <c r="Y45" s="34" t="s">
        <v>7</v>
      </c>
      <c r="Z45" s="34" t="s">
        <v>7</v>
      </c>
      <c r="AA45" s="34" t="s">
        <v>7</v>
      </c>
      <c r="AB45" s="34" t="s">
        <v>7</v>
      </c>
      <c r="AC45" s="34" t="s">
        <v>7</v>
      </c>
      <c r="AD45" s="34" t="s">
        <v>7</v>
      </c>
      <c r="AE45" s="34" t="s">
        <v>7</v>
      </c>
      <c r="AF45" s="34" t="s">
        <v>7</v>
      </c>
      <c r="AG45" s="34">
        <v>6.3832089431220567</v>
      </c>
      <c r="AH45" s="34">
        <v>6.3832089431220567</v>
      </c>
      <c r="AI45" s="34">
        <v>6.3832089431220567</v>
      </c>
      <c r="AJ45" s="34">
        <v>6.3832089431220567</v>
      </c>
      <c r="AK45" s="34">
        <v>6.3832089431220567</v>
      </c>
      <c r="AL45" s="34">
        <v>6.3832089431220576</v>
      </c>
      <c r="AM45" s="34">
        <v>6.3832089431220576</v>
      </c>
      <c r="AN45" s="34">
        <v>6.3832089431220584</v>
      </c>
      <c r="AO45" s="34">
        <v>6.3832089431220576</v>
      </c>
      <c r="AP45" s="34">
        <v>6.3832089431220567</v>
      </c>
      <c r="AQ45" s="34">
        <v>6.3832089431220567</v>
      </c>
      <c r="AR45" s="34">
        <v>6.3832089431220576</v>
      </c>
      <c r="AS45" s="34">
        <v>6.3832089431220576</v>
      </c>
      <c r="AT45" s="34">
        <v>6.3832089431220584</v>
      </c>
      <c r="AU45" s="34">
        <v>6.3832089431220584</v>
      </c>
      <c r="AV45" s="34">
        <v>6.3832089431220584</v>
      </c>
      <c r="AW45" s="34">
        <v>6.3832089431220584</v>
      </c>
      <c r="AX45" s="34">
        <v>6.3832089431220576</v>
      </c>
      <c r="AY45" s="34">
        <v>6.3832089431220576</v>
      </c>
      <c r="AZ45" s="34">
        <v>6.3832089431220576</v>
      </c>
      <c r="BA45" s="34">
        <v>6.3832089431220567</v>
      </c>
      <c r="BB45" s="34">
        <v>6.4080603454439169</v>
      </c>
      <c r="BC45" s="34">
        <v>6.4777131752857011</v>
      </c>
      <c r="BD45" s="34">
        <v>6.5481231011040206</v>
      </c>
      <c r="BE45" s="34">
        <v>6.6192983522029794</v>
      </c>
      <c r="BF45" s="34">
        <v>6.691247247335613</v>
      </c>
      <c r="BG45" s="34">
        <v>6.7639781956762253</v>
      </c>
      <c r="BH45" s="34">
        <v>6.8374996978031284</v>
      </c>
      <c r="BI45" s="34">
        <v>6.9118203466922994</v>
      </c>
      <c r="BJ45" s="34">
        <v>6.9869488287215598</v>
      </c>
      <c r="BK45" s="34">
        <v>7.0628939246859357</v>
      </c>
      <c r="BL45" s="34">
        <v>7.1396645108238079</v>
      </c>
      <c r="BM45" s="34">
        <v>7.2172695598545165</v>
      </c>
      <c r="BN45" s="34">
        <v>7.2957181420268373</v>
      </c>
      <c r="BO45" s="34">
        <v>7.3750194261792972</v>
      </c>
    </row>
    <row r="46" spans="1:67" ht="17.25" customHeight="1">
      <c r="A46" s="33">
        <v>33</v>
      </c>
      <c r="B46" s="34" t="s">
        <v>7</v>
      </c>
      <c r="C46" s="34" t="s">
        <v>7</v>
      </c>
      <c r="D46" s="34" t="s">
        <v>7</v>
      </c>
      <c r="E46" s="34" t="s">
        <v>7</v>
      </c>
      <c r="F46" s="34" t="s">
        <v>7</v>
      </c>
      <c r="G46" s="34" t="s">
        <v>7</v>
      </c>
      <c r="H46" s="34" t="s">
        <v>7</v>
      </c>
      <c r="I46" s="34" t="s">
        <v>7</v>
      </c>
      <c r="J46" s="34" t="s">
        <v>7</v>
      </c>
      <c r="K46" s="34" t="s">
        <v>7</v>
      </c>
      <c r="L46" s="34" t="s">
        <v>7</v>
      </c>
      <c r="M46" s="34" t="s">
        <v>7</v>
      </c>
      <c r="N46" s="34" t="s">
        <v>7</v>
      </c>
      <c r="O46" s="34" t="s">
        <v>7</v>
      </c>
      <c r="P46" s="34" t="s">
        <v>7</v>
      </c>
      <c r="Q46" s="34" t="s">
        <v>7</v>
      </c>
      <c r="R46" s="34" t="s">
        <v>7</v>
      </c>
      <c r="S46" s="34" t="s">
        <v>7</v>
      </c>
      <c r="T46" s="34" t="s">
        <v>7</v>
      </c>
      <c r="U46" s="34" t="s">
        <v>7</v>
      </c>
      <c r="V46" s="34" t="s">
        <v>7</v>
      </c>
      <c r="W46" s="34" t="s">
        <v>7</v>
      </c>
      <c r="X46" s="34" t="s">
        <v>7</v>
      </c>
      <c r="Y46" s="34" t="s">
        <v>7</v>
      </c>
      <c r="Z46" s="34" t="s">
        <v>7</v>
      </c>
      <c r="AA46" s="34" t="s">
        <v>7</v>
      </c>
      <c r="AB46" s="34" t="s">
        <v>7</v>
      </c>
      <c r="AC46" s="34" t="s">
        <v>7</v>
      </c>
      <c r="AD46" s="34" t="s">
        <v>7</v>
      </c>
      <c r="AE46" s="34" t="s">
        <v>7</v>
      </c>
      <c r="AF46" s="34" t="s">
        <v>7</v>
      </c>
      <c r="AG46" s="34" t="s">
        <v>7</v>
      </c>
      <c r="AH46" s="34">
        <v>6.4525916490255852</v>
      </c>
      <c r="AI46" s="34">
        <v>6.4525916490255852</v>
      </c>
      <c r="AJ46" s="34">
        <v>6.4525916490255844</v>
      </c>
      <c r="AK46" s="34">
        <v>6.4525916490255844</v>
      </c>
      <c r="AL46" s="34">
        <v>6.4525916490255844</v>
      </c>
      <c r="AM46" s="34">
        <v>6.4525916490255852</v>
      </c>
      <c r="AN46" s="34">
        <v>6.4525916490255861</v>
      </c>
      <c r="AO46" s="34">
        <v>6.4525916490255852</v>
      </c>
      <c r="AP46" s="34">
        <v>6.4525916490255852</v>
      </c>
      <c r="AQ46" s="34">
        <v>6.4525916490255852</v>
      </c>
      <c r="AR46" s="34">
        <v>6.4525916490255852</v>
      </c>
      <c r="AS46" s="34">
        <v>6.4525916490255852</v>
      </c>
      <c r="AT46" s="34">
        <v>6.4525916490255852</v>
      </c>
      <c r="AU46" s="34">
        <v>6.4525916490255852</v>
      </c>
      <c r="AV46" s="34">
        <v>6.4525916490255844</v>
      </c>
      <c r="AW46" s="34">
        <v>6.4525916490255844</v>
      </c>
      <c r="AX46" s="34">
        <v>6.4525916490255844</v>
      </c>
      <c r="AY46" s="34">
        <v>6.4525916490255835</v>
      </c>
      <c r="AZ46" s="34">
        <v>6.4525916490255844</v>
      </c>
      <c r="BA46" s="34">
        <v>6.4525916490255835</v>
      </c>
      <c r="BB46" s="34">
        <v>6.4525916490255826</v>
      </c>
      <c r="BC46" s="34">
        <v>6.4777131752857011</v>
      </c>
      <c r="BD46" s="34">
        <v>6.5481231011040206</v>
      </c>
      <c r="BE46" s="34">
        <v>6.6192983522029794</v>
      </c>
      <c r="BF46" s="34">
        <v>6.691247247335613</v>
      </c>
      <c r="BG46" s="34">
        <v>6.7639781956762253</v>
      </c>
      <c r="BH46" s="34">
        <v>6.8374996978031284</v>
      </c>
      <c r="BI46" s="34">
        <v>6.9118203466922994</v>
      </c>
      <c r="BJ46" s="34">
        <v>6.9869488287215598</v>
      </c>
      <c r="BK46" s="34">
        <v>7.0628939246859357</v>
      </c>
      <c r="BL46" s="34">
        <v>7.1396645108238079</v>
      </c>
      <c r="BM46" s="34">
        <v>7.2172695598545165</v>
      </c>
      <c r="BN46" s="34">
        <v>7.2957181420268373</v>
      </c>
      <c r="BO46" s="34">
        <v>7.3750194261792972</v>
      </c>
    </row>
    <row r="47" spans="1:67" ht="17.25" customHeight="1">
      <c r="A47" s="33">
        <v>32</v>
      </c>
      <c r="B47" s="34" t="s">
        <v>7</v>
      </c>
      <c r="C47" s="34" t="s">
        <v>7</v>
      </c>
      <c r="D47" s="34" t="s">
        <v>7</v>
      </c>
      <c r="E47" s="34" t="s">
        <v>7</v>
      </c>
      <c r="F47" s="34" t="s">
        <v>7</v>
      </c>
      <c r="G47" s="34" t="s">
        <v>7</v>
      </c>
      <c r="H47" s="34" t="s">
        <v>7</v>
      </c>
      <c r="I47" s="34" t="s">
        <v>7</v>
      </c>
      <c r="J47" s="34" t="s">
        <v>7</v>
      </c>
      <c r="K47" s="34" t="s">
        <v>7</v>
      </c>
      <c r="L47" s="34" t="s">
        <v>7</v>
      </c>
      <c r="M47" s="34" t="s">
        <v>7</v>
      </c>
      <c r="N47" s="34" t="s">
        <v>7</v>
      </c>
      <c r="O47" s="34" t="s">
        <v>7</v>
      </c>
      <c r="P47" s="34" t="s">
        <v>7</v>
      </c>
      <c r="Q47" s="34" t="s">
        <v>7</v>
      </c>
      <c r="R47" s="34" t="s">
        <v>7</v>
      </c>
      <c r="S47" s="34" t="s">
        <v>7</v>
      </c>
      <c r="T47" s="34" t="s">
        <v>7</v>
      </c>
      <c r="U47" s="34" t="s">
        <v>7</v>
      </c>
      <c r="V47" s="34" t="s">
        <v>7</v>
      </c>
      <c r="W47" s="34" t="s">
        <v>7</v>
      </c>
      <c r="X47" s="34" t="s">
        <v>7</v>
      </c>
      <c r="Y47" s="34" t="s">
        <v>7</v>
      </c>
      <c r="Z47" s="34" t="s">
        <v>7</v>
      </c>
      <c r="AA47" s="34" t="s">
        <v>7</v>
      </c>
      <c r="AB47" s="34" t="s">
        <v>7</v>
      </c>
      <c r="AC47" s="34" t="s">
        <v>7</v>
      </c>
      <c r="AD47" s="34" t="s">
        <v>7</v>
      </c>
      <c r="AE47" s="34" t="s">
        <v>7</v>
      </c>
      <c r="AF47" s="34" t="s">
        <v>7</v>
      </c>
      <c r="AG47" s="34" t="s">
        <v>7</v>
      </c>
      <c r="AH47" s="34" t="s">
        <v>7</v>
      </c>
      <c r="AI47" s="34">
        <v>6.5227285147758423</v>
      </c>
      <c r="AJ47" s="34">
        <v>6.5227285147758423</v>
      </c>
      <c r="AK47" s="34">
        <v>6.5227285147758423</v>
      </c>
      <c r="AL47" s="34">
        <v>6.5227285147758423</v>
      </c>
      <c r="AM47" s="34">
        <v>6.5227285147758431</v>
      </c>
      <c r="AN47" s="34">
        <v>6.5227285147758431</v>
      </c>
      <c r="AO47" s="34">
        <v>6.5227285147758431</v>
      </c>
      <c r="AP47" s="34">
        <v>6.5227285147758431</v>
      </c>
      <c r="AQ47" s="34">
        <v>6.5227285147758423</v>
      </c>
      <c r="AR47" s="34">
        <v>6.5227285147758431</v>
      </c>
      <c r="AS47" s="34">
        <v>6.5227285147758431</v>
      </c>
      <c r="AT47" s="34">
        <v>6.5227285147758431</v>
      </c>
      <c r="AU47" s="34">
        <v>6.5227285147758431</v>
      </c>
      <c r="AV47" s="34">
        <v>6.5227285147758423</v>
      </c>
      <c r="AW47" s="34">
        <v>6.5227285147758423</v>
      </c>
      <c r="AX47" s="34">
        <v>6.5227285147758414</v>
      </c>
      <c r="AY47" s="34">
        <v>6.5227285147758414</v>
      </c>
      <c r="AZ47" s="34">
        <v>6.5227285147758414</v>
      </c>
      <c r="BA47" s="34">
        <v>6.5227285147758405</v>
      </c>
      <c r="BB47" s="34">
        <v>6.5227285147758396</v>
      </c>
      <c r="BC47" s="34">
        <v>6.5227285147758405</v>
      </c>
      <c r="BD47" s="34">
        <v>6.5481231011040206</v>
      </c>
      <c r="BE47" s="34">
        <v>6.6192983522029794</v>
      </c>
      <c r="BF47" s="34">
        <v>6.691247247335613</v>
      </c>
      <c r="BG47" s="34">
        <v>6.7639781956762253</v>
      </c>
      <c r="BH47" s="34">
        <v>6.8374996978031284</v>
      </c>
      <c r="BI47" s="34">
        <v>6.9118203466922994</v>
      </c>
      <c r="BJ47" s="34">
        <v>6.9869488287215598</v>
      </c>
      <c r="BK47" s="34">
        <v>7.0628939246859357</v>
      </c>
      <c r="BL47" s="34">
        <v>7.1396645108238079</v>
      </c>
      <c r="BM47" s="34">
        <v>7.2172695598545165</v>
      </c>
      <c r="BN47" s="34">
        <v>7.2957181420268373</v>
      </c>
      <c r="BO47" s="34">
        <v>7.3750194261792972</v>
      </c>
    </row>
    <row r="48" spans="1:67" ht="17.25" customHeight="1">
      <c r="A48" s="33">
        <v>31</v>
      </c>
      <c r="B48" s="34" t="s">
        <v>7</v>
      </c>
      <c r="C48" s="34" t="s">
        <v>7</v>
      </c>
      <c r="D48" s="34" t="s">
        <v>7</v>
      </c>
      <c r="E48" s="34" t="s">
        <v>7</v>
      </c>
      <c r="F48" s="34" t="s">
        <v>7</v>
      </c>
      <c r="G48" s="34" t="s">
        <v>7</v>
      </c>
      <c r="H48" s="34" t="s">
        <v>7</v>
      </c>
      <c r="I48" s="34" t="s">
        <v>7</v>
      </c>
      <c r="J48" s="34" t="s">
        <v>7</v>
      </c>
      <c r="K48" s="34" t="s">
        <v>7</v>
      </c>
      <c r="L48" s="34" t="s">
        <v>7</v>
      </c>
      <c r="M48" s="34" t="s">
        <v>7</v>
      </c>
      <c r="N48" s="34" t="s">
        <v>7</v>
      </c>
      <c r="O48" s="34" t="s">
        <v>7</v>
      </c>
      <c r="P48" s="34" t="s">
        <v>7</v>
      </c>
      <c r="Q48" s="34" t="s">
        <v>7</v>
      </c>
      <c r="R48" s="34" t="s">
        <v>7</v>
      </c>
      <c r="S48" s="34" t="s">
        <v>7</v>
      </c>
      <c r="T48" s="34" t="s">
        <v>7</v>
      </c>
      <c r="U48" s="34" t="s">
        <v>7</v>
      </c>
      <c r="V48" s="34" t="s">
        <v>7</v>
      </c>
      <c r="W48" s="34" t="s">
        <v>7</v>
      </c>
      <c r="X48" s="34" t="s">
        <v>7</v>
      </c>
      <c r="Y48" s="34" t="s">
        <v>7</v>
      </c>
      <c r="Z48" s="34" t="s">
        <v>7</v>
      </c>
      <c r="AA48" s="34" t="s">
        <v>7</v>
      </c>
      <c r="AB48" s="34" t="s">
        <v>7</v>
      </c>
      <c r="AC48" s="34" t="s">
        <v>7</v>
      </c>
      <c r="AD48" s="34" t="s">
        <v>7</v>
      </c>
      <c r="AE48" s="34" t="s">
        <v>7</v>
      </c>
      <c r="AF48" s="34" t="s">
        <v>7</v>
      </c>
      <c r="AG48" s="34" t="s">
        <v>7</v>
      </c>
      <c r="AH48" s="34" t="s">
        <v>7</v>
      </c>
      <c r="AI48" s="34" t="s">
        <v>7</v>
      </c>
      <c r="AJ48" s="34">
        <v>6.5936277377625494</v>
      </c>
      <c r="AK48" s="34">
        <v>6.5936277377625476</v>
      </c>
      <c r="AL48" s="34">
        <v>6.5936277377625494</v>
      </c>
      <c r="AM48" s="34">
        <v>6.5936277377625494</v>
      </c>
      <c r="AN48" s="34">
        <v>6.5936277377625494</v>
      </c>
      <c r="AO48" s="34">
        <v>6.5936277377625494</v>
      </c>
      <c r="AP48" s="34">
        <v>6.5936277377625494</v>
      </c>
      <c r="AQ48" s="34">
        <v>6.5936277377625494</v>
      </c>
      <c r="AR48" s="34">
        <v>6.5936277377625503</v>
      </c>
      <c r="AS48" s="34">
        <v>6.5936277377625503</v>
      </c>
      <c r="AT48" s="34">
        <v>6.5936277377625503</v>
      </c>
      <c r="AU48" s="34">
        <v>6.5936277377625503</v>
      </c>
      <c r="AV48" s="34">
        <v>6.5936277377625503</v>
      </c>
      <c r="AW48" s="34">
        <v>6.5936277377625503</v>
      </c>
      <c r="AX48" s="34">
        <v>6.5936277377625494</v>
      </c>
      <c r="AY48" s="34">
        <v>6.5936277377625494</v>
      </c>
      <c r="AZ48" s="34">
        <v>6.5936277377625494</v>
      </c>
      <c r="BA48" s="34">
        <v>6.5936277377625494</v>
      </c>
      <c r="BB48" s="34">
        <v>6.5936277377625476</v>
      </c>
      <c r="BC48" s="34">
        <v>6.5936277377625494</v>
      </c>
      <c r="BD48" s="34">
        <v>6.5936277377625476</v>
      </c>
      <c r="BE48" s="34">
        <v>6.6192983522029794</v>
      </c>
      <c r="BF48" s="34">
        <v>6.691247247335613</v>
      </c>
      <c r="BG48" s="34">
        <v>6.7639781956762253</v>
      </c>
      <c r="BH48" s="34">
        <v>6.8374996978031284</v>
      </c>
      <c r="BI48" s="34">
        <v>6.9118203466922994</v>
      </c>
      <c r="BJ48" s="34">
        <v>6.9869488287215598</v>
      </c>
      <c r="BK48" s="34">
        <v>7.0628939246859357</v>
      </c>
      <c r="BL48" s="34">
        <v>7.1396645108238079</v>
      </c>
      <c r="BM48" s="34">
        <v>7.2172695598545165</v>
      </c>
      <c r="BN48" s="34">
        <v>7.2957181420268373</v>
      </c>
      <c r="BO48" s="34">
        <v>7.3750194261792972</v>
      </c>
    </row>
    <row r="49" spans="1:76" ht="17.25" customHeight="1">
      <c r="A49" s="33">
        <v>30</v>
      </c>
      <c r="B49" s="34" t="s">
        <v>7</v>
      </c>
      <c r="C49" s="34" t="s">
        <v>7</v>
      </c>
      <c r="D49" s="34" t="s">
        <v>7</v>
      </c>
      <c r="E49" s="34" t="s">
        <v>7</v>
      </c>
      <c r="F49" s="34" t="s">
        <v>7</v>
      </c>
      <c r="G49" s="34" t="s">
        <v>7</v>
      </c>
      <c r="H49" s="34" t="s">
        <v>7</v>
      </c>
      <c r="I49" s="34" t="s">
        <v>7</v>
      </c>
      <c r="J49" s="34" t="s">
        <v>7</v>
      </c>
      <c r="K49" s="34" t="s">
        <v>7</v>
      </c>
      <c r="L49" s="34" t="s">
        <v>7</v>
      </c>
      <c r="M49" s="34" t="s">
        <v>7</v>
      </c>
      <c r="N49" s="34" t="s">
        <v>7</v>
      </c>
      <c r="O49" s="34" t="s">
        <v>7</v>
      </c>
      <c r="P49" s="34" t="s">
        <v>7</v>
      </c>
      <c r="Q49" s="34" t="s">
        <v>7</v>
      </c>
      <c r="R49" s="34" t="s">
        <v>7</v>
      </c>
      <c r="S49" s="34" t="s">
        <v>7</v>
      </c>
      <c r="T49" s="34" t="s">
        <v>7</v>
      </c>
      <c r="U49" s="34" t="s">
        <v>7</v>
      </c>
      <c r="V49" s="34" t="s">
        <v>7</v>
      </c>
      <c r="W49" s="34" t="s">
        <v>7</v>
      </c>
      <c r="X49" s="34" t="s">
        <v>7</v>
      </c>
      <c r="Y49" s="34" t="s">
        <v>7</v>
      </c>
      <c r="Z49" s="34" t="s">
        <v>7</v>
      </c>
      <c r="AA49" s="34" t="s">
        <v>7</v>
      </c>
      <c r="AB49" s="34" t="s">
        <v>7</v>
      </c>
      <c r="AC49" s="34" t="s">
        <v>7</v>
      </c>
      <c r="AD49" s="34" t="s">
        <v>7</v>
      </c>
      <c r="AE49" s="34" t="s">
        <v>7</v>
      </c>
      <c r="AF49" s="34" t="s">
        <v>7</v>
      </c>
      <c r="AG49" s="34" t="s">
        <v>7</v>
      </c>
      <c r="AH49" s="34" t="s">
        <v>7</v>
      </c>
      <c r="AI49" s="34" t="s">
        <v>7</v>
      </c>
      <c r="AJ49" s="34" t="s">
        <v>7</v>
      </c>
      <c r="AK49" s="34">
        <v>6.6652976044773418</v>
      </c>
      <c r="AL49" s="34">
        <v>6.6652976044773418</v>
      </c>
      <c r="AM49" s="34">
        <v>6.6652976044773418</v>
      </c>
      <c r="AN49" s="34">
        <v>6.6652976044773418</v>
      </c>
      <c r="AO49" s="34">
        <v>6.6652976044773418</v>
      </c>
      <c r="AP49" s="34">
        <v>6.6652976044773418</v>
      </c>
      <c r="AQ49" s="34">
        <v>6.6652976044773418</v>
      </c>
      <c r="AR49" s="34">
        <v>6.6652976044773418</v>
      </c>
      <c r="AS49" s="34">
        <v>6.6652976044773418</v>
      </c>
      <c r="AT49" s="34">
        <v>6.6652976044773418</v>
      </c>
      <c r="AU49" s="34">
        <v>6.6652976044773418</v>
      </c>
      <c r="AV49" s="34">
        <v>6.6652976044773418</v>
      </c>
      <c r="AW49" s="34">
        <v>6.6652976044773418</v>
      </c>
      <c r="AX49" s="34">
        <v>6.6652976044773418</v>
      </c>
      <c r="AY49" s="34">
        <v>6.66529760447734</v>
      </c>
      <c r="AZ49" s="34">
        <v>6.66529760447734</v>
      </c>
      <c r="BA49" s="34">
        <v>6.66529760447734</v>
      </c>
      <c r="BB49" s="34">
        <v>6.66529760447734</v>
      </c>
      <c r="BC49" s="34">
        <v>6.66529760447734</v>
      </c>
      <c r="BD49" s="34">
        <v>6.6652976044773382</v>
      </c>
      <c r="BE49" s="34">
        <v>6.6652976044773382</v>
      </c>
      <c r="BF49" s="34">
        <v>6.691247247335613</v>
      </c>
      <c r="BG49" s="34">
        <v>6.7639781956762253</v>
      </c>
      <c r="BH49" s="34">
        <v>6.8374996978031284</v>
      </c>
      <c r="BI49" s="34">
        <v>6.9118203466922994</v>
      </c>
      <c r="BJ49" s="34">
        <v>6.9869488287215598</v>
      </c>
      <c r="BK49" s="34">
        <v>7.0628939246859357</v>
      </c>
      <c r="BL49" s="34">
        <v>7.1396645108238079</v>
      </c>
      <c r="BM49" s="34">
        <v>7.2172695598545165</v>
      </c>
      <c r="BN49" s="34">
        <v>7.2957181420268373</v>
      </c>
      <c r="BO49" s="34">
        <v>7.3750194261792972</v>
      </c>
    </row>
    <row r="50" spans="1:76" ht="17.25" customHeight="1">
      <c r="A50" s="33">
        <v>29</v>
      </c>
      <c r="B50" s="34" t="s">
        <v>7</v>
      </c>
      <c r="C50" s="34" t="s">
        <v>7</v>
      </c>
      <c r="D50" s="34" t="s">
        <v>7</v>
      </c>
      <c r="E50" s="34" t="s">
        <v>7</v>
      </c>
      <c r="F50" s="34" t="s">
        <v>7</v>
      </c>
      <c r="G50" s="34" t="s">
        <v>7</v>
      </c>
      <c r="H50" s="34" t="s">
        <v>7</v>
      </c>
      <c r="I50" s="34" t="s">
        <v>7</v>
      </c>
      <c r="J50" s="34" t="s">
        <v>7</v>
      </c>
      <c r="K50" s="34" t="s">
        <v>7</v>
      </c>
      <c r="L50" s="34" t="s">
        <v>7</v>
      </c>
      <c r="M50" s="34" t="s">
        <v>7</v>
      </c>
      <c r="N50" s="34" t="s">
        <v>7</v>
      </c>
      <c r="O50" s="34" t="s">
        <v>7</v>
      </c>
      <c r="P50" s="34" t="s">
        <v>7</v>
      </c>
      <c r="Q50" s="34" t="s">
        <v>7</v>
      </c>
      <c r="R50" s="34" t="s">
        <v>7</v>
      </c>
      <c r="S50" s="34" t="s">
        <v>7</v>
      </c>
      <c r="T50" s="34" t="s">
        <v>7</v>
      </c>
      <c r="U50" s="34" t="s">
        <v>7</v>
      </c>
      <c r="V50" s="34" t="s">
        <v>7</v>
      </c>
      <c r="W50" s="34" t="s">
        <v>7</v>
      </c>
      <c r="X50" s="34" t="s">
        <v>7</v>
      </c>
      <c r="Y50" s="34" t="s">
        <v>7</v>
      </c>
      <c r="Z50" s="34" t="s">
        <v>7</v>
      </c>
      <c r="AA50" s="34" t="s">
        <v>7</v>
      </c>
      <c r="AB50" s="34" t="s">
        <v>7</v>
      </c>
      <c r="AC50" s="34" t="s">
        <v>7</v>
      </c>
      <c r="AD50" s="34" t="s">
        <v>7</v>
      </c>
      <c r="AE50" s="34" t="s">
        <v>7</v>
      </c>
      <c r="AF50" s="34" t="s">
        <v>7</v>
      </c>
      <c r="AG50" s="34" t="s">
        <v>7</v>
      </c>
      <c r="AH50" s="34" t="s">
        <v>7</v>
      </c>
      <c r="AI50" s="34" t="s">
        <v>7</v>
      </c>
      <c r="AJ50" s="34" t="s">
        <v>7</v>
      </c>
      <c r="AK50" s="34" t="s">
        <v>7</v>
      </c>
      <c r="AL50" s="34">
        <v>6.7377464914825458</v>
      </c>
      <c r="AM50" s="34">
        <v>6.7377464914825467</v>
      </c>
      <c r="AN50" s="34">
        <v>6.7377464914825467</v>
      </c>
      <c r="AO50" s="34">
        <v>6.7377464914825467</v>
      </c>
      <c r="AP50" s="34">
        <v>6.7377464914825458</v>
      </c>
      <c r="AQ50" s="34">
        <v>6.7377464914825458</v>
      </c>
      <c r="AR50" s="34">
        <v>6.7377464914825467</v>
      </c>
      <c r="AS50" s="34">
        <v>6.7377464914825458</v>
      </c>
      <c r="AT50" s="34">
        <v>6.7377464914825467</v>
      </c>
      <c r="AU50" s="34">
        <v>6.7377464914825458</v>
      </c>
      <c r="AV50" s="34">
        <v>6.7377464914825458</v>
      </c>
      <c r="AW50" s="34">
        <v>6.7377464914825458</v>
      </c>
      <c r="AX50" s="34">
        <v>6.7377464914825458</v>
      </c>
      <c r="AY50" s="34">
        <v>6.737746491482544</v>
      </c>
      <c r="AZ50" s="34">
        <v>6.737746491482544</v>
      </c>
      <c r="BA50" s="34">
        <v>6.7377464914825422</v>
      </c>
      <c r="BB50" s="34">
        <v>6.7377464914825422</v>
      </c>
      <c r="BC50" s="34">
        <v>6.7377464914825422</v>
      </c>
      <c r="BD50" s="34">
        <v>6.7377464914825413</v>
      </c>
      <c r="BE50" s="34">
        <v>6.7377464914825413</v>
      </c>
      <c r="BF50" s="34">
        <v>6.7377464914825413</v>
      </c>
      <c r="BG50" s="34">
        <v>6.7639781956762253</v>
      </c>
      <c r="BH50" s="34">
        <v>6.8374996978031284</v>
      </c>
      <c r="BI50" s="34">
        <v>6.9118203466922994</v>
      </c>
      <c r="BJ50" s="34">
        <v>6.9869488287215598</v>
      </c>
      <c r="BK50" s="34">
        <v>7.0628939246859357</v>
      </c>
      <c r="BL50" s="34">
        <v>7.1396645108238079</v>
      </c>
      <c r="BM50" s="34">
        <v>7.2172695598545165</v>
      </c>
      <c r="BN50" s="34">
        <v>7.2957181420268373</v>
      </c>
      <c r="BO50" s="34">
        <v>7.3750194261792972</v>
      </c>
    </row>
    <row r="51" spans="1:76" ht="17.25" customHeight="1">
      <c r="A51" s="33">
        <v>28</v>
      </c>
      <c r="B51" s="34" t="s">
        <v>7</v>
      </c>
      <c r="C51" s="34" t="s">
        <v>7</v>
      </c>
      <c r="D51" s="34" t="s">
        <v>7</v>
      </c>
      <c r="E51" s="34" t="s">
        <v>7</v>
      </c>
      <c r="F51" s="34" t="s">
        <v>7</v>
      </c>
      <c r="G51" s="34" t="s">
        <v>7</v>
      </c>
      <c r="H51" s="34" t="s">
        <v>7</v>
      </c>
      <c r="I51" s="34" t="s">
        <v>7</v>
      </c>
      <c r="J51" s="34" t="s">
        <v>7</v>
      </c>
      <c r="K51" s="34" t="s">
        <v>7</v>
      </c>
      <c r="L51" s="34" t="s">
        <v>7</v>
      </c>
      <c r="M51" s="34" t="s">
        <v>7</v>
      </c>
      <c r="N51" s="34" t="s">
        <v>7</v>
      </c>
      <c r="O51" s="34" t="s">
        <v>7</v>
      </c>
      <c r="P51" s="34" t="s">
        <v>7</v>
      </c>
      <c r="Q51" s="34" t="s">
        <v>7</v>
      </c>
      <c r="R51" s="34" t="s">
        <v>7</v>
      </c>
      <c r="S51" s="34" t="s">
        <v>7</v>
      </c>
      <c r="T51" s="34" t="s">
        <v>7</v>
      </c>
      <c r="U51" s="34" t="s">
        <v>7</v>
      </c>
      <c r="V51" s="34" t="s">
        <v>7</v>
      </c>
      <c r="W51" s="34" t="s">
        <v>7</v>
      </c>
      <c r="X51" s="34" t="s">
        <v>7</v>
      </c>
      <c r="Y51" s="34" t="s">
        <v>7</v>
      </c>
      <c r="Z51" s="34" t="s">
        <v>7</v>
      </c>
      <c r="AA51" s="34" t="s">
        <v>7</v>
      </c>
      <c r="AB51" s="34" t="s">
        <v>7</v>
      </c>
      <c r="AC51" s="34" t="s">
        <v>7</v>
      </c>
      <c r="AD51" s="34" t="s">
        <v>7</v>
      </c>
      <c r="AE51" s="34" t="s">
        <v>7</v>
      </c>
      <c r="AF51" s="34" t="s">
        <v>7</v>
      </c>
      <c r="AG51" s="34" t="s">
        <v>7</v>
      </c>
      <c r="AH51" s="34" t="s">
        <v>7</v>
      </c>
      <c r="AI51" s="34" t="s">
        <v>7</v>
      </c>
      <c r="AJ51" s="34" t="s">
        <v>7</v>
      </c>
      <c r="AK51" s="34" t="s">
        <v>7</v>
      </c>
      <c r="AL51" s="34" t="s">
        <v>7</v>
      </c>
      <c r="AM51" s="34">
        <v>6.8109828663899679</v>
      </c>
      <c r="AN51" s="34">
        <v>6.8109828663899679</v>
      </c>
      <c r="AO51" s="34">
        <v>6.8109828663899679</v>
      </c>
      <c r="AP51" s="34">
        <v>6.8109828663899679</v>
      </c>
      <c r="AQ51" s="34">
        <v>6.8109828663899679</v>
      </c>
      <c r="AR51" s="34">
        <v>6.8109828663899679</v>
      </c>
      <c r="AS51" s="34">
        <v>6.8109828663899679</v>
      </c>
      <c r="AT51" s="34">
        <v>6.8109828663899679</v>
      </c>
      <c r="AU51" s="34">
        <v>6.8109828663899679</v>
      </c>
      <c r="AV51" s="34">
        <v>6.8109828663899679</v>
      </c>
      <c r="AW51" s="34">
        <v>6.8109828663899679</v>
      </c>
      <c r="AX51" s="34">
        <v>6.8109828663899661</v>
      </c>
      <c r="AY51" s="34">
        <v>6.8109828663899661</v>
      </c>
      <c r="AZ51" s="34">
        <v>6.8109828663899661</v>
      </c>
      <c r="BA51" s="34">
        <v>6.8109828663899652</v>
      </c>
      <c r="BB51" s="34">
        <v>6.8109828663899652</v>
      </c>
      <c r="BC51" s="34">
        <v>6.8109828663899652</v>
      </c>
      <c r="BD51" s="34">
        <v>6.8109828663899652</v>
      </c>
      <c r="BE51" s="34">
        <v>6.8109828663899652</v>
      </c>
      <c r="BF51" s="34">
        <v>6.8109828663899634</v>
      </c>
      <c r="BG51" s="34">
        <v>6.8109828663899634</v>
      </c>
      <c r="BH51" s="34">
        <v>6.8374996978031284</v>
      </c>
      <c r="BI51" s="34">
        <v>6.9118203466922994</v>
      </c>
      <c r="BJ51" s="34">
        <v>6.9869488287215598</v>
      </c>
      <c r="BK51" s="34">
        <v>7.0628939246859357</v>
      </c>
      <c r="BL51" s="34">
        <v>7.1396645108238079</v>
      </c>
      <c r="BM51" s="34">
        <v>7.2172695598545165</v>
      </c>
      <c r="BN51" s="34">
        <v>7.2957181420268373</v>
      </c>
      <c r="BO51" s="34">
        <v>7.3750194261792972</v>
      </c>
    </row>
    <row r="52" spans="1:76" ht="17.25" customHeight="1">
      <c r="A52" s="33">
        <v>27</v>
      </c>
      <c r="B52" s="34" t="s">
        <v>7</v>
      </c>
      <c r="C52" s="34" t="s">
        <v>7</v>
      </c>
      <c r="D52" s="34" t="s">
        <v>7</v>
      </c>
      <c r="E52" s="34" t="s">
        <v>7</v>
      </c>
      <c r="F52" s="34" t="s">
        <v>7</v>
      </c>
      <c r="G52" s="34" t="s">
        <v>7</v>
      </c>
      <c r="H52" s="34" t="s">
        <v>7</v>
      </c>
      <c r="I52" s="34" t="s">
        <v>7</v>
      </c>
      <c r="J52" s="34" t="s">
        <v>7</v>
      </c>
      <c r="K52" s="34" t="s">
        <v>7</v>
      </c>
      <c r="L52" s="34" t="s">
        <v>7</v>
      </c>
      <c r="M52" s="34" t="s">
        <v>7</v>
      </c>
      <c r="N52" s="34" t="s">
        <v>7</v>
      </c>
      <c r="O52" s="34" t="s">
        <v>7</v>
      </c>
      <c r="P52" s="34" t="s">
        <v>7</v>
      </c>
      <c r="Q52" s="34" t="s">
        <v>7</v>
      </c>
      <c r="R52" s="34" t="s">
        <v>7</v>
      </c>
      <c r="S52" s="34" t="s">
        <v>7</v>
      </c>
      <c r="T52" s="34" t="s">
        <v>7</v>
      </c>
      <c r="U52" s="34" t="s">
        <v>7</v>
      </c>
      <c r="V52" s="34" t="s">
        <v>7</v>
      </c>
      <c r="W52" s="34" t="s">
        <v>7</v>
      </c>
      <c r="X52" s="34" t="s">
        <v>7</v>
      </c>
      <c r="Y52" s="34" t="s">
        <v>7</v>
      </c>
      <c r="Z52" s="34" t="s">
        <v>7</v>
      </c>
      <c r="AA52" s="34" t="s">
        <v>7</v>
      </c>
      <c r="AB52" s="34" t="s">
        <v>7</v>
      </c>
      <c r="AC52" s="34" t="s">
        <v>7</v>
      </c>
      <c r="AD52" s="34" t="s">
        <v>7</v>
      </c>
      <c r="AE52" s="34" t="s">
        <v>7</v>
      </c>
      <c r="AF52" s="34" t="s">
        <v>7</v>
      </c>
      <c r="AG52" s="34" t="s">
        <v>7</v>
      </c>
      <c r="AH52" s="34" t="s">
        <v>7</v>
      </c>
      <c r="AI52" s="34" t="s">
        <v>7</v>
      </c>
      <c r="AJ52" s="34" t="s">
        <v>7</v>
      </c>
      <c r="AK52" s="34" t="s">
        <v>7</v>
      </c>
      <c r="AL52" s="34" t="s">
        <v>7</v>
      </c>
      <c r="AM52" s="34" t="s">
        <v>7</v>
      </c>
      <c r="AN52" s="34">
        <v>6.8850152888507132</v>
      </c>
      <c r="AO52" s="34">
        <v>6.8850152888507132</v>
      </c>
      <c r="AP52" s="34">
        <v>6.8850152888507132</v>
      </c>
      <c r="AQ52" s="34">
        <v>6.8850152888507132</v>
      </c>
      <c r="AR52" s="34">
        <v>6.8850152888507132</v>
      </c>
      <c r="AS52" s="34">
        <v>6.8850152888507132</v>
      </c>
      <c r="AT52" s="34">
        <v>6.8850152888507132</v>
      </c>
      <c r="AU52" s="34">
        <v>6.8850152888507132</v>
      </c>
      <c r="AV52" s="34">
        <v>6.8850152888507132</v>
      </c>
      <c r="AW52" s="34">
        <v>6.8850152888507115</v>
      </c>
      <c r="AX52" s="34">
        <v>6.8850152888507115</v>
      </c>
      <c r="AY52" s="34">
        <v>6.8850152888507106</v>
      </c>
      <c r="AZ52" s="34">
        <v>6.8850152888507106</v>
      </c>
      <c r="BA52" s="34">
        <v>6.8850152888507106</v>
      </c>
      <c r="BB52" s="34">
        <v>6.8850152888507088</v>
      </c>
      <c r="BC52" s="34">
        <v>6.8850152888507106</v>
      </c>
      <c r="BD52" s="34">
        <v>6.8850152888507106</v>
      </c>
      <c r="BE52" s="34">
        <v>6.8850152888507106</v>
      </c>
      <c r="BF52" s="34">
        <v>6.8850152888507088</v>
      </c>
      <c r="BG52" s="34">
        <v>6.8850152888507088</v>
      </c>
      <c r="BH52" s="34">
        <v>6.8850152888507106</v>
      </c>
      <c r="BI52" s="34">
        <v>6.9118203466922994</v>
      </c>
      <c r="BJ52" s="34">
        <v>6.9869488287215598</v>
      </c>
      <c r="BK52" s="34">
        <v>7.0628939246859357</v>
      </c>
      <c r="BL52" s="34">
        <v>7.1396645108238079</v>
      </c>
      <c r="BM52" s="34">
        <v>7.2172695598545165</v>
      </c>
      <c r="BN52" s="34">
        <v>7.2957181420268373</v>
      </c>
      <c r="BO52" s="34">
        <v>7.3750194261792972</v>
      </c>
    </row>
    <row r="53" spans="1:76" ht="17.25" customHeight="1">
      <c r="A53" s="33">
        <v>26</v>
      </c>
      <c r="B53" s="34" t="s">
        <v>7</v>
      </c>
      <c r="C53" s="34" t="s">
        <v>7</v>
      </c>
      <c r="D53" s="34" t="s">
        <v>7</v>
      </c>
      <c r="E53" s="34" t="s">
        <v>7</v>
      </c>
      <c r="F53" s="34" t="s">
        <v>7</v>
      </c>
      <c r="G53" s="34" t="s">
        <v>7</v>
      </c>
      <c r="H53" s="34" t="s">
        <v>7</v>
      </c>
      <c r="I53" s="34" t="s">
        <v>7</v>
      </c>
      <c r="J53" s="34" t="s">
        <v>7</v>
      </c>
      <c r="K53" s="34" t="s">
        <v>7</v>
      </c>
      <c r="L53" s="34" t="s">
        <v>7</v>
      </c>
      <c r="M53" s="34" t="s">
        <v>7</v>
      </c>
      <c r="N53" s="34" t="s">
        <v>7</v>
      </c>
      <c r="O53" s="34" t="s">
        <v>7</v>
      </c>
      <c r="P53" s="34" t="s">
        <v>7</v>
      </c>
      <c r="Q53" s="34" t="s">
        <v>7</v>
      </c>
      <c r="R53" s="34" t="s">
        <v>7</v>
      </c>
      <c r="S53" s="34" t="s">
        <v>7</v>
      </c>
      <c r="T53" s="34" t="s">
        <v>7</v>
      </c>
      <c r="U53" s="34" t="s">
        <v>7</v>
      </c>
      <c r="V53" s="34" t="s">
        <v>7</v>
      </c>
      <c r="W53" s="34" t="s">
        <v>7</v>
      </c>
      <c r="X53" s="34" t="s">
        <v>7</v>
      </c>
      <c r="Y53" s="34" t="s">
        <v>7</v>
      </c>
      <c r="Z53" s="34" t="s">
        <v>7</v>
      </c>
      <c r="AA53" s="34" t="s">
        <v>7</v>
      </c>
      <c r="AB53" s="34" t="s">
        <v>7</v>
      </c>
      <c r="AC53" s="34" t="s">
        <v>7</v>
      </c>
      <c r="AD53" s="34" t="s">
        <v>7</v>
      </c>
      <c r="AE53" s="34" t="s">
        <v>7</v>
      </c>
      <c r="AF53" s="34" t="s">
        <v>7</v>
      </c>
      <c r="AG53" s="34" t="s">
        <v>7</v>
      </c>
      <c r="AH53" s="34" t="s">
        <v>7</v>
      </c>
      <c r="AI53" s="34" t="s">
        <v>7</v>
      </c>
      <c r="AJ53" s="34" t="s">
        <v>7</v>
      </c>
      <c r="AK53" s="34" t="s">
        <v>7</v>
      </c>
      <c r="AL53" s="34" t="s">
        <v>7</v>
      </c>
      <c r="AM53" s="34" t="s">
        <v>7</v>
      </c>
      <c r="AN53" s="34" t="s">
        <v>7</v>
      </c>
      <c r="AO53" s="34">
        <v>6.9598524115556177</v>
      </c>
      <c r="AP53" s="34">
        <v>6.9598524115556177</v>
      </c>
      <c r="AQ53" s="34">
        <v>6.9598524115556177</v>
      </c>
      <c r="AR53" s="34">
        <v>6.9598524115556177</v>
      </c>
      <c r="AS53" s="34">
        <v>6.9598524115556177</v>
      </c>
      <c r="AT53" s="34">
        <v>6.9598524115556177</v>
      </c>
      <c r="AU53" s="34">
        <v>6.9598524115556177</v>
      </c>
      <c r="AV53" s="34">
        <v>6.9598524115556177</v>
      </c>
      <c r="AW53" s="34">
        <v>6.9598524115556177</v>
      </c>
      <c r="AX53" s="34">
        <v>6.9598524115556177</v>
      </c>
      <c r="AY53" s="34">
        <v>6.9598524115556177</v>
      </c>
      <c r="AZ53" s="34">
        <v>6.9598524115556168</v>
      </c>
      <c r="BA53" s="34">
        <v>6.9598524115556168</v>
      </c>
      <c r="BB53" s="34">
        <v>6.9598524115556151</v>
      </c>
      <c r="BC53" s="34">
        <v>6.9598524115556168</v>
      </c>
      <c r="BD53" s="34">
        <v>6.9598524115556151</v>
      </c>
      <c r="BE53" s="34">
        <v>6.9598524115556151</v>
      </c>
      <c r="BF53" s="34">
        <v>6.9598524115556151</v>
      </c>
      <c r="BG53" s="34">
        <v>6.9598524115556151</v>
      </c>
      <c r="BH53" s="34">
        <v>6.9598524115556142</v>
      </c>
      <c r="BI53" s="34">
        <v>6.9598524115556142</v>
      </c>
      <c r="BJ53" s="34">
        <v>6.9869488287215598</v>
      </c>
      <c r="BK53" s="34">
        <v>7.0628939246859357</v>
      </c>
      <c r="BL53" s="34">
        <v>7.1396645108238079</v>
      </c>
      <c r="BM53" s="34">
        <v>7.2172695598545165</v>
      </c>
      <c r="BN53" s="34">
        <v>7.2957181420268373</v>
      </c>
      <c r="BO53" s="34">
        <v>7.3750194261792972</v>
      </c>
    </row>
    <row r="54" spans="1:76" ht="17.25" customHeight="1">
      <c r="A54" s="33">
        <v>25</v>
      </c>
      <c r="B54" s="34" t="s">
        <v>7</v>
      </c>
      <c r="C54" s="34" t="s">
        <v>7</v>
      </c>
      <c r="D54" s="34" t="s">
        <v>7</v>
      </c>
      <c r="E54" s="34" t="s">
        <v>7</v>
      </c>
      <c r="F54" s="34" t="s">
        <v>7</v>
      </c>
      <c r="G54" s="34" t="s">
        <v>7</v>
      </c>
      <c r="H54" s="34" t="s">
        <v>7</v>
      </c>
      <c r="I54" s="34" t="s">
        <v>7</v>
      </c>
      <c r="J54" s="34" t="s">
        <v>7</v>
      </c>
      <c r="K54" s="34" t="s">
        <v>7</v>
      </c>
      <c r="L54" s="34" t="s">
        <v>7</v>
      </c>
      <c r="M54" s="34" t="s">
        <v>7</v>
      </c>
      <c r="N54" s="34" t="s">
        <v>7</v>
      </c>
      <c r="O54" s="34" t="s">
        <v>7</v>
      </c>
      <c r="P54" s="34" t="s">
        <v>7</v>
      </c>
      <c r="Q54" s="34" t="s">
        <v>7</v>
      </c>
      <c r="R54" s="34" t="s">
        <v>7</v>
      </c>
      <c r="S54" s="34" t="s">
        <v>7</v>
      </c>
      <c r="T54" s="34" t="s">
        <v>7</v>
      </c>
      <c r="U54" s="34" t="s">
        <v>7</v>
      </c>
      <c r="V54" s="34" t="s">
        <v>7</v>
      </c>
      <c r="W54" s="34" t="s">
        <v>7</v>
      </c>
      <c r="X54" s="34" t="s">
        <v>7</v>
      </c>
      <c r="Y54" s="34" t="s">
        <v>7</v>
      </c>
      <c r="Z54" s="34" t="s">
        <v>7</v>
      </c>
      <c r="AA54" s="34" t="s">
        <v>7</v>
      </c>
      <c r="AB54" s="34" t="s">
        <v>7</v>
      </c>
      <c r="AC54" s="34" t="s">
        <v>7</v>
      </c>
      <c r="AD54" s="34" t="s">
        <v>7</v>
      </c>
      <c r="AE54" s="34" t="s">
        <v>7</v>
      </c>
      <c r="AF54" s="34" t="s">
        <v>7</v>
      </c>
      <c r="AG54" s="34" t="s">
        <v>7</v>
      </c>
      <c r="AH54" s="34" t="s">
        <v>7</v>
      </c>
      <c r="AI54" s="34" t="s">
        <v>7</v>
      </c>
      <c r="AJ54" s="34" t="s">
        <v>7</v>
      </c>
      <c r="AK54" s="34" t="s">
        <v>7</v>
      </c>
      <c r="AL54" s="34" t="s">
        <v>7</v>
      </c>
      <c r="AM54" s="34" t="s">
        <v>7</v>
      </c>
      <c r="AN54" s="34" t="s">
        <v>7</v>
      </c>
      <c r="AO54" s="34" t="s">
        <v>7</v>
      </c>
      <c r="AP54" s="34">
        <v>7.0355029812464283</v>
      </c>
      <c r="AQ54" s="34">
        <v>7.0355029812464283</v>
      </c>
      <c r="AR54" s="34">
        <v>7.0355029812464283</v>
      </c>
      <c r="AS54" s="34">
        <v>7.0355029812464283</v>
      </c>
      <c r="AT54" s="34">
        <v>7.0355029812464283</v>
      </c>
      <c r="AU54" s="34">
        <v>7.0355029812464283</v>
      </c>
      <c r="AV54" s="34">
        <v>7.0355029812464283</v>
      </c>
      <c r="AW54" s="34">
        <v>7.0355029812464274</v>
      </c>
      <c r="AX54" s="34">
        <v>7.0355029812464274</v>
      </c>
      <c r="AY54" s="34">
        <v>7.0355029812464274</v>
      </c>
      <c r="AZ54" s="34">
        <v>7.0355029812464274</v>
      </c>
      <c r="BA54" s="34">
        <v>7.0355029812464256</v>
      </c>
      <c r="BB54" s="34">
        <v>7.0355029812464256</v>
      </c>
      <c r="BC54" s="34">
        <v>7.0355029812464256</v>
      </c>
      <c r="BD54" s="34">
        <v>7.0355029812464247</v>
      </c>
      <c r="BE54" s="34">
        <v>7.0355029812464247</v>
      </c>
      <c r="BF54" s="34">
        <v>7.0355029812464247</v>
      </c>
      <c r="BG54" s="34">
        <v>7.0355029812464247</v>
      </c>
      <c r="BH54" s="34">
        <v>7.0355029812464247</v>
      </c>
      <c r="BI54" s="34">
        <v>7.0355029812464256</v>
      </c>
      <c r="BJ54" s="34">
        <v>7.0355029812464256</v>
      </c>
      <c r="BK54" s="34">
        <v>7.0628939246859357</v>
      </c>
      <c r="BL54" s="34">
        <v>7.1396645108238079</v>
      </c>
      <c r="BM54" s="34">
        <v>7.2172695598545165</v>
      </c>
      <c r="BN54" s="34">
        <v>7.2957181420268373</v>
      </c>
      <c r="BO54" s="34">
        <v>7.3750194261792972</v>
      </c>
    </row>
    <row r="55" spans="1:76" ht="17.25" customHeight="1">
      <c r="A55" s="33">
        <v>24</v>
      </c>
      <c r="B55" s="34" t="s">
        <v>7</v>
      </c>
      <c r="C55" s="34" t="s">
        <v>7</v>
      </c>
      <c r="D55" s="34" t="s">
        <v>7</v>
      </c>
      <c r="E55" s="34" t="s">
        <v>7</v>
      </c>
      <c r="F55" s="34" t="s">
        <v>7</v>
      </c>
      <c r="G55" s="34" t="s">
        <v>7</v>
      </c>
      <c r="H55" s="34" t="s">
        <v>7</v>
      </c>
      <c r="I55" s="34" t="s">
        <v>7</v>
      </c>
      <c r="J55" s="34" t="s">
        <v>7</v>
      </c>
      <c r="K55" s="34" t="s">
        <v>7</v>
      </c>
      <c r="L55" s="34" t="s">
        <v>7</v>
      </c>
      <c r="M55" s="34" t="s">
        <v>7</v>
      </c>
      <c r="N55" s="34" t="s">
        <v>7</v>
      </c>
      <c r="O55" s="34" t="s">
        <v>7</v>
      </c>
      <c r="P55" s="34" t="s">
        <v>7</v>
      </c>
      <c r="Q55" s="34" t="s">
        <v>7</v>
      </c>
      <c r="R55" s="34" t="s">
        <v>7</v>
      </c>
      <c r="S55" s="34" t="s">
        <v>7</v>
      </c>
      <c r="T55" s="34" t="s">
        <v>7</v>
      </c>
      <c r="U55" s="34" t="s">
        <v>7</v>
      </c>
      <c r="V55" s="34" t="s">
        <v>7</v>
      </c>
      <c r="W55" s="34" t="s">
        <v>7</v>
      </c>
      <c r="X55" s="34" t="s">
        <v>7</v>
      </c>
      <c r="Y55" s="34" t="s">
        <v>7</v>
      </c>
      <c r="Z55" s="34" t="s">
        <v>7</v>
      </c>
      <c r="AA55" s="34" t="s">
        <v>7</v>
      </c>
      <c r="AB55" s="34" t="s">
        <v>7</v>
      </c>
      <c r="AC55" s="34" t="s">
        <v>7</v>
      </c>
      <c r="AD55" s="34" t="s">
        <v>7</v>
      </c>
      <c r="AE55" s="34" t="s">
        <v>7</v>
      </c>
      <c r="AF55" s="34" t="s">
        <v>7</v>
      </c>
      <c r="AG55" s="34" t="s">
        <v>7</v>
      </c>
      <c r="AH55" s="34" t="s">
        <v>7</v>
      </c>
      <c r="AI55" s="34" t="s">
        <v>7</v>
      </c>
      <c r="AJ55" s="34" t="s">
        <v>7</v>
      </c>
      <c r="AK55" s="34" t="s">
        <v>7</v>
      </c>
      <c r="AL55" s="34" t="s">
        <v>7</v>
      </c>
      <c r="AM55" s="34" t="s">
        <v>7</v>
      </c>
      <c r="AN55" s="34" t="s">
        <v>7</v>
      </c>
      <c r="AO55" s="34" t="s">
        <v>7</v>
      </c>
      <c r="AP55" s="34" t="s">
        <v>7</v>
      </c>
      <c r="AQ55" s="34">
        <v>7.1119758397382409</v>
      </c>
      <c r="AR55" s="34">
        <v>7.1119758397382427</v>
      </c>
      <c r="AS55" s="34">
        <v>7.1119758397382427</v>
      </c>
      <c r="AT55" s="34">
        <v>7.1119758397382427</v>
      </c>
      <c r="AU55" s="34">
        <v>7.1119758397382409</v>
      </c>
      <c r="AV55" s="34">
        <v>7.1119758397382409</v>
      </c>
      <c r="AW55" s="34">
        <v>7.1119758397382391</v>
      </c>
      <c r="AX55" s="34">
        <v>7.1119758397382391</v>
      </c>
      <c r="AY55" s="34">
        <v>7.1119758397382391</v>
      </c>
      <c r="AZ55" s="34">
        <v>7.1119758397382391</v>
      </c>
      <c r="BA55" s="34">
        <v>7.1119758397382382</v>
      </c>
      <c r="BB55" s="34">
        <v>7.1119758397382364</v>
      </c>
      <c r="BC55" s="34">
        <v>7.1119758397382382</v>
      </c>
      <c r="BD55" s="34">
        <v>7.1119758397382364</v>
      </c>
      <c r="BE55" s="34">
        <v>7.1119758397382364</v>
      </c>
      <c r="BF55" s="34">
        <v>7.1119758397382364</v>
      </c>
      <c r="BG55" s="34">
        <v>7.1119758397382364</v>
      </c>
      <c r="BH55" s="34">
        <v>7.1119758397382364</v>
      </c>
      <c r="BI55" s="34">
        <v>7.1119758397382364</v>
      </c>
      <c r="BJ55" s="34">
        <v>7.1119758397382364</v>
      </c>
      <c r="BK55" s="34">
        <v>7.1119758397382364</v>
      </c>
      <c r="BL55" s="34">
        <v>7.1396645108238079</v>
      </c>
      <c r="BM55" s="34">
        <v>7.2172695598545165</v>
      </c>
      <c r="BN55" s="34">
        <v>7.2957181420268373</v>
      </c>
      <c r="BO55" s="34">
        <v>7.3750194261792972</v>
      </c>
    </row>
    <row r="56" spans="1:76" ht="17.25" customHeight="1">
      <c r="A56" s="33">
        <v>23</v>
      </c>
      <c r="B56" s="34" t="s">
        <v>7</v>
      </c>
      <c r="C56" s="34" t="s">
        <v>7</v>
      </c>
      <c r="D56" s="34" t="s">
        <v>7</v>
      </c>
      <c r="E56" s="34" t="s">
        <v>7</v>
      </c>
      <c r="F56" s="34" t="s">
        <v>7</v>
      </c>
      <c r="G56" s="34" t="s">
        <v>7</v>
      </c>
      <c r="H56" s="34" t="s">
        <v>7</v>
      </c>
      <c r="I56" s="34" t="s">
        <v>7</v>
      </c>
      <c r="J56" s="34" t="s">
        <v>7</v>
      </c>
      <c r="K56" s="34" t="s">
        <v>7</v>
      </c>
      <c r="L56" s="34" t="s">
        <v>7</v>
      </c>
      <c r="M56" s="34" t="s">
        <v>7</v>
      </c>
      <c r="N56" s="34" t="s">
        <v>7</v>
      </c>
      <c r="O56" s="34" t="s">
        <v>7</v>
      </c>
      <c r="P56" s="34" t="s">
        <v>7</v>
      </c>
      <c r="Q56" s="34" t="s">
        <v>7</v>
      </c>
      <c r="R56" s="34" t="s">
        <v>7</v>
      </c>
      <c r="S56" s="34" t="s">
        <v>7</v>
      </c>
      <c r="T56" s="34" t="s">
        <v>7</v>
      </c>
      <c r="U56" s="34" t="s">
        <v>7</v>
      </c>
      <c r="V56" s="34" t="s">
        <v>7</v>
      </c>
      <c r="W56" s="34" t="s">
        <v>7</v>
      </c>
      <c r="X56" s="34" t="s">
        <v>7</v>
      </c>
      <c r="Y56" s="34" t="s">
        <v>7</v>
      </c>
      <c r="Z56" s="34" t="s">
        <v>7</v>
      </c>
      <c r="AA56" s="34" t="s">
        <v>7</v>
      </c>
      <c r="AB56" s="34" t="s">
        <v>7</v>
      </c>
      <c r="AC56" s="34" t="s">
        <v>7</v>
      </c>
      <c r="AD56" s="34" t="s">
        <v>7</v>
      </c>
      <c r="AE56" s="34" t="s">
        <v>7</v>
      </c>
      <c r="AF56" s="34" t="s">
        <v>7</v>
      </c>
      <c r="AG56" s="34" t="s">
        <v>7</v>
      </c>
      <c r="AH56" s="34" t="s">
        <v>7</v>
      </c>
      <c r="AI56" s="34" t="s">
        <v>7</v>
      </c>
      <c r="AJ56" s="34" t="s">
        <v>7</v>
      </c>
      <c r="AK56" s="34" t="s">
        <v>7</v>
      </c>
      <c r="AL56" s="34" t="s">
        <v>7</v>
      </c>
      <c r="AM56" s="34" t="s">
        <v>7</v>
      </c>
      <c r="AN56" s="34" t="s">
        <v>7</v>
      </c>
      <c r="AO56" s="34" t="s">
        <v>7</v>
      </c>
      <c r="AP56" s="34" t="s">
        <v>7</v>
      </c>
      <c r="AQ56" s="34" t="s">
        <v>7</v>
      </c>
      <c r="AR56" s="34">
        <v>7.1892799249527863</v>
      </c>
      <c r="AS56" s="34">
        <v>7.1892799249527863</v>
      </c>
      <c r="AT56" s="34">
        <v>7.1892799249527872</v>
      </c>
      <c r="AU56" s="34">
        <v>7.1892799249527872</v>
      </c>
      <c r="AV56" s="34">
        <v>7.1892799249527863</v>
      </c>
      <c r="AW56" s="34">
        <v>7.1892799249527863</v>
      </c>
      <c r="AX56" s="34">
        <v>7.1892799249527863</v>
      </c>
      <c r="AY56" s="34">
        <v>7.1892799249527863</v>
      </c>
      <c r="AZ56" s="34">
        <v>7.1892799249527863</v>
      </c>
      <c r="BA56" s="34">
        <v>7.1892799249527846</v>
      </c>
      <c r="BB56" s="34">
        <v>7.1892799249527828</v>
      </c>
      <c r="BC56" s="34">
        <v>7.1892799249527828</v>
      </c>
      <c r="BD56" s="34">
        <v>7.1892799249527828</v>
      </c>
      <c r="BE56" s="34">
        <v>7.1892799249527828</v>
      </c>
      <c r="BF56" s="34">
        <v>7.1892799249527828</v>
      </c>
      <c r="BG56" s="34">
        <v>7.1892799249527828</v>
      </c>
      <c r="BH56" s="34">
        <v>7.1892799249527828</v>
      </c>
      <c r="BI56" s="34">
        <v>7.1892799249527846</v>
      </c>
      <c r="BJ56" s="34">
        <v>7.1892799249527846</v>
      </c>
      <c r="BK56" s="34">
        <v>7.1892799249527846</v>
      </c>
      <c r="BL56" s="34">
        <v>7.1892799249527846</v>
      </c>
      <c r="BM56" s="34">
        <v>7.2172695598545165</v>
      </c>
      <c r="BN56" s="34">
        <v>7.2957181420268373</v>
      </c>
      <c r="BO56" s="34">
        <v>7.3750194261792972</v>
      </c>
      <c r="BP56" s="35"/>
    </row>
    <row r="57" spans="1:76" ht="17.25" customHeight="1">
      <c r="A57" s="33">
        <v>22</v>
      </c>
      <c r="B57" s="34" t="s">
        <v>7</v>
      </c>
      <c r="C57" s="34" t="s">
        <v>7</v>
      </c>
      <c r="D57" s="34" t="s">
        <v>7</v>
      </c>
      <c r="E57" s="34" t="s">
        <v>7</v>
      </c>
      <c r="F57" s="34" t="s">
        <v>7</v>
      </c>
      <c r="G57" s="34" t="s">
        <v>7</v>
      </c>
      <c r="H57" s="34" t="s">
        <v>7</v>
      </c>
      <c r="I57" s="34" t="s">
        <v>7</v>
      </c>
      <c r="J57" s="34" t="s">
        <v>7</v>
      </c>
      <c r="K57" s="34" t="s">
        <v>7</v>
      </c>
      <c r="L57" s="34" t="s">
        <v>7</v>
      </c>
      <c r="M57" s="34" t="s">
        <v>7</v>
      </c>
      <c r="N57" s="34" t="s">
        <v>7</v>
      </c>
      <c r="O57" s="34" t="s">
        <v>7</v>
      </c>
      <c r="P57" s="34" t="s">
        <v>7</v>
      </c>
      <c r="Q57" s="34" t="s">
        <v>7</v>
      </c>
      <c r="R57" s="34" t="s">
        <v>7</v>
      </c>
      <c r="S57" s="34" t="s">
        <v>7</v>
      </c>
      <c r="T57" s="34" t="s">
        <v>7</v>
      </c>
      <c r="U57" s="34" t="s">
        <v>7</v>
      </c>
      <c r="V57" s="34" t="s">
        <v>7</v>
      </c>
      <c r="W57" s="34" t="s">
        <v>7</v>
      </c>
      <c r="X57" s="34" t="s">
        <v>7</v>
      </c>
      <c r="Y57" s="34" t="s">
        <v>7</v>
      </c>
      <c r="Z57" s="34" t="s">
        <v>7</v>
      </c>
      <c r="AA57" s="34" t="s">
        <v>7</v>
      </c>
      <c r="AB57" s="34" t="s">
        <v>7</v>
      </c>
      <c r="AC57" s="34" t="s">
        <v>7</v>
      </c>
      <c r="AD57" s="34" t="s">
        <v>7</v>
      </c>
      <c r="AE57" s="34" t="s">
        <v>7</v>
      </c>
      <c r="AF57" s="34" t="s">
        <v>7</v>
      </c>
      <c r="AG57" s="34" t="s">
        <v>7</v>
      </c>
      <c r="AH57" s="34" t="s">
        <v>7</v>
      </c>
      <c r="AI57" s="34" t="s">
        <v>7</v>
      </c>
      <c r="AJ57" s="34" t="s">
        <v>7</v>
      </c>
      <c r="AK57" s="34" t="s">
        <v>7</v>
      </c>
      <c r="AL57" s="34" t="s">
        <v>7</v>
      </c>
      <c r="AM57" s="34" t="s">
        <v>7</v>
      </c>
      <c r="AN57" s="34" t="s">
        <v>7</v>
      </c>
      <c r="AO57" s="34" t="s">
        <v>7</v>
      </c>
      <c r="AP57" s="34" t="s">
        <v>7</v>
      </c>
      <c r="AQ57" s="34" t="s">
        <v>7</v>
      </c>
      <c r="AR57" s="34" t="s">
        <v>7</v>
      </c>
      <c r="AS57" s="34">
        <v>7.2674242719631543</v>
      </c>
      <c r="AT57" s="34">
        <v>7.2674242719631552</v>
      </c>
      <c r="AU57" s="34">
        <v>7.2674242719631552</v>
      </c>
      <c r="AV57" s="34">
        <v>7.2674242719631543</v>
      </c>
      <c r="AW57" s="34">
        <v>7.2674242719631543</v>
      </c>
      <c r="AX57" s="34">
        <v>7.2674242719631543</v>
      </c>
      <c r="AY57" s="34">
        <v>7.2674242719631525</v>
      </c>
      <c r="AZ57" s="34">
        <v>7.2674242719631525</v>
      </c>
      <c r="BA57" s="34">
        <v>7.2674242719631525</v>
      </c>
      <c r="BB57" s="34">
        <v>7.2674242719631508</v>
      </c>
      <c r="BC57" s="34">
        <v>7.2674242719631508</v>
      </c>
      <c r="BD57" s="34">
        <v>7.2674242719631508</v>
      </c>
      <c r="BE57" s="34">
        <v>7.2674242719631499</v>
      </c>
      <c r="BF57" s="34">
        <v>7.2674242719631508</v>
      </c>
      <c r="BG57" s="34">
        <v>7.2674242719631508</v>
      </c>
      <c r="BH57" s="34">
        <v>7.2674242719631508</v>
      </c>
      <c r="BI57" s="34">
        <v>7.2674242719631508</v>
      </c>
      <c r="BJ57" s="34">
        <v>7.2674242719631525</v>
      </c>
      <c r="BK57" s="34">
        <v>7.2674242719631525</v>
      </c>
      <c r="BL57" s="34">
        <v>7.2674242719631525</v>
      </c>
      <c r="BM57" s="34">
        <v>7.2674242719631525</v>
      </c>
      <c r="BN57" s="34">
        <v>7.2957181420268373</v>
      </c>
      <c r="BO57" s="34">
        <v>7.3750194261792972</v>
      </c>
      <c r="BP57" s="35"/>
      <c r="BQ57" s="35"/>
    </row>
    <row r="58" spans="1:76" ht="17.25" customHeight="1">
      <c r="A58" s="33">
        <v>21</v>
      </c>
      <c r="B58" s="34" t="s">
        <v>7</v>
      </c>
      <c r="C58" s="34" t="s">
        <v>7</v>
      </c>
      <c r="D58" s="34" t="s">
        <v>7</v>
      </c>
      <c r="E58" s="34" t="s">
        <v>7</v>
      </c>
      <c r="F58" s="34" t="s">
        <v>7</v>
      </c>
      <c r="G58" s="34" t="s">
        <v>7</v>
      </c>
      <c r="H58" s="34" t="s">
        <v>7</v>
      </c>
      <c r="I58" s="34" t="s">
        <v>7</v>
      </c>
      <c r="J58" s="34" t="s">
        <v>7</v>
      </c>
      <c r="K58" s="34" t="s">
        <v>7</v>
      </c>
      <c r="L58" s="34" t="s">
        <v>7</v>
      </c>
      <c r="M58" s="34" t="s">
        <v>7</v>
      </c>
      <c r="N58" s="34" t="s">
        <v>7</v>
      </c>
      <c r="O58" s="34" t="s">
        <v>7</v>
      </c>
      <c r="P58" s="34" t="s">
        <v>7</v>
      </c>
      <c r="Q58" s="34" t="s">
        <v>7</v>
      </c>
      <c r="R58" s="34" t="s">
        <v>7</v>
      </c>
      <c r="S58" s="34" t="s">
        <v>7</v>
      </c>
      <c r="T58" s="34" t="s">
        <v>7</v>
      </c>
      <c r="U58" s="34" t="s">
        <v>7</v>
      </c>
      <c r="V58" s="34" t="s">
        <v>7</v>
      </c>
      <c r="W58" s="34" t="s">
        <v>7</v>
      </c>
      <c r="X58" s="34" t="s">
        <v>7</v>
      </c>
      <c r="Y58" s="34" t="s">
        <v>7</v>
      </c>
      <c r="Z58" s="34" t="s">
        <v>7</v>
      </c>
      <c r="AA58" s="34" t="s">
        <v>7</v>
      </c>
      <c r="AB58" s="34" t="s">
        <v>7</v>
      </c>
      <c r="AC58" s="34" t="s">
        <v>7</v>
      </c>
      <c r="AD58" s="34" t="s">
        <v>7</v>
      </c>
      <c r="AE58" s="34" t="s">
        <v>7</v>
      </c>
      <c r="AF58" s="34" t="s">
        <v>7</v>
      </c>
      <c r="AG58" s="34" t="s">
        <v>7</v>
      </c>
      <c r="AH58" s="34" t="s">
        <v>7</v>
      </c>
      <c r="AI58" s="34" t="s">
        <v>7</v>
      </c>
      <c r="AJ58" s="34" t="s">
        <v>7</v>
      </c>
      <c r="AK58" s="34" t="s">
        <v>7</v>
      </c>
      <c r="AL58" s="34" t="s">
        <v>7</v>
      </c>
      <c r="AM58" s="34" t="s">
        <v>7</v>
      </c>
      <c r="AN58" s="34" t="s">
        <v>7</v>
      </c>
      <c r="AO58" s="34" t="s">
        <v>7</v>
      </c>
      <c r="AP58" s="34" t="s">
        <v>7</v>
      </c>
      <c r="AQ58" s="34" t="s">
        <v>7</v>
      </c>
      <c r="AR58" s="34" t="s">
        <v>7</v>
      </c>
      <c r="AS58" s="34" t="s">
        <v>7</v>
      </c>
      <c r="AT58" s="34">
        <v>7.3464180140496902</v>
      </c>
      <c r="AU58" s="34">
        <v>7.3464180140496902</v>
      </c>
      <c r="AV58" s="34">
        <v>7.3464180140496902</v>
      </c>
      <c r="AW58" s="34">
        <v>7.3464180140496884</v>
      </c>
      <c r="AX58" s="34">
        <v>7.3464180140496884</v>
      </c>
      <c r="AY58" s="34">
        <v>7.3464180140496884</v>
      </c>
      <c r="AZ58" s="34">
        <v>7.3464180140496875</v>
      </c>
      <c r="BA58" s="34">
        <v>7.3464180140496875</v>
      </c>
      <c r="BB58" s="34">
        <v>7.3464180140496875</v>
      </c>
      <c r="BC58" s="34">
        <v>7.3464180140496875</v>
      </c>
      <c r="BD58" s="34">
        <v>7.3464180140496858</v>
      </c>
      <c r="BE58" s="34">
        <v>7.3464180140496858</v>
      </c>
      <c r="BF58" s="34">
        <v>7.3464180140496858</v>
      </c>
      <c r="BG58" s="34">
        <v>7.3464180140496858</v>
      </c>
      <c r="BH58" s="34">
        <v>7.3464180140496858</v>
      </c>
      <c r="BI58" s="34">
        <v>7.3464180140496858</v>
      </c>
      <c r="BJ58" s="34">
        <v>7.3464180140496875</v>
      </c>
      <c r="BK58" s="34">
        <v>7.3464180140496875</v>
      </c>
      <c r="BL58" s="34">
        <v>7.3464180140496875</v>
      </c>
      <c r="BM58" s="34">
        <v>7.3464180140496875</v>
      </c>
      <c r="BN58" s="34">
        <v>7.3464180140496875</v>
      </c>
      <c r="BO58" s="34">
        <v>7.3750194261792972</v>
      </c>
      <c r="BP58" s="35"/>
      <c r="BQ58" s="35"/>
      <c r="BR58" s="35"/>
    </row>
    <row r="59" spans="1:76" ht="17.25" customHeight="1">
      <c r="A59" s="33">
        <v>20</v>
      </c>
      <c r="B59" s="34" t="s">
        <v>7</v>
      </c>
      <c r="C59" s="34" t="s">
        <v>7</v>
      </c>
      <c r="D59" s="34" t="s">
        <v>7</v>
      </c>
      <c r="E59" s="34" t="s">
        <v>7</v>
      </c>
      <c r="F59" s="34" t="s">
        <v>7</v>
      </c>
      <c r="G59" s="34" t="s">
        <v>7</v>
      </c>
      <c r="H59" s="34" t="s">
        <v>7</v>
      </c>
      <c r="I59" s="34" t="s">
        <v>7</v>
      </c>
      <c r="J59" s="34" t="s">
        <v>7</v>
      </c>
      <c r="K59" s="34" t="s">
        <v>7</v>
      </c>
      <c r="L59" s="34" t="s">
        <v>7</v>
      </c>
      <c r="M59" s="34" t="s">
        <v>7</v>
      </c>
      <c r="N59" s="34" t="s">
        <v>7</v>
      </c>
      <c r="O59" s="34" t="s">
        <v>7</v>
      </c>
      <c r="P59" s="34" t="s">
        <v>7</v>
      </c>
      <c r="Q59" s="34" t="s">
        <v>7</v>
      </c>
      <c r="R59" s="34" t="s">
        <v>7</v>
      </c>
      <c r="S59" s="34" t="s">
        <v>7</v>
      </c>
      <c r="T59" s="34" t="s">
        <v>7</v>
      </c>
      <c r="U59" s="34" t="s">
        <v>7</v>
      </c>
      <c r="V59" s="34" t="s">
        <v>7</v>
      </c>
      <c r="W59" s="34" t="s">
        <v>7</v>
      </c>
      <c r="X59" s="34" t="s">
        <v>7</v>
      </c>
      <c r="Y59" s="34" t="s">
        <v>7</v>
      </c>
      <c r="Z59" s="34" t="s">
        <v>7</v>
      </c>
      <c r="AA59" s="34" t="s">
        <v>7</v>
      </c>
      <c r="AB59" s="34" t="s">
        <v>7</v>
      </c>
      <c r="AC59" s="34" t="s">
        <v>7</v>
      </c>
      <c r="AD59" s="34" t="s">
        <v>7</v>
      </c>
      <c r="AE59" s="34" t="s">
        <v>7</v>
      </c>
      <c r="AF59" s="34" t="s">
        <v>7</v>
      </c>
      <c r="AG59" s="34" t="s">
        <v>7</v>
      </c>
      <c r="AH59" s="34" t="s">
        <v>7</v>
      </c>
      <c r="AI59" s="34" t="s">
        <v>7</v>
      </c>
      <c r="AJ59" s="34" t="s">
        <v>7</v>
      </c>
      <c r="AK59" s="34" t="s">
        <v>7</v>
      </c>
      <c r="AL59" s="34" t="s">
        <v>7</v>
      </c>
      <c r="AM59" s="34" t="s">
        <v>7</v>
      </c>
      <c r="AN59" s="34" t="s">
        <v>7</v>
      </c>
      <c r="AO59" s="34" t="s">
        <v>7</v>
      </c>
      <c r="AP59" s="34" t="s">
        <v>7</v>
      </c>
      <c r="AQ59" s="34" t="s">
        <v>7</v>
      </c>
      <c r="AR59" s="34" t="s">
        <v>7</v>
      </c>
      <c r="AS59" s="34" t="s">
        <v>7</v>
      </c>
      <c r="AT59" s="34" t="s">
        <v>7</v>
      </c>
      <c r="AU59" s="34">
        <v>7.4262703837676396</v>
      </c>
      <c r="AV59" s="34">
        <v>7.4262703837676396</v>
      </c>
      <c r="AW59" s="34">
        <v>7.4262703837676396</v>
      </c>
      <c r="AX59" s="34">
        <v>7.4262703837676378</v>
      </c>
      <c r="AY59" s="34">
        <v>7.4262703837676378</v>
      </c>
      <c r="AZ59" s="34">
        <v>7.4262703837676369</v>
      </c>
      <c r="BA59" s="34">
        <v>7.4262703837676369</v>
      </c>
      <c r="BB59" s="34">
        <v>7.4262703837676352</v>
      </c>
      <c r="BC59" s="34">
        <v>7.4262703837676369</v>
      </c>
      <c r="BD59" s="34">
        <v>7.4262703837676352</v>
      </c>
      <c r="BE59" s="34">
        <v>7.4262703837676334</v>
      </c>
      <c r="BF59" s="34">
        <v>7.4262703837676334</v>
      </c>
      <c r="BG59" s="34">
        <v>7.4262703837676352</v>
      </c>
      <c r="BH59" s="34">
        <v>7.4262703837676352</v>
      </c>
      <c r="BI59" s="34">
        <v>7.4262703837676352</v>
      </c>
      <c r="BJ59" s="34">
        <v>7.4262703837676352</v>
      </c>
      <c r="BK59" s="34">
        <v>7.4262703837676352</v>
      </c>
      <c r="BL59" s="34">
        <v>7.4262703837676352</v>
      </c>
      <c r="BM59" s="34">
        <v>7.4262703837676334</v>
      </c>
      <c r="BN59" s="34">
        <v>7.4262703837676334</v>
      </c>
      <c r="BO59" s="34">
        <v>7.4262703837676352</v>
      </c>
      <c r="BP59" s="35"/>
      <c r="BQ59" s="35"/>
      <c r="BR59" s="35"/>
      <c r="BS59" s="35"/>
    </row>
    <row r="60" spans="1:76" ht="17.25" customHeight="1">
      <c r="A60" s="33">
        <v>19</v>
      </c>
      <c r="B60" s="34" t="s">
        <v>7</v>
      </c>
      <c r="C60" s="34" t="s">
        <v>7</v>
      </c>
      <c r="D60" s="34" t="s">
        <v>7</v>
      </c>
      <c r="E60" s="34" t="s">
        <v>7</v>
      </c>
      <c r="F60" s="34" t="s">
        <v>7</v>
      </c>
      <c r="G60" s="34" t="s">
        <v>7</v>
      </c>
      <c r="H60" s="34" t="s">
        <v>7</v>
      </c>
      <c r="I60" s="34" t="s">
        <v>7</v>
      </c>
      <c r="J60" s="34" t="s">
        <v>7</v>
      </c>
      <c r="K60" s="34" t="s">
        <v>7</v>
      </c>
      <c r="L60" s="34" t="s">
        <v>7</v>
      </c>
      <c r="M60" s="34" t="s">
        <v>7</v>
      </c>
      <c r="N60" s="34" t="s">
        <v>7</v>
      </c>
      <c r="O60" s="34" t="s">
        <v>7</v>
      </c>
      <c r="P60" s="34" t="s">
        <v>7</v>
      </c>
      <c r="Q60" s="34" t="s">
        <v>7</v>
      </c>
      <c r="R60" s="34" t="s">
        <v>7</v>
      </c>
      <c r="S60" s="34" t="s">
        <v>7</v>
      </c>
      <c r="T60" s="34" t="s">
        <v>7</v>
      </c>
      <c r="U60" s="34" t="s">
        <v>7</v>
      </c>
      <c r="V60" s="34" t="s">
        <v>7</v>
      </c>
      <c r="W60" s="34" t="s">
        <v>7</v>
      </c>
      <c r="X60" s="34" t="s">
        <v>7</v>
      </c>
      <c r="Y60" s="34" t="s">
        <v>7</v>
      </c>
      <c r="Z60" s="34" t="s">
        <v>7</v>
      </c>
      <c r="AA60" s="34" t="s">
        <v>7</v>
      </c>
      <c r="AB60" s="34" t="s">
        <v>7</v>
      </c>
      <c r="AC60" s="34" t="s">
        <v>7</v>
      </c>
      <c r="AD60" s="34" t="s">
        <v>7</v>
      </c>
      <c r="AE60" s="34" t="s">
        <v>7</v>
      </c>
      <c r="AF60" s="34" t="s">
        <v>7</v>
      </c>
      <c r="AG60" s="34" t="s">
        <v>7</v>
      </c>
      <c r="AH60" s="34" t="s">
        <v>7</v>
      </c>
      <c r="AI60" s="34" t="s">
        <v>7</v>
      </c>
      <c r="AJ60" s="34" t="s">
        <v>7</v>
      </c>
      <c r="AK60" s="34" t="s">
        <v>7</v>
      </c>
      <c r="AL60" s="34" t="s">
        <v>7</v>
      </c>
      <c r="AM60" s="34" t="s">
        <v>7</v>
      </c>
      <c r="AN60" s="34" t="s">
        <v>7</v>
      </c>
      <c r="AO60" s="34" t="s">
        <v>7</v>
      </c>
      <c r="AP60" s="34" t="s">
        <v>7</v>
      </c>
      <c r="AQ60" s="34" t="s">
        <v>7</v>
      </c>
      <c r="AR60" s="34" t="s">
        <v>7</v>
      </c>
      <c r="AS60" s="34" t="s">
        <v>7</v>
      </c>
      <c r="AT60" s="34" t="s">
        <v>7</v>
      </c>
      <c r="AU60" s="34" t="s">
        <v>7</v>
      </c>
      <c r="AV60" s="34">
        <v>7.5069907140259744</v>
      </c>
      <c r="AW60" s="34">
        <v>7.5069907140259744</v>
      </c>
      <c r="AX60" s="34">
        <v>7.5069907140259735</v>
      </c>
      <c r="AY60" s="34">
        <v>7.5069907140259744</v>
      </c>
      <c r="AZ60" s="34">
        <v>7.5069907140259735</v>
      </c>
      <c r="BA60" s="34">
        <v>7.5069907140259735</v>
      </c>
      <c r="BB60" s="34">
        <v>7.5069907140259735</v>
      </c>
      <c r="BC60" s="34">
        <v>7.5069907140259744</v>
      </c>
      <c r="BD60" s="34">
        <v>7.5069907140259735</v>
      </c>
      <c r="BE60" s="34">
        <v>7.5069907140259735</v>
      </c>
      <c r="BF60" s="34">
        <v>7.5069907140259735</v>
      </c>
      <c r="BG60" s="34">
        <v>7.5069907140259717</v>
      </c>
      <c r="BH60" s="34">
        <v>7.5069907140259735</v>
      </c>
      <c r="BI60" s="34">
        <v>7.5069907140259735</v>
      </c>
      <c r="BJ60" s="34">
        <v>7.5069907140259744</v>
      </c>
      <c r="BK60" s="34">
        <v>7.5069907140259744</v>
      </c>
      <c r="BL60" s="34">
        <v>7.5069907140259762</v>
      </c>
      <c r="BM60" s="34">
        <v>7.5069907140259744</v>
      </c>
      <c r="BN60" s="34">
        <v>7.5069907140259744</v>
      </c>
      <c r="BO60" s="34">
        <v>7.5069907140259744</v>
      </c>
      <c r="BP60" s="35"/>
      <c r="BQ60" s="35"/>
      <c r="BR60" s="35"/>
      <c r="BS60" s="35"/>
      <c r="BT60" s="35"/>
    </row>
    <row r="61" spans="1:76" ht="17.25" customHeight="1">
      <c r="A61" s="33">
        <v>18</v>
      </c>
      <c r="B61" s="34" t="s">
        <v>7</v>
      </c>
      <c r="C61" s="34" t="s">
        <v>7</v>
      </c>
      <c r="D61" s="34" t="s">
        <v>7</v>
      </c>
      <c r="E61" s="34" t="s">
        <v>7</v>
      </c>
      <c r="F61" s="34" t="s">
        <v>7</v>
      </c>
      <c r="G61" s="34" t="s">
        <v>7</v>
      </c>
      <c r="H61" s="34" t="s">
        <v>7</v>
      </c>
      <c r="I61" s="34" t="s">
        <v>7</v>
      </c>
      <c r="J61" s="34" t="s">
        <v>7</v>
      </c>
      <c r="K61" s="34" t="s">
        <v>7</v>
      </c>
      <c r="L61" s="34" t="s">
        <v>7</v>
      </c>
      <c r="M61" s="34" t="s">
        <v>7</v>
      </c>
      <c r="N61" s="34" t="s">
        <v>7</v>
      </c>
      <c r="O61" s="34" t="s">
        <v>7</v>
      </c>
      <c r="P61" s="34" t="s">
        <v>7</v>
      </c>
      <c r="Q61" s="34" t="s">
        <v>7</v>
      </c>
      <c r="R61" s="34" t="s">
        <v>7</v>
      </c>
      <c r="S61" s="34" t="s">
        <v>7</v>
      </c>
      <c r="T61" s="34" t="s">
        <v>7</v>
      </c>
      <c r="U61" s="34" t="s">
        <v>7</v>
      </c>
      <c r="V61" s="34" t="s">
        <v>7</v>
      </c>
      <c r="W61" s="34" t="s">
        <v>7</v>
      </c>
      <c r="X61" s="34" t="s">
        <v>7</v>
      </c>
      <c r="Y61" s="34" t="s">
        <v>7</v>
      </c>
      <c r="Z61" s="34" t="s">
        <v>7</v>
      </c>
      <c r="AA61" s="34" t="s">
        <v>7</v>
      </c>
      <c r="AB61" s="34" t="s">
        <v>7</v>
      </c>
      <c r="AC61" s="34" t="s">
        <v>7</v>
      </c>
      <c r="AD61" s="34" t="s">
        <v>7</v>
      </c>
      <c r="AE61" s="34" t="s">
        <v>7</v>
      </c>
      <c r="AF61" s="34" t="s">
        <v>7</v>
      </c>
      <c r="AG61" s="34" t="s">
        <v>7</v>
      </c>
      <c r="AH61" s="34" t="s">
        <v>7</v>
      </c>
      <c r="AI61" s="34" t="s">
        <v>7</v>
      </c>
      <c r="AJ61" s="34" t="s">
        <v>7</v>
      </c>
      <c r="AK61" s="34" t="s">
        <v>7</v>
      </c>
      <c r="AL61" s="34" t="s">
        <v>7</v>
      </c>
      <c r="AM61" s="34" t="s">
        <v>7</v>
      </c>
      <c r="AN61" s="34" t="s">
        <v>7</v>
      </c>
      <c r="AO61" s="34" t="s">
        <v>7</v>
      </c>
      <c r="AP61" s="34" t="s">
        <v>7</v>
      </c>
      <c r="AQ61" s="34" t="s">
        <v>7</v>
      </c>
      <c r="AR61" s="34" t="s">
        <v>7</v>
      </c>
      <c r="AS61" s="34" t="s">
        <v>7</v>
      </c>
      <c r="AT61" s="34" t="s">
        <v>7</v>
      </c>
      <c r="AU61" s="34" t="s">
        <v>7</v>
      </c>
      <c r="AV61" s="34" t="s">
        <v>7</v>
      </c>
      <c r="AW61" s="34">
        <v>7.5885884391784177</v>
      </c>
      <c r="AX61" s="34">
        <v>7.588588439178416</v>
      </c>
      <c r="AY61" s="34">
        <v>7.588588439178416</v>
      </c>
      <c r="AZ61" s="34">
        <v>7.588588439178416</v>
      </c>
      <c r="BA61" s="34">
        <v>7.5885884391784142</v>
      </c>
      <c r="BB61" s="34">
        <v>7.5885884391784142</v>
      </c>
      <c r="BC61" s="34">
        <v>7.588588439178416</v>
      </c>
      <c r="BD61" s="34">
        <v>7.588588439178416</v>
      </c>
      <c r="BE61" s="34">
        <v>7.5885884391784142</v>
      </c>
      <c r="BF61" s="34">
        <v>7.5885884391784142</v>
      </c>
      <c r="BG61" s="34">
        <v>7.5885884391784142</v>
      </c>
      <c r="BH61" s="34">
        <v>7.5885884391784142</v>
      </c>
      <c r="BI61" s="34">
        <v>7.5885884391784142</v>
      </c>
      <c r="BJ61" s="34">
        <v>7.588588439178416</v>
      </c>
      <c r="BK61" s="34">
        <v>7.588588439178416</v>
      </c>
      <c r="BL61" s="34">
        <v>7.588588439178416</v>
      </c>
      <c r="BM61" s="34">
        <v>7.5885884391784142</v>
      </c>
      <c r="BN61" s="34">
        <v>7.588588439178416</v>
      </c>
      <c r="BO61" s="34">
        <v>7.588588439178416</v>
      </c>
      <c r="BP61" s="35"/>
      <c r="BQ61" s="35"/>
      <c r="BR61" s="35"/>
      <c r="BS61" s="35"/>
      <c r="BT61" s="35"/>
      <c r="BU61" s="35"/>
    </row>
    <row r="62" spans="1:76" ht="17.25" customHeight="1">
      <c r="A62" s="33">
        <v>17</v>
      </c>
      <c r="B62" s="34" t="s">
        <v>7</v>
      </c>
      <c r="C62" s="34" t="s">
        <v>7</v>
      </c>
      <c r="D62" s="34" t="s">
        <v>7</v>
      </c>
      <c r="E62" s="34" t="s">
        <v>7</v>
      </c>
      <c r="F62" s="34" t="s">
        <v>7</v>
      </c>
      <c r="G62" s="34" t="s">
        <v>7</v>
      </c>
      <c r="H62" s="34" t="s">
        <v>7</v>
      </c>
      <c r="I62" s="34" t="s">
        <v>7</v>
      </c>
      <c r="J62" s="34" t="s">
        <v>7</v>
      </c>
      <c r="K62" s="34" t="s">
        <v>7</v>
      </c>
      <c r="L62" s="34" t="s">
        <v>7</v>
      </c>
      <c r="M62" s="34" t="s">
        <v>7</v>
      </c>
      <c r="N62" s="34" t="s">
        <v>7</v>
      </c>
      <c r="O62" s="34" t="s">
        <v>7</v>
      </c>
      <c r="P62" s="34" t="s">
        <v>7</v>
      </c>
      <c r="Q62" s="34" t="s">
        <v>7</v>
      </c>
      <c r="R62" s="34" t="s">
        <v>7</v>
      </c>
      <c r="S62" s="34" t="s">
        <v>7</v>
      </c>
      <c r="T62" s="34" t="s">
        <v>7</v>
      </c>
      <c r="U62" s="34" t="s">
        <v>7</v>
      </c>
      <c r="V62" s="34" t="s">
        <v>7</v>
      </c>
      <c r="W62" s="34" t="s">
        <v>7</v>
      </c>
      <c r="X62" s="34" t="s">
        <v>7</v>
      </c>
      <c r="Y62" s="34" t="s">
        <v>7</v>
      </c>
      <c r="Z62" s="34" t="s">
        <v>7</v>
      </c>
      <c r="AA62" s="34" t="s">
        <v>7</v>
      </c>
      <c r="AB62" s="34" t="s">
        <v>7</v>
      </c>
      <c r="AC62" s="34" t="s">
        <v>7</v>
      </c>
      <c r="AD62" s="34" t="s">
        <v>7</v>
      </c>
      <c r="AE62" s="34" t="s">
        <v>7</v>
      </c>
      <c r="AF62" s="34" t="s">
        <v>7</v>
      </c>
      <c r="AG62" s="34" t="s">
        <v>7</v>
      </c>
      <c r="AH62" s="34" t="s">
        <v>7</v>
      </c>
      <c r="AI62" s="34" t="s">
        <v>7</v>
      </c>
      <c r="AJ62" s="34" t="s">
        <v>7</v>
      </c>
      <c r="AK62" s="34" t="s">
        <v>7</v>
      </c>
      <c r="AL62" s="34" t="s">
        <v>7</v>
      </c>
      <c r="AM62" s="34" t="s">
        <v>7</v>
      </c>
      <c r="AN62" s="34" t="s">
        <v>7</v>
      </c>
      <c r="AO62" s="34" t="s">
        <v>7</v>
      </c>
      <c r="AP62" s="34" t="s">
        <v>7</v>
      </c>
      <c r="AQ62" s="34" t="s">
        <v>7</v>
      </c>
      <c r="AR62" s="34" t="s">
        <v>7</v>
      </c>
      <c r="AS62" s="34" t="s">
        <v>7</v>
      </c>
      <c r="AT62" s="34" t="s">
        <v>7</v>
      </c>
      <c r="AU62" s="34" t="s">
        <v>7</v>
      </c>
      <c r="AV62" s="34" t="s">
        <v>7</v>
      </c>
      <c r="AW62" s="34" t="s">
        <v>7</v>
      </c>
      <c r="AX62" s="34">
        <v>7.6710730961260296</v>
      </c>
      <c r="AY62" s="34">
        <v>7.6710730961260287</v>
      </c>
      <c r="AZ62" s="34">
        <v>7.6710730961260287</v>
      </c>
      <c r="BA62" s="34">
        <v>7.6710730961260269</v>
      </c>
      <c r="BB62" s="34">
        <v>7.6710730961260252</v>
      </c>
      <c r="BC62" s="34">
        <v>7.6710730961260269</v>
      </c>
      <c r="BD62" s="34">
        <v>7.6710730961260252</v>
      </c>
      <c r="BE62" s="34">
        <v>7.6710730961260252</v>
      </c>
      <c r="BF62" s="34">
        <v>7.6710730961260252</v>
      </c>
      <c r="BG62" s="34">
        <v>7.6710730961260252</v>
      </c>
      <c r="BH62" s="34">
        <v>7.6710730961260252</v>
      </c>
      <c r="BI62" s="34">
        <v>7.6710730961260252</v>
      </c>
      <c r="BJ62" s="34">
        <v>7.6710730961260269</v>
      </c>
      <c r="BK62" s="34">
        <v>7.6710730961260269</v>
      </c>
      <c r="BL62" s="34">
        <v>7.6710730961260252</v>
      </c>
      <c r="BM62" s="34">
        <v>7.6710730961260252</v>
      </c>
      <c r="BN62" s="34">
        <v>7.6710730961260269</v>
      </c>
      <c r="BO62" s="34">
        <v>7.6710730961260269</v>
      </c>
      <c r="BP62" s="35"/>
      <c r="BQ62" s="35"/>
      <c r="BR62" s="35"/>
      <c r="BS62" s="35"/>
      <c r="BT62" s="35"/>
      <c r="BU62" s="35"/>
      <c r="BV62" s="35"/>
    </row>
    <row r="63" spans="1:76" ht="17.25" customHeight="1">
      <c r="A63" s="33">
        <v>16</v>
      </c>
      <c r="B63" s="34" t="s">
        <v>7</v>
      </c>
      <c r="C63" s="34" t="s">
        <v>7</v>
      </c>
      <c r="D63" s="34" t="s">
        <v>7</v>
      </c>
      <c r="E63" s="34" t="s">
        <v>7</v>
      </c>
      <c r="F63" s="34" t="s">
        <v>7</v>
      </c>
      <c r="G63" s="34" t="s">
        <v>7</v>
      </c>
      <c r="H63" s="34" t="s">
        <v>7</v>
      </c>
      <c r="I63" s="34" t="s">
        <v>7</v>
      </c>
      <c r="J63" s="34" t="s">
        <v>7</v>
      </c>
      <c r="K63" s="34" t="s">
        <v>7</v>
      </c>
      <c r="L63" s="34" t="s">
        <v>7</v>
      </c>
      <c r="M63" s="34" t="s">
        <v>7</v>
      </c>
      <c r="N63" s="34" t="s">
        <v>7</v>
      </c>
      <c r="O63" s="34" t="s">
        <v>7</v>
      </c>
      <c r="P63" s="34" t="s">
        <v>7</v>
      </c>
      <c r="Q63" s="34" t="s">
        <v>7</v>
      </c>
      <c r="R63" s="34" t="s">
        <v>7</v>
      </c>
      <c r="S63" s="34" t="s">
        <v>7</v>
      </c>
      <c r="T63" s="34" t="s">
        <v>7</v>
      </c>
      <c r="U63" s="34" t="s">
        <v>7</v>
      </c>
      <c r="V63" s="34" t="s">
        <v>7</v>
      </c>
      <c r="W63" s="34" t="s">
        <v>7</v>
      </c>
      <c r="X63" s="34" t="s">
        <v>7</v>
      </c>
      <c r="Y63" s="34" t="s">
        <v>7</v>
      </c>
      <c r="Z63" s="34" t="s">
        <v>7</v>
      </c>
      <c r="AA63" s="34" t="s">
        <v>7</v>
      </c>
      <c r="AB63" s="34" t="s">
        <v>7</v>
      </c>
      <c r="AC63" s="34" t="s">
        <v>7</v>
      </c>
      <c r="AD63" s="34" t="s">
        <v>7</v>
      </c>
      <c r="AE63" s="34" t="s">
        <v>7</v>
      </c>
      <c r="AF63" s="34" t="s">
        <v>7</v>
      </c>
      <c r="AG63" s="34" t="s">
        <v>7</v>
      </c>
      <c r="AH63" s="34" t="s">
        <v>7</v>
      </c>
      <c r="AI63" s="34" t="s">
        <v>7</v>
      </c>
      <c r="AJ63" s="34" t="s">
        <v>7</v>
      </c>
      <c r="AK63" s="34" t="s">
        <v>7</v>
      </c>
      <c r="AL63" s="34" t="s">
        <v>7</v>
      </c>
      <c r="AM63" s="34" t="s">
        <v>7</v>
      </c>
      <c r="AN63" s="34" t="s">
        <v>7</v>
      </c>
      <c r="AO63" s="34" t="s">
        <v>7</v>
      </c>
      <c r="AP63" s="34" t="s">
        <v>7</v>
      </c>
      <c r="AQ63" s="34" t="s">
        <v>7</v>
      </c>
      <c r="AR63" s="34" t="s">
        <v>7</v>
      </c>
      <c r="AS63" s="34" t="s">
        <v>7</v>
      </c>
      <c r="AT63" s="34" t="s">
        <v>7</v>
      </c>
      <c r="AU63" s="34" t="s">
        <v>7</v>
      </c>
      <c r="AV63" s="34" t="s">
        <v>7</v>
      </c>
      <c r="AW63" s="34" t="s">
        <v>7</v>
      </c>
      <c r="AX63" s="34" t="s">
        <v>7</v>
      </c>
      <c r="AY63" s="34">
        <v>7.7544543254317277</v>
      </c>
      <c r="AZ63" s="34">
        <v>7.7544543254317277</v>
      </c>
      <c r="BA63" s="34">
        <v>7.7544543254317277</v>
      </c>
      <c r="BB63" s="34">
        <v>7.7544543254317277</v>
      </c>
      <c r="BC63" s="34">
        <v>7.7544543254317277</v>
      </c>
      <c r="BD63" s="34">
        <v>7.7544543254317269</v>
      </c>
      <c r="BE63" s="34">
        <v>7.7544543254317269</v>
      </c>
      <c r="BF63" s="34">
        <v>7.7544543254317269</v>
      </c>
      <c r="BG63" s="34">
        <v>7.7544543254317251</v>
      </c>
      <c r="BH63" s="34">
        <v>7.7544543254317251</v>
      </c>
      <c r="BI63" s="34">
        <v>7.7544543254317251</v>
      </c>
      <c r="BJ63" s="34">
        <v>7.7544543254317269</v>
      </c>
      <c r="BK63" s="34">
        <v>7.7544543254317269</v>
      </c>
      <c r="BL63" s="34">
        <v>7.7544543254317269</v>
      </c>
      <c r="BM63" s="34">
        <v>7.7544543254317251</v>
      </c>
      <c r="BN63" s="34">
        <v>7.7544543254317269</v>
      </c>
      <c r="BO63" s="34">
        <v>7.7544543254317269</v>
      </c>
      <c r="BP63" s="35"/>
      <c r="BQ63" s="35"/>
      <c r="BR63" s="35"/>
      <c r="BS63" s="35"/>
      <c r="BT63" s="35"/>
      <c r="BU63" s="35"/>
      <c r="BV63" s="35"/>
      <c r="BW63" s="35"/>
    </row>
    <row r="64" spans="1:76" ht="17.25" customHeight="1">
      <c r="A64" s="33">
        <v>15</v>
      </c>
      <c r="B64" s="34" t="s">
        <v>7</v>
      </c>
      <c r="C64" s="34" t="s">
        <v>7</v>
      </c>
      <c r="D64" s="34" t="s">
        <v>7</v>
      </c>
      <c r="E64" s="34" t="s">
        <v>7</v>
      </c>
      <c r="F64" s="34" t="s">
        <v>7</v>
      </c>
      <c r="G64" s="34" t="s">
        <v>7</v>
      </c>
      <c r="H64" s="34" t="s">
        <v>7</v>
      </c>
      <c r="I64" s="34" t="s">
        <v>7</v>
      </c>
      <c r="J64" s="34" t="s">
        <v>7</v>
      </c>
      <c r="K64" s="34" t="s">
        <v>7</v>
      </c>
      <c r="L64" s="34" t="s">
        <v>7</v>
      </c>
      <c r="M64" s="34" t="s">
        <v>7</v>
      </c>
      <c r="N64" s="34" t="s">
        <v>7</v>
      </c>
      <c r="O64" s="34" t="s">
        <v>7</v>
      </c>
      <c r="P64" s="34" t="s">
        <v>7</v>
      </c>
      <c r="Q64" s="34" t="s">
        <v>7</v>
      </c>
      <c r="R64" s="34" t="s">
        <v>7</v>
      </c>
      <c r="S64" s="34" t="s">
        <v>7</v>
      </c>
      <c r="T64" s="34" t="s">
        <v>7</v>
      </c>
      <c r="U64" s="34" t="s">
        <v>7</v>
      </c>
      <c r="V64" s="34" t="s">
        <v>7</v>
      </c>
      <c r="W64" s="34" t="s">
        <v>7</v>
      </c>
      <c r="X64" s="34" t="s">
        <v>7</v>
      </c>
      <c r="Y64" s="34" t="s">
        <v>7</v>
      </c>
      <c r="Z64" s="34" t="s">
        <v>7</v>
      </c>
      <c r="AA64" s="34" t="s">
        <v>7</v>
      </c>
      <c r="AB64" s="34" t="s">
        <v>7</v>
      </c>
      <c r="AC64" s="34" t="s">
        <v>7</v>
      </c>
      <c r="AD64" s="34" t="s">
        <v>7</v>
      </c>
      <c r="AE64" s="34" t="s">
        <v>7</v>
      </c>
      <c r="AF64" s="34" t="s">
        <v>7</v>
      </c>
      <c r="AG64" s="34" t="s">
        <v>7</v>
      </c>
      <c r="AH64" s="34" t="s">
        <v>7</v>
      </c>
      <c r="AI64" s="34" t="s">
        <v>7</v>
      </c>
      <c r="AJ64" s="34" t="s">
        <v>7</v>
      </c>
      <c r="AK64" s="34" t="s">
        <v>7</v>
      </c>
      <c r="AL64" s="34" t="s">
        <v>7</v>
      </c>
      <c r="AM64" s="34" t="s">
        <v>7</v>
      </c>
      <c r="AN64" s="34" t="s">
        <v>7</v>
      </c>
      <c r="AO64" s="34" t="s">
        <v>7</v>
      </c>
      <c r="AP64" s="34" t="s">
        <v>7</v>
      </c>
      <c r="AQ64" s="34" t="s">
        <v>7</v>
      </c>
      <c r="AR64" s="34" t="s">
        <v>7</v>
      </c>
      <c r="AS64" s="34" t="s">
        <v>7</v>
      </c>
      <c r="AT64" s="34" t="s">
        <v>7</v>
      </c>
      <c r="AU64" s="34" t="s">
        <v>7</v>
      </c>
      <c r="AV64" s="34" t="s">
        <v>7</v>
      </c>
      <c r="AW64" s="34" t="s">
        <v>7</v>
      </c>
      <c r="AX64" s="34" t="s">
        <v>7</v>
      </c>
      <c r="AY64" s="34" t="s">
        <v>7</v>
      </c>
      <c r="AZ64" s="34">
        <v>7.8387418724473044</v>
      </c>
      <c r="BA64" s="34">
        <v>7.8387418724473044</v>
      </c>
      <c r="BB64" s="34">
        <v>7.8387418724473026</v>
      </c>
      <c r="BC64" s="34">
        <v>7.8387418724473026</v>
      </c>
      <c r="BD64" s="34">
        <v>7.8387418724473017</v>
      </c>
      <c r="BE64" s="34">
        <v>7.8387418724473017</v>
      </c>
      <c r="BF64" s="34">
        <v>7.8387418724473017</v>
      </c>
      <c r="BG64" s="34">
        <v>7.8387418724473017</v>
      </c>
      <c r="BH64" s="34">
        <v>7.8387418724473017</v>
      </c>
      <c r="BI64" s="34">
        <v>7.8387418724473026</v>
      </c>
      <c r="BJ64" s="34">
        <v>7.8387418724473026</v>
      </c>
      <c r="BK64" s="34">
        <v>7.8387418724473026</v>
      </c>
      <c r="BL64" s="34">
        <v>7.8387418724473026</v>
      </c>
      <c r="BM64" s="34">
        <v>7.8387418724473026</v>
      </c>
      <c r="BN64" s="34">
        <v>7.8387418724473026</v>
      </c>
      <c r="BO64" s="34">
        <v>7.8387418724473026</v>
      </c>
      <c r="BP64" s="35"/>
      <c r="BQ64" s="35"/>
      <c r="BR64" s="35"/>
      <c r="BS64" s="35"/>
      <c r="BT64" s="35"/>
      <c r="BU64" s="35"/>
      <c r="BV64" s="35"/>
      <c r="BW64" s="35"/>
      <c r="BX64" s="35"/>
    </row>
    <row r="65" spans="1:91" ht="17.25" customHeight="1">
      <c r="A65" s="33">
        <v>14</v>
      </c>
      <c r="B65" s="34" t="s">
        <v>7</v>
      </c>
      <c r="C65" s="34" t="s">
        <v>7</v>
      </c>
      <c r="D65" s="34" t="s">
        <v>7</v>
      </c>
      <c r="E65" s="34" t="s">
        <v>7</v>
      </c>
      <c r="F65" s="34" t="s">
        <v>7</v>
      </c>
      <c r="G65" s="34" t="s">
        <v>7</v>
      </c>
      <c r="H65" s="34" t="s">
        <v>7</v>
      </c>
      <c r="I65" s="34" t="s">
        <v>7</v>
      </c>
      <c r="J65" s="34" t="s">
        <v>7</v>
      </c>
      <c r="K65" s="34" t="s">
        <v>7</v>
      </c>
      <c r="L65" s="34" t="s">
        <v>7</v>
      </c>
      <c r="M65" s="34" t="s">
        <v>7</v>
      </c>
      <c r="N65" s="34" t="s">
        <v>7</v>
      </c>
      <c r="O65" s="34" t="s">
        <v>7</v>
      </c>
      <c r="P65" s="34" t="s">
        <v>7</v>
      </c>
      <c r="Q65" s="34" t="s">
        <v>7</v>
      </c>
      <c r="R65" s="34" t="s">
        <v>7</v>
      </c>
      <c r="S65" s="34" t="s">
        <v>7</v>
      </c>
      <c r="T65" s="34" t="s">
        <v>7</v>
      </c>
      <c r="U65" s="34" t="s">
        <v>7</v>
      </c>
      <c r="V65" s="34" t="s">
        <v>7</v>
      </c>
      <c r="W65" s="34" t="s">
        <v>7</v>
      </c>
      <c r="X65" s="34" t="s">
        <v>7</v>
      </c>
      <c r="Y65" s="34" t="s">
        <v>7</v>
      </c>
      <c r="Z65" s="34" t="s">
        <v>7</v>
      </c>
      <c r="AA65" s="34" t="s">
        <v>7</v>
      </c>
      <c r="AB65" s="34" t="s">
        <v>7</v>
      </c>
      <c r="AC65" s="34" t="s">
        <v>7</v>
      </c>
      <c r="AD65" s="34" t="s">
        <v>7</v>
      </c>
      <c r="AE65" s="34" t="s">
        <v>7</v>
      </c>
      <c r="AF65" s="34" t="s">
        <v>7</v>
      </c>
      <c r="AG65" s="34" t="s">
        <v>7</v>
      </c>
      <c r="AH65" s="34" t="s">
        <v>7</v>
      </c>
      <c r="AI65" s="34" t="s">
        <v>7</v>
      </c>
      <c r="AJ65" s="34" t="s">
        <v>7</v>
      </c>
      <c r="AK65" s="34" t="s">
        <v>7</v>
      </c>
      <c r="AL65" s="34" t="s">
        <v>7</v>
      </c>
      <c r="AM65" s="34" t="s">
        <v>7</v>
      </c>
      <c r="AN65" s="34" t="s">
        <v>7</v>
      </c>
      <c r="AO65" s="34" t="s">
        <v>7</v>
      </c>
      <c r="AP65" s="34" t="s">
        <v>7</v>
      </c>
      <c r="AQ65" s="34" t="s">
        <v>7</v>
      </c>
      <c r="AR65" s="34" t="s">
        <v>7</v>
      </c>
      <c r="AS65" s="34" t="s">
        <v>7</v>
      </c>
      <c r="AT65" s="34" t="s">
        <v>7</v>
      </c>
      <c r="AU65" s="34" t="s">
        <v>7</v>
      </c>
      <c r="AV65" s="34" t="s">
        <v>7</v>
      </c>
      <c r="AW65" s="34" t="s">
        <v>7</v>
      </c>
      <c r="AX65" s="34" t="s">
        <v>7</v>
      </c>
      <c r="AY65" s="34" t="s">
        <v>7</v>
      </c>
      <c r="AZ65" s="34" t="s">
        <v>7</v>
      </c>
      <c r="BA65" s="34">
        <v>7.9239455884521437</v>
      </c>
      <c r="BB65" s="34">
        <v>7.9239455884521437</v>
      </c>
      <c r="BC65" s="34">
        <v>7.9239455884521446</v>
      </c>
      <c r="BD65" s="34">
        <v>7.9239455884521446</v>
      </c>
      <c r="BE65" s="34">
        <v>7.9239455884521446</v>
      </c>
      <c r="BF65" s="34">
        <v>7.9239455884521446</v>
      </c>
      <c r="BG65" s="34">
        <v>7.9239455884521446</v>
      </c>
      <c r="BH65" s="34">
        <v>7.9239455884521446</v>
      </c>
      <c r="BI65" s="34">
        <v>7.9239455884521464</v>
      </c>
      <c r="BJ65" s="34">
        <v>7.9239455884521481</v>
      </c>
      <c r="BK65" s="34">
        <v>7.9239455884521464</v>
      </c>
      <c r="BL65" s="34">
        <v>7.9239455884521481</v>
      </c>
      <c r="BM65" s="34">
        <v>7.9239455884521481</v>
      </c>
      <c r="BN65" s="34">
        <v>7.9239455884521464</v>
      </c>
      <c r="BO65" s="34">
        <v>7.9239455884521481</v>
      </c>
      <c r="BP65" s="35"/>
      <c r="BQ65" s="35"/>
      <c r="BR65" s="35"/>
      <c r="BS65" s="35"/>
      <c r="BT65" s="35"/>
      <c r="BU65" s="35"/>
      <c r="BV65" s="35"/>
      <c r="BW65" s="35"/>
      <c r="BX65" s="35"/>
      <c r="BY65" s="35"/>
    </row>
    <row r="66" spans="1:91" ht="17.25" customHeight="1">
      <c r="A66" s="33">
        <v>13</v>
      </c>
      <c r="B66" s="34" t="s">
        <v>7</v>
      </c>
      <c r="C66" s="34" t="s">
        <v>7</v>
      </c>
      <c r="D66" s="34" t="s">
        <v>7</v>
      </c>
      <c r="E66" s="34" t="s">
        <v>7</v>
      </c>
      <c r="F66" s="34" t="s">
        <v>7</v>
      </c>
      <c r="G66" s="34" t="s">
        <v>7</v>
      </c>
      <c r="H66" s="34" t="s">
        <v>7</v>
      </c>
      <c r="I66" s="34" t="s">
        <v>7</v>
      </c>
      <c r="J66" s="34" t="s">
        <v>7</v>
      </c>
      <c r="K66" s="34" t="s">
        <v>7</v>
      </c>
      <c r="L66" s="34" t="s">
        <v>7</v>
      </c>
      <c r="M66" s="34" t="s">
        <v>7</v>
      </c>
      <c r="N66" s="34" t="s">
        <v>7</v>
      </c>
      <c r="O66" s="34" t="s">
        <v>7</v>
      </c>
      <c r="P66" s="34" t="s">
        <v>7</v>
      </c>
      <c r="Q66" s="34" t="s">
        <v>7</v>
      </c>
      <c r="R66" s="34" t="s">
        <v>7</v>
      </c>
      <c r="S66" s="34" t="s">
        <v>7</v>
      </c>
      <c r="T66" s="34" t="s">
        <v>7</v>
      </c>
      <c r="U66" s="34" t="s">
        <v>7</v>
      </c>
      <c r="V66" s="34" t="s">
        <v>7</v>
      </c>
      <c r="W66" s="34" t="s">
        <v>7</v>
      </c>
      <c r="X66" s="34" t="s">
        <v>7</v>
      </c>
      <c r="Y66" s="34" t="s">
        <v>7</v>
      </c>
      <c r="Z66" s="34" t="s">
        <v>7</v>
      </c>
      <c r="AA66" s="34" t="s">
        <v>7</v>
      </c>
      <c r="AB66" s="34" t="s">
        <v>7</v>
      </c>
      <c r="AC66" s="34" t="s">
        <v>7</v>
      </c>
      <c r="AD66" s="34" t="s">
        <v>7</v>
      </c>
      <c r="AE66" s="34" t="s">
        <v>7</v>
      </c>
      <c r="AF66" s="34" t="s">
        <v>7</v>
      </c>
      <c r="AG66" s="34" t="s">
        <v>7</v>
      </c>
      <c r="AH66" s="34" t="s">
        <v>7</v>
      </c>
      <c r="AI66" s="34" t="s">
        <v>7</v>
      </c>
      <c r="AJ66" s="34" t="s">
        <v>7</v>
      </c>
      <c r="AK66" s="34" t="s">
        <v>7</v>
      </c>
      <c r="AL66" s="34" t="s">
        <v>7</v>
      </c>
      <c r="AM66" s="34" t="s">
        <v>7</v>
      </c>
      <c r="AN66" s="34" t="s">
        <v>7</v>
      </c>
      <c r="AO66" s="34" t="s">
        <v>7</v>
      </c>
      <c r="AP66" s="34" t="s">
        <v>7</v>
      </c>
      <c r="AQ66" s="34" t="s">
        <v>7</v>
      </c>
      <c r="AR66" s="34" t="s">
        <v>7</v>
      </c>
      <c r="AS66" s="34" t="s">
        <v>7</v>
      </c>
      <c r="AT66" s="34" t="s">
        <v>7</v>
      </c>
      <c r="AU66" s="34" t="s">
        <v>7</v>
      </c>
      <c r="AV66" s="34" t="s">
        <v>7</v>
      </c>
      <c r="AW66" s="34" t="s">
        <v>7</v>
      </c>
      <c r="AX66" s="34" t="s">
        <v>7</v>
      </c>
      <c r="AY66" s="34" t="s">
        <v>7</v>
      </c>
      <c r="AZ66" s="34" t="s">
        <v>7</v>
      </c>
      <c r="BA66" s="34" t="s">
        <v>7</v>
      </c>
      <c r="BB66" s="34">
        <v>8.0100754318048963</v>
      </c>
      <c r="BC66" s="34">
        <v>8.0100754318048981</v>
      </c>
      <c r="BD66" s="34">
        <v>8.0100754318048963</v>
      </c>
      <c r="BE66" s="34">
        <v>8.0100754318048963</v>
      </c>
      <c r="BF66" s="34">
        <v>8.0100754318048963</v>
      </c>
      <c r="BG66" s="34">
        <v>8.0100754318048963</v>
      </c>
      <c r="BH66" s="34">
        <v>8.0100754318048981</v>
      </c>
      <c r="BI66" s="34">
        <v>8.0100754318048981</v>
      </c>
      <c r="BJ66" s="34">
        <v>8.0100754318048981</v>
      </c>
      <c r="BK66" s="34">
        <v>8.0100754318048981</v>
      </c>
      <c r="BL66" s="34">
        <v>8.0100754318048963</v>
      </c>
      <c r="BM66" s="34">
        <v>8.0100754318048963</v>
      </c>
      <c r="BN66" s="34">
        <v>8.0100754318048981</v>
      </c>
      <c r="BO66" s="34">
        <v>8.0100754318048981</v>
      </c>
      <c r="BP66" s="35"/>
      <c r="BQ66" s="35"/>
      <c r="BR66" s="35"/>
      <c r="BS66" s="35"/>
      <c r="BT66" s="35"/>
      <c r="BU66" s="35"/>
      <c r="BV66" s="35"/>
      <c r="BW66" s="35"/>
      <c r="BX66" s="35"/>
      <c r="BY66" s="35"/>
      <c r="BZ66" s="35"/>
    </row>
    <row r="67" spans="1:91" ht="17.25" customHeight="1">
      <c r="A67" s="33">
        <v>12</v>
      </c>
      <c r="B67" s="34" t="s">
        <v>7</v>
      </c>
      <c r="C67" s="34" t="s">
        <v>7</v>
      </c>
      <c r="D67" s="34" t="s">
        <v>7</v>
      </c>
      <c r="E67" s="34" t="s">
        <v>7</v>
      </c>
      <c r="F67" s="34" t="s">
        <v>7</v>
      </c>
      <c r="G67" s="34" t="s">
        <v>7</v>
      </c>
      <c r="H67" s="34" t="s">
        <v>7</v>
      </c>
      <c r="I67" s="34" t="s">
        <v>7</v>
      </c>
      <c r="J67" s="34" t="s">
        <v>7</v>
      </c>
      <c r="K67" s="34" t="s">
        <v>7</v>
      </c>
      <c r="L67" s="34" t="s">
        <v>7</v>
      </c>
      <c r="M67" s="34" t="s">
        <v>7</v>
      </c>
      <c r="N67" s="34" t="s">
        <v>7</v>
      </c>
      <c r="O67" s="34" t="s">
        <v>7</v>
      </c>
      <c r="P67" s="34" t="s">
        <v>7</v>
      </c>
      <c r="Q67" s="34" t="s">
        <v>7</v>
      </c>
      <c r="R67" s="34" t="s">
        <v>7</v>
      </c>
      <c r="S67" s="34" t="s">
        <v>7</v>
      </c>
      <c r="T67" s="34" t="s">
        <v>7</v>
      </c>
      <c r="U67" s="34" t="s">
        <v>7</v>
      </c>
      <c r="V67" s="34" t="s">
        <v>7</v>
      </c>
      <c r="W67" s="34" t="s">
        <v>7</v>
      </c>
      <c r="X67" s="34" t="s">
        <v>7</v>
      </c>
      <c r="Y67" s="34" t="s">
        <v>7</v>
      </c>
      <c r="Z67" s="34" t="s">
        <v>7</v>
      </c>
      <c r="AA67" s="34" t="s">
        <v>7</v>
      </c>
      <c r="AB67" s="34" t="s">
        <v>7</v>
      </c>
      <c r="AC67" s="34" t="s">
        <v>7</v>
      </c>
      <c r="AD67" s="34" t="s">
        <v>7</v>
      </c>
      <c r="AE67" s="34" t="s">
        <v>7</v>
      </c>
      <c r="AF67" s="34" t="s">
        <v>7</v>
      </c>
      <c r="AG67" s="34" t="s">
        <v>7</v>
      </c>
      <c r="AH67" s="34" t="s">
        <v>7</v>
      </c>
      <c r="AI67" s="34" t="s">
        <v>7</v>
      </c>
      <c r="AJ67" s="34" t="s">
        <v>7</v>
      </c>
      <c r="AK67" s="34" t="s">
        <v>7</v>
      </c>
      <c r="AL67" s="34" t="s">
        <v>7</v>
      </c>
      <c r="AM67" s="34" t="s">
        <v>7</v>
      </c>
      <c r="AN67" s="34" t="s">
        <v>7</v>
      </c>
      <c r="AO67" s="34" t="s">
        <v>7</v>
      </c>
      <c r="AP67" s="34" t="s">
        <v>7</v>
      </c>
      <c r="AQ67" s="34" t="s">
        <v>7</v>
      </c>
      <c r="AR67" s="34" t="s">
        <v>7</v>
      </c>
      <c r="AS67" s="34" t="s">
        <v>7</v>
      </c>
      <c r="AT67" s="34" t="s">
        <v>7</v>
      </c>
      <c r="AU67" s="34" t="s">
        <v>7</v>
      </c>
      <c r="AV67" s="34" t="s">
        <v>7</v>
      </c>
      <c r="AW67" s="34" t="s">
        <v>7</v>
      </c>
      <c r="AX67" s="34" t="s">
        <v>7</v>
      </c>
      <c r="AY67" s="34" t="s">
        <v>7</v>
      </c>
      <c r="AZ67" s="34" t="s">
        <v>7</v>
      </c>
      <c r="BA67" s="34" t="s">
        <v>7</v>
      </c>
      <c r="BB67" s="34" t="s">
        <v>7</v>
      </c>
      <c r="BC67" s="34">
        <v>8.0971414691071253</v>
      </c>
      <c r="BD67" s="34">
        <v>8.0971414691071253</v>
      </c>
      <c r="BE67" s="34">
        <v>8.0971414691071253</v>
      </c>
      <c r="BF67" s="34">
        <v>8.0971414691071253</v>
      </c>
      <c r="BG67" s="34">
        <v>8.0971414691071253</v>
      </c>
      <c r="BH67" s="34">
        <v>8.0971414691071253</v>
      </c>
      <c r="BI67" s="34">
        <v>8.0971414691071253</v>
      </c>
      <c r="BJ67" s="34">
        <v>8.0971414691071253</v>
      </c>
      <c r="BK67" s="34">
        <v>8.0971414691071253</v>
      </c>
      <c r="BL67" s="34">
        <v>8.0971414691071253</v>
      </c>
      <c r="BM67" s="34">
        <v>8.0971414691071253</v>
      </c>
      <c r="BN67" s="34">
        <v>8.0971414691071253</v>
      </c>
      <c r="BO67" s="34">
        <v>8.0971414691071253</v>
      </c>
      <c r="BP67" s="35"/>
      <c r="BQ67" s="35"/>
      <c r="BR67" s="35"/>
      <c r="BS67" s="35"/>
      <c r="BT67" s="35"/>
      <c r="BU67" s="35"/>
      <c r="BV67" s="35"/>
      <c r="BW67" s="35"/>
      <c r="BX67" s="35"/>
      <c r="BY67" s="35"/>
      <c r="BZ67" s="35"/>
      <c r="CA67" s="35"/>
    </row>
    <row r="68" spans="1:91" ht="17.25" customHeight="1">
      <c r="A68" s="33">
        <v>11</v>
      </c>
      <c r="B68" s="34" t="s">
        <v>7</v>
      </c>
      <c r="C68" s="34" t="s">
        <v>7</v>
      </c>
      <c r="D68" s="34" t="s">
        <v>7</v>
      </c>
      <c r="E68" s="34" t="s">
        <v>7</v>
      </c>
      <c r="F68" s="34" t="s">
        <v>7</v>
      </c>
      <c r="G68" s="34" t="s">
        <v>7</v>
      </c>
      <c r="H68" s="34" t="s">
        <v>7</v>
      </c>
      <c r="I68" s="34" t="s">
        <v>7</v>
      </c>
      <c r="J68" s="34" t="s">
        <v>7</v>
      </c>
      <c r="K68" s="34" t="s">
        <v>7</v>
      </c>
      <c r="L68" s="34" t="s">
        <v>7</v>
      </c>
      <c r="M68" s="34" t="s">
        <v>7</v>
      </c>
      <c r="N68" s="34" t="s">
        <v>7</v>
      </c>
      <c r="O68" s="34" t="s">
        <v>7</v>
      </c>
      <c r="P68" s="34" t="s">
        <v>7</v>
      </c>
      <c r="Q68" s="34" t="s">
        <v>7</v>
      </c>
      <c r="R68" s="34" t="s">
        <v>7</v>
      </c>
      <c r="S68" s="34" t="s">
        <v>7</v>
      </c>
      <c r="T68" s="34" t="s">
        <v>7</v>
      </c>
      <c r="U68" s="34" t="s">
        <v>7</v>
      </c>
      <c r="V68" s="34" t="s">
        <v>7</v>
      </c>
      <c r="W68" s="34" t="s">
        <v>7</v>
      </c>
      <c r="X68" s="34" t="s">
        <v>7</v>
      </c>
      <c r="Y68" s="34" t="s">
        <v>7</v>
      </c>
      <c r="Z68" s="34" t="s">
        <v>7</v>
      </c>
      <c r="AA68" s="34" t="s">
        <v>7</v>
      </c>
      <c r="AB68" s="34" t="s">
        <v>7</v>
      </c>
      <c r="AC68" s="34" t="s">
        <v>7</v>
      </c>
      <c r="AD68" s="34" t="s">
        <v>7</v>
      </c>
      <c r="AE68" s="34" t="s">
        <v>7</v>
      </c>
      <c r="AF68" s="34" t="s">
        <v>7</v>
      </c>
      <c r="AG68" s="34" t="s">
        <v>7</v>
      </c>
      <c r="AH68" s="34" t="s">
        <v>7</v>
      </c>
      <c r="AI68" s="34" t="s">
        <v>7</v>
      </c>
      <c r="AJ68" s="34" t="s">
        <v>7</v>
      </c>
      <c r="AK68" s="34" t="s">
        <v>7</v>
      </c>
      <c r="AL68" s="34" t="s">
        <v>7</v>
      </c>
      <c r="AM68" s="34" t="s">
        <v>7</v>
      </c>
      <c r="AN68" s="34" t="s">
        <v>7</v>
      </c>
      <c r="AO68" s="34" t="s">
        <v>7</v>
      </c>
      <c r="AP68" s="34" t="s">
        <v>7</v>
      </c>
      <c r="AQ68" s="34" t="s">
        <v>7</v>
      </c>
      <c r="AR68" s="34" t="s">
        <v>7</v>
      </c>
      <c r="AS68" s="34" t="s">
        <v>7</v>
      </c>
      <c r="AT68" s="34" t="s">
        <v>7</v>
      </c>
      <c r="AU68" s="34" t="s">
        <v>7</v>
      </c>
      <c r="AV68" s="34" t="s">
        <v>7</v>
      </c>
      <c r="AW68" s="34" t="s">
        <v>7</v>
      </c>
      <c r="AX68" s="34" t="s">
        <v>7</v>
      </c>
      <c r="AY68" s="34" t="s">
        <v>7</v>
      </c>
      <c r="AZ68" s="34" t="s">
        <v>7</v>
      </c>
      <c r="BA68" s="34" t="s">
        <v>7</v>
      </c>
      <c r="BB68" s="34" t="s">
        <v>7</v>
      </c>
      <c r="BC68" s="34" t="s">
        <v>7</v>
      </c>
      <c r="BD68" s="34">
        <v>8.185153876380026</v>
      </c>
      <c r="BE68" s="34">
        <v>8.1851538763800242</v>
      </c>
      <c r="BF68" s="34">
        <v>8.185153876380026</v>
      </c>
      <c r="BG68" s="34">
        <v>8.1851538763800242</v>
      </c>
      <c r="BH68" s="34">
        <v>8.1851538763800242</v>
      </c>
      <c r="BI68" s="34">
        <v>8.185153876380026</v>
      </c>
      <c r="BJ68" s="34">
        <v>8.185153876380026</v>
      </c>
      <c r="BK68" s="34">
        <v>8.185153876380026</v>
      </c>
      <c r="BL68" s="34">
        <v>8.1851538763800278</v>
      </c>
      <c r="BM68" s="34">
        <v>8.185153876380026</v>
      </c>
      <c r="BN68" s="34">
        <v>8.185153876380026</v>
      </c>
      <c r="BO68" s="34">
        <v>8.1851538763800278</v>
      </c>
      <c r="BP68" s="35"/>
      <c r="BQ68" s="35"/>
      <c r="BR68" s="35"/>
      <c r="BS68" s="35"/>
      <c r="BT68" s="35"/>
      <c r="BU68" s="35"/>
      <c r="BV68" s="35"/>
      <c r="BW68" s="35"/>
      <c r="BX68" s="35"/>
      <c r="BY68" s="35"/>
      <c r="BZ68" s="35"/>
      <c r="CA68" s="35"/>
      <c r="CB68" s="35"/>
    </row>
    <row r="69" spans="1:91" ht="17.25" customHeight="1">
      <c r="A69" s="33">
        <v>10</v>
      </c>
      <c r="B69" s="34" t="s">
        <v>7</v>
      </c>
      <c r="C69" s="34" t="s">
        <v>7</v>
      </c>
      <c r="D69" s="34" t="s">
        <v>7</v>
      </c>
      <c r="E69" s="34" t="s">
        <v>7</v>
      </c>
      <c r="F69" s="34" t="s">
        <v>7</v>
      </c>
      <c r="G69" s="34" t="s">
        <v>7</v>
      </c>
      <c r="H69" s="34" t="s">
        <v>7</v>
      </c>
      <c r="I69" s="34" t="s">
        <v>7</v>
      </c>
      <c r="J69" s="34" t="s">
        <v>7</v>
      </c>
      <c r="K69" s="34" t="s">
        <v>7</v>
      </c>
      <c r="L69" s="34" t="s">
        <v>7</v>
      </c>
      <c r="M69" s="34" t="s">
        <v>7</v>
      </c>
      <c r="N69" s="34" t="s">
        <v>7</v>
      </c>
      <c r="O69" s="34" t="s">
        <v>7</v>
      </c>
      <c r="P69" s="34" t="s">
        <v>7</v>
      </c>
      <c r="Q69" s="34" t="s">
        <v>7</v>
      </c>
      <c r="R69" s="34" t="s">
        <v>7</v>
      </c>
      <c r="S69" s="34" t="s">
        <v>7</v>
      </c>
      <c r="T69" s="34" t="s">
        <v>7</v>
      </c>
      <c r="U69" s="34" t="s">
        <v>7</v>
      </c>
      <c r="V69" s="34" t="s">
        <v>7</v>
      </c>
      <c r="W69" s="34" t="s">
        <v>7</v>
      </c>
      <c r="X69" s="34" t="s">
        <v>7</v>
      </c>
      <c r="Y69" s="34" t="s">
        <v>7</v>
      </c>
      <c r="Z69" s="34" t="s">
        <v>7</v>
      </c>
      <c r="AA69" s="34" t="s">
        <v>7</v>
      </c>
      <c r="AB69" s="34" t="s">
        <v>7</v>
      </c>
      <c r="AC69" s="34" t="s">
        <v>7</v>
      </c>
      <c r="AD69" s="34" t="s">
        <v>7</v>
      </c>
      <c r="AE69" s="34" t="s">
        <v>7</v>
      </c>
      <c r="AF69" s="34" t="s">
        <v>7</v>
      </c>
      <c r="AG69" s="34" t="s">
        <v>7</v>
      </c>
      <c r="AH69" s="34" t="s">
        <v>7</v>
      </c>
      <c r="AI69" s="34" t="s">
        <v>7</v>
      </c>
      <c r="AJ69" s="34" t="s">
        <v>7</v>
      </c>
      <c r="AK69" s="34" t="s">
        <v>7</v>
      </c>
      <c r="AL69" s="34" t="s">
        <v>7</v>
      </c>
      <c r="AM69" s="34" t="s">
        <v>7</v>
      </c>
      <c r="AN69" s="34" t="s">
        <v>7</v>
      </c>
      <c r="AO69" s="34" t="s">
        <v>7</v>
      </c>
      <c r="AP69" s="34" t="s">
        <v>7</v>
      </c>
      <c r="AQ69" s="34" t="s">
        <v>7</v>
      </c>
      <c r="AR69" s="34" t="s">
        <v>7</v>
      </c>
      <c r="AS69" s="34" t="s">
        <v>7</v>
      </c>
      <c r="AT69" s="34" t="s">
        <v>7</v>
      </c>
      <c r="AU69" s="34" t="s">
        <v>7</v>
      </c>
      <c r="AV69" s="34" t="s">
        <v>7</v>
      </c>
      <c r="AW69" s="34" t="s">
        <v>7</v>
      </c>
      <c r="AX69" s="34" t="s">
        <v>7</v>
      </c>
      <c r="AY69" s="34" t="s">
        <v>7</v>
      </c>
      <c r="AZ69" s="34" t="s">
        <v>7</v>
      </c>
      <c r="BA69" s="34" t="s">
        <v>7</v>
      </c>
      <c r="BB69" s="34" t="s">
        <v>7</v>
      </c>
      <c r="BC69" s="34" t="s">
        <v>7</v>
      </c>
      <c r="BD69" s="34" t="s">
        <v>7</v>
      </c>
      <c r="BE69" s="34">
        <v>8.2741229402537257</v>
      </c>
      <c r="BF69" s="34">
        <v>8.2741229402537257</v>
      </c>
      <c r="BG69" s="34">
        <v>8.2741229402537257</v>
      </c>
      <c r="BH69" s="34">
        <v>8.2741229402537257</v>
      </c>
      <c r="BI69" s="34">
        <v>8.2741229402537275</v>
      </c>
      <c r="BJ69" s="34">
        <v>8.2741229402537275</v>
      </c>
      <c r="BK69" s="34">
        <v>8.2741229402537275</v>
      </c>
      <c r="BL69" s="34">
        <v>8.2741229402537275</v>
      </c>
      <c r="BM69" s="34">
        <v>8.2741229402537257</v>
      </c>
      <c r="BN69" s="34">
        <v>8.2741229402537275</v>
      </c>
      <c r="BO69" s="34">
        <v>8.2741229402537275</v>
      </c>
      <c r="BP69" s="35"/>
      <c r="BQ69" s="35"/>
      <c r="BR69" s="35"/>
      <c r="BS69" s="35"/>
      <c r="BT69" s="35"/>
      <c r="BU69" s="35"/>
      <c r="BV69" s="35"/>
      <c r="BW69" s="35"/>
      <c r="BX69" s="35"/>
      <c r="BY69" s="35"/>
      <c r="BZ69" s="35"/>
      <c r="CA69" s="35"/>
      <c r="CB69" s="35"/>
      <c r="CC69" s="35"/>
    </row>
    <row r="70" spans="1:91" ht="17.25" customHeight="1">
      <c r="A70" s="33">
        <v>9</v>
      </c>
      <c r="B70" s="34" t="s">
        <v>7</v>
      </c>
      <c r="C70" s="34" t="s">
        <v>7</v>
      </c>
      <c r="D70" s="34" t="s">
        <v>7</v>
      </c>
      <c r="E70" s="34" t="s">
        <v>7</v>
      </c>
      <c r="F70" s="34" t="s">
        <v>7</v>
      </c>
      <c r="G70" s="34" t="s">
        <v>7</v>
      </c>
      <c r="H70" s="34" t="s">
        <v>7</v>
      </c>
      <c r="I70" s="34" t="s">
        <v>7</v>
      </c>
      <c r="J70" s="34" t="s">
        <v>7</v>
      </c>
      <c r="K70" s="34" t="s">
        <v>7</v>
      </c>
      <c r="L70" s="34" t="s">
        <v>7</v>
      </c>
      <c r="M70" s="34" t="s">
        <v>7</v>
      </c>
      <c r="N70" s="34" t="s">
        <v>7</v>
      </c>
      <c r="O70" s="34" t="s">
        <v>7</v>
      </c>
      <c r="P70" s="34" t="s">
        <v>7</v>
      </c>
      <c r="Q70" s="34" t="s">
        <v>7</v>
      </c>
      <c r="R70" s="34" t="s">
        <v>7</v>
      </c>
      <c r="S70" s="34" t="s">
        <v>7</v>
      </c>
      <c r="T70" s="34" t="s">
        <v>7</v>
      </c>
      <c r="U70" s="34" t="s">
        <v>7</v>
      </c>
      <c r="V70" s="34" t="s">
        <v>7</v>
      </c>
      <c r="W70" s="34" t="s">
        <v>7</v>
      </c>
      <c r="X70" s="34" t="s">
        <v>7</v>
      </c>
      <c r="Y70" s="34" t="s">
        <v>7</v>
      </c>
      <c r="Z70" s="34" t="s">
        <v>7</v>
      </c>
      <c r="AA70" s="34" t="s">
        <v>7</v>
      </c>
      <c r="AB70" s="34" t="s">
        <v>7</v>
      </c>
      <c r="AC70" s="34" t="s">
        <v>7</v>
      </c>
      <c r="AD70" s="34" t="s">
        <v>7</v>
      </c>
      <c r="AE70" s="34" t="s">
        <v>7</v>
      </c>
      <c r="AF70" s="34" t="s">
        <v>7</v>
      </c>
      <c r="AG70" s="34" t="s">
        <v>7</v>
      </c>
      <c r="AH70" s="34" t="s">
        <v>7</v>
      </c>
      <c r="AI70" s="34" t="s">
        <v>7</v>
      </c>
      <c r="AJ70" s="34" t="s">
        <v>7</v>
      </c>
      <c r="AK70" s="34" t="s">
        <v>7</v>
      </c>
      <c r="AL70" s="34" t="s">
        <v>7</v>
      </c>
      <c r="AM70" s="34" t="s">
        <v>7</v>
      </c>
      <c r="AN70" s="34" t="s">
        <v>7</v>
      </c>
      <c r="AO70" s="34" t="s">
        <v>7</v>
      </c>
      <c r="AP70" s="34" t="s">
        <v>7</v>
      </c>
      <c r="AQ70" s="34" t="s">
        <v>7</v>
      </c>
      <c r="AR70" s="34" t="s">
        <v>7</v>
      </c>
      <c r="AS70" s="34" t="s">
        <v>7</v>
      </c>
      <c r="AT70" s="34" t="s">
        <v>7</v>
      </c>
      <c r="AU70" s="34" t="s">
        <v>7</v>
      </c>
      <c r="AV70" s="34" t="s">
        <v>7</v>
      </c>
      <c r="AW70" s="34" t="s">
        <v>7</v>
      </c>
      <c r="AX70" s="34" t="s">
        <v>7</v>
      </c>
      <c r="AY70" s="34" t="s">
        <v>7</v>
      </c>
      <c r="AZ70" s="34" t="s">
        <v>7</v>
      </c>
      <c r="BA70" s="34" t="s">
        <v>7</v>
      </c>
      <c r="BB70" s="34" t="s">
        <v>7</v>
      </c>
      <c r="BC70" s="34" t="s">
        <v>7</v>
      </c>
      <c r="BD70" s="34" t="s">
        <v>7</v>
      </c>
      <c r="BE70" s="34" t="s">
        <v>7</v>
      </c>
      <c r="BF70" s="34">
        <v>8.3640590591695148</v>
      </c>
      <c r="BG70" s="34">
        <v>8.3640590591695148</v>
      </c>
      <c r="BH70" s="34">
        <v>8.3640590591695148</v>
      </c>
      <c r="BI70" s="34">
        <v>8.3640590591695165</v>
      </c>
      <c r="BJ70" s="34">
        <v>8.3640590591695165</v>
      </c>
      <c r="BK70" s="34">
        <v>8.3640590591695165</v>
      </c>
      <c r="BL70" s="34">
        <v>8.3640590591695165</v>
      </c>
      <c r="BM70" s="34">
        <v>8.3640590591695165</v>
      </c>
      <c r="BN70" s="34">
        <v>8.3640590591695165</v>
      </c>
      <c r="BO70" s="34">
        <v>8.3640590591695165</v>
      </c>
      <c r="BP70" s="35"/>
      <c r="BQ70" s="35"/>
      <c r="BR70" s="35"/>
      <c r="BS70" s="35"/>
      <c r="BT70" s="35"/>
      <c r="BU70" s="35"/>
      <c r="BV70" s="35"/>
      <c r="BW70" s="35"/>
      <c r="BX70" s="35"/>
      <c r="BY70" s="35"/>
      <c r="BZ70" s="35"/>
      <c r="CA70" s="35"/>
      <c r="CB70" s="35"/>
      <c r="CC70" s="35"/>
      <c r="CD70" s="35"/>
    </row>
    <row r="71" spans="1:91" ht="17.25" customHeight="1">
      <c r="A71" s="33">
        <v>8</v>
      </c>
      <c r="B71" s="34" t="s">
        <v>7</v>
      </c>
      <c r="C71" s="34" t="s">
        <v>7</v>
      </c>
      <c r="D71" s="34" t="s">
        <v>7</v>
      </c>
      <c r="E71" s="34" t="s">
        <v>7</v>
      </c>
      <c r="F71" s="34" t="s">
        <v>7</v>
      </c>
      <c r="G71" s="34" t="s">
        <v>7</v>
      </c>
      <c r="H71" s="34" t="s">
        <v>7</v>
      </c>
      <c r="I71" s="34" t="s">
        <v>7</v>
      </c>
      <c r="J71" s="34" t="s">
        <v>7</v>
      </c>
      <c r="K71" s="34" t="s">
        <v>7</v>
      </c>
      <c r="L71" s="34" t="s">
        <v>7</v>
      </c>
      <c r="M71" s="34" t="s">
        <v>7</v>
      </c>
      <c r="N71" s="34" t="s">
        <v>7</v>
      </c>
      <c r="O71" s="34" t="s">
        <v>7</v>
      </c>
      <c r="P71" s="34" t="s">
        <v>7</v>
      </c>
      <c r="Q71" s="34" t="s">
        <v>7</v>
      </c>
      <c r="R71" s="34" t="s">
        <v>7</v>
      </c>
      <c r="S71" s="34" t="s">
        <v>7</v>
      </c>
      <c r="T71" s="34" t="s">
        <v>7</v>
      </c>
      <c r="U71" s="34" t="s">
        <v>7</v>
      </c>
      <c r="V71" s="34" t="s">
        <v>7</v>
      </c>
      <c r="W71" s="34" t="s">
        <v>7</v>
      </c>
      <c r="X71" s="34" t="s">
        <v>7</v>
      </c>
      <c r="Y71" s="34" t="s">
        <v>7</v>
      </c>
      <c r="Z71" s="34" t="s">
        <v>7</v>
      </c>
      <c r="AA71" s="34" t="s">
        <v>7</v>
      </c>
      <c r="AB71" s="34" t="s">
        <v>7</v>
      </c>
      <c r="AC71" s="34" t="s">
        <v>7</v>
      </c>
      <c r="AD71" s="34" t="s">
        <v>7</v>
      </c>
      <c r="AE71" s="34" t="s">
        <v>7</v>
      </c>
      <c r="AF71" s="34" t="s">
        <v>7</v>
      </c>
      <c r="AG71" s="34" t="s">
        <v>7</v>
      </c>
      <c r="AH71" s="34" t="s">
        <v>7</v>
      </c>
      <c r="AI71" s="34" t="s">
        <v>7</v>
      </c>
      <c r="AJ71" s="34" t="s">
        <v>7</v>
      </c>
      <c r="AK71" s="34" t="s">
        <v>7</v>
      </c>
      <c r="AL71" s="34" t="s">
        <v>7</v>
      </c>
      <c r="AM71" s="34" t="s">
        <v>7</v>
      </c>
      <c r="AN71" s="34" t="s">
        <v>7</v>
      </c>
      <c r="AO71" s="34" t="s">
        <v>7</v>
      </c>
      <c r="AP71" s="34" t="s">
        <v>7</v>
      </c>
      <c r="AQ71" s="34" t="s">
        <v>7</v>
      </c>
      <c r="AR71" s="34" t="s">
        <v>7</v>
      </c>
      <c r="AS71" s="34" t="s">
        <v>7</v>
      </c>
      <c r="AT71" s="34" t="s">
        <v>7</v>
      </c>
      <c r="AU71" s="34" t="s">
        <v>7</v>
      </c>
      <c r="AV71" s="34" t="s">
        <v>7</v>
      </c>
      <c r="AW71" s="34" t="s">
        <v>7</v>
      </c>
      <c r="AX71" s="34" t="s">
        <v>7</v>
      </c>
      <c r="AY71" s="34" t="s">
        <v>7</v>
      </c>
      <c r="AZ71" s="34" t="s">
        <v>7</v>
      </c>
      <c r="BA71" s="34" t="s">
        <v>7</v>
      </c>
      <c r="BB71" s="34" t="s">
        <v>7</v>
      </c>
      <c r="BC71" s="34" t="s">
        <v>7</v>
      </c>
      <c r="BD71" s="34" t="s">
        <v>7</v>
      </c>
      <c r="BE71" s="34" t="s">
        <v>7</v>
      </c>
      <c r="BF71" s="34" t="s">
        <v>7</v>
      </c>
      <c r="BG71" s="34">
        <v>8.4549727445952794</v>
      </c>
      <c r="BH71" s="34">
        <v>8.4549727445952794</v>
      </c>
      <c r="BI71" s="34">
        <v>8.4549727445952811</v>
      </c>
      <c r="BJ71" s="34">
        <v>8.4549727445952811</v>
      </c>
      <c r="BK71" s="34">
        <v>8.4549727445952811</v>
      </c>
      <c r="BL71" s="34">
        <v>8.4549727445952811</v>
      </c>
      <c r="BM71" s="34">
        <v>8.4549727445952794</v>
      </c>
      <c r="BN71" s="34">
        <v>8.4549727445952811</v>
      </c>
      <c r="BO71" s="34">
        <v>8.4549727445952811</v>
      </c>
      <c r="BP71" s="35"/>
      <c r="BQ71" s="35"/>
      <c r="BR71" s="35"/>
      <c r="BS71" s="35"/>
      <c r="BT71" s="35"/>
      <c r="BU71" s="35"/>
      <c r="BV71" s="35"/>
      <c r="BW71" s="35"/>
      <c r="BX71" s="35"/>
      <c r="BY71" s="35"/>
      <c r="BZ71" s="35"/>
      <c r="CA71" s="35"/>
      <c r="CB71" s="35"/>
      <c r="CC71" s="35"/>
      <c r="CD71" s="35"/>
      <c r="CE71" s="35"/>
    </row>
    <row r="72" spans="1:91" ht="17.25" customHeight="1">
      <c r="A72" s="33">
        <v>7</v>
      </c>
      <c r="B72" s="34" t="s">
        <v>7</v>
      </c>
      <c r="C72" s="34" t="s">
        <v>7</v>
      </c>
      <c r="D72" s="34" t="s">
        <v>7</v>
      </c>
      <c r="E72" s="34" t="s">
        <v>7</v>
      </c>
      <c r="F72" s="34" t="s">
        <v>7</v>
      </c>
      <c r="G72" s="34" t="s">
        <v>7</v>
      </c>
      <c r="H72" s="34" t="s">
        <v>7</v>
      </c>
      <c r="I72" s="34" t="s">
        <v>7</v>
      </c>
      <c r="J72" s="34" t="s">
        <v>7</v>
      </c>
      <c r="K72" s="34" t="s">
        <v>7</v>
      </c>
      <c r="L72" s="34" t="s">
        <v>7</v>
      </c>
      <c r="M72" s="34" t="s">
        <v>7</v>
      </c>
      <c r="N72" s="34" t="s">
        <v>7</v>
      </c>
      <c r="O72" s="34" t="s">
        <v>7</v>
      </c>
      <c r="P72" s="34" t="s">
        <v>7</v>
      </c>
      <c r="Q72" s="34" t="s">
        <v>7</v>
      </c>
      <c r="R72" s="34" t="s">
        <v>7</v>
      </c>
      <c r="S72" s="34" t="s">
        <v>7</v>
      </c>
      <c r="T72" s="34" t="s">
        <v>7</v>
      </c>
      <c r="U72" s="34" t="s">
        <v>7</v>
      </c>
      <c r="V72" s="34" t="s">
        <v>7</v>
      </c>
      <c r="W72" s="34" t="s">
        <v>7</v>
      </c>
      <c r="X72" s="34" t="s">
        <v>7</v>
      </c>
      <c r="Y72" s="34" t="s">
        <v>7</v>
      </c>
      <c r="Z72" s="34" t="s">
        <v>7</v>
      </c>
      <c r="AA72" s="34" t="s">
        <v>7</v>
      </c>
      <c r="AB72" s="34" t="s">
        <v>7</v>
      </c>
      <c r="AC72" s="34" t="s">
        <v>7</v>
      </c>
      <c r="AD72" s="34" t="s">
        <v>7</v>
      </c>
      <c r="AE72" s="34" t="s">
        <v>7</v>
      </c>
      <c r="AF72" s="34" t="s">
        <v>7</v>
      </c>
      <c r="AG72" s="34" t="s">
        <v>7</v>
      </c>
      <c r="AH72" s="34" t="s">
        <v>7</v>
      </c>
      <c r="AI72" s="34" t="s">
        <v>7</v>
      </c>
      <c r="AJ72" s="34" t="s">
        <v>7</v>
      </c>
      <c r="AK72" s="34" t="s">
        <v>7</v>
      </c>
      <c r="AL72" s="34" t="s">
        <v>7</v>
      </c>
      <c r="AM72" s="34" t="s">
        <v>7</v>
      </c>
      <c r="AN72" s="34" t="s">
        <v>7</v>
      </c>
      <c r="AO72" s="34" t="s">
        <v>7</v>
      </c>
      <c r="AP72" s="34" t="s">
        <v>7</v>
      </c>
      <c r="AQ72" s="34" t="s">
        <v>7</v>
      </c>
      <c r="AR72" s="34" t="s">
        <v>7</v>
      </c>
      <c r="AS72" s="34" t="s">
        <v>7</v>
      </c>
      <c r="AT72" s="34" t="s">
        <v>7</v>
      </c>
      <c r="AU72" s="34" t="s">
        <v>7</v>
      </c>
      <c r="AV72" s="34" t="s">
        <v>7</v>
      </c>
      <c r="AW72" s="34" t="s">
        <v>7</v>
      </c>
      <c r="AX72" s="34" t="s">
        <v>7</v>
      </c>
      <c r="AY72" s="34" t="s">
        <v>7</v>
      </c>
      <c r="AZ72" s="34" t="s">
        <v>7</v>
      </c>
      <c r="BA72" s="34" t="s">
        <v>7</v>
      </c>
      <c r="BB72" s="34" t="s">
        <v>7</v>
      </c>
      <c r="BC72" s="34" t="s">
        <v>7</v>
      </c>
      <c r="BD72" s="34" t="s">
        <v>7</v>
      </c>
      <c r="BE72" s="34" t="s">
        <v>7</v>
      </c>
      <c r="BF72" s="34" t="s">
        <v>7</v>
      </c>
      <c r="BG72" s="34" t="s">
        <v>7</v>
      </c>
      <c r="BH72" s="34">
        <v>8.5468746222539096</v>
      </c>
      <c r="BI72" s="34">
        <v>8.5468746222539096</v>
      </c>
      <c r="BJ72" s="34">
        <v>8.5468746222539096</v>
      </c>
      <c r="BK72" s="34">
        <v>8.5468746222539078</v>
      </c>
      <c r="BL72" s="34">
        <v>8.5468746222539078</v>
      </c>
      <c r="BM72" s="34">
        <v>8.5468746222539078</v>
      </c>
      <c r="BN72" s="34">
        <v>8.546874622253906</v>
      </c>
      <c r="BO72" s="34">
        <v>8.5468746222539078</v>
      </c>
      <c r="BP72" s="35"/>
      <c r="BQ72" s="35"/>
      <c r="BR72" s="35"/>
      <c r="BS72" s="35"/>
      <c r="BT72" s="35"/>
      <c r="BU72" s="35"/>
      <c r="BV72" s="35"/>
      <c r="BW72" s="35"/>
      <c r="BX72" s="35"/>
      <c r="BY72" s="35"/>
      <c r="BZ72" s="35"/>
      <c r="CA72" s="35"/>
      <c r="CB72" s="35"/>
      <c r="CC72" s="35"/>
      <c r="CD72" s="35"/>
      <c r="CE72" s="35"/>
      <c r="CF72" s="35"/>
    </row>
    <row r="73" spans="1:91" ht="17.25" customHeight="1">
      <c r="A73" s="33">
        <v>6</v>
      </c>
      <c r="B73" s="34" t="s">
        <v>7</v>
      </c>
      <c r="C73" s="34" t="s">
        <v>7</v>
      </c>
      <c r="D73" s="34" t="s">
        <v>7</v>
      </c>
      <c r="E73" s="34" t="s">
        <v>7</v>
      </c>
      <c r="F73" s="34" t="s">
        <v>7</v>
      </c>
      <c r="G73" s="34" t="s">
        <v>7</v>
      </c>
      <c r="H73" s="34" t="s">
        <v>7</v>
      </c>
      <c r="I73" s="34" t="s">
        <v>7</v>
      </c>
      <c r="J73" s="34" t="s">
        <v>7</v>
      </c>
      <c r="K73" s="34" t="s">
        <v>7</v>
      </c>
      <c r="L73" s="34" t="s">
        <v>7</v>
      </c>
      <c r="M73" s="34" t="s">
        <v>7</v>
      </c>
      <c r="N73" s="34" t="s">
        <v>7</v>
      </c>
      <c r="O73" s="34" t="s">
        <v>7</v>
      </c>
      <c r="P73" s="34" t="s">
        <v>7</v>
      </c>
      <c r="Q73" s="34" t="s">
        <v>7</v>
      </c>
      <c r="R73" s="34" t="s">
        <v>7</v>
      </c>
      <c r="S73" s="34" t="s">
        <v>7</v>
      </c>
      <c r="T73" s="34" t="s">
        <v>7</v>
      </c>
      <c r="U73" s="34" t="s">
        <v>7</v>
      </c>
      <c r="V73" s="34" t="s">
        <v>7</v>
      </c>
      <c r="W73" s="34" t="s">
        <v>7</v>
      </c>
      <c r="X73" s="34" t="s">
        <v>7</v>
      </c>
      <c r="Y73" s="34" t="s">
        <v>7</v>
      </c>
      <c r="Z73" s="34" t="s">
        <v>7</v>
      </c>
      <c r="AA73" s="34" t="s">
        <v>7</v>
      </c>
      <c r="AB73" s="34" t="s">
        <v>7</v>
      </c>
      <c r="AC73" s="34" t="s">
        <v>7</v>
      </c>
      <c r="AD73" s="34" t="s">
        <v>7</v>
      </c>
      <c r="AE73" s="34" t="s">
        <v>7</v>
      </c>
      <c r="AF73" s="34" t="s">
        <v>7</v>
      </c>
      <c r="AG73" s="34" t="s">
        <v>7</v>
      </c>
      <c r="AH73" s="34" t="s">
        <v>7</v>
      </c>
      <c r="AI73" s="34" t="s">
        <v>7</v>
      </c>
      <c r="AJ73" s="34" t="s">
        <v>7</v>
      </c>
      <c r="AK73" s="34" t="s">
        <v>7</v>
      </c>
      <c r="AL73" s="34" t="s">
        <v>7</v>
      </c>
      <c r="AM73" s="34" t="s">
        <v>7</v>
      </c>
      <c r="AN73" s="34" t="s">
        <v>7</v>
      </c>
      <c r="AO73" s="34" t="s">
        <v>7</v>
      </c>
      <c r="AP73" s="34" t="s">
        <v>7</v>
      </c>
      <c r="AQ73" s="34" t="s">
        <v>7</v>
      </c>
      <c r="AR73" s="34" t="s">
        <v>7</v>
      </c>
      <c r="AS73" s="34" t="s">
        <v>7</v>
      </c>
      <c r="AT73" s="34" t="s">
        <v>7</v>
      </c>
      <c r="AU73" s="34" t="s">
        <v>7</v>
      </c>
      <c r="AV73" s="34" t="s">
        <v>7</v>
      </c>
      <c r="AW73" s="34" t="s">
        <v>7</v>
      </c>
      <c r="AX73" s="34" t="s">
        <v>7</v>
      </c>
      <c r="AY73" s="34" t="s">
        <v>7</v>
      </c>
      <c r="AZ73" s="34" t="s">
        <v>7</v>
      </c>
      <c r="BA73" s="34" t="s">
        <v>7</v>
      </c>
      <c r="BB73" s="34" t="s">
        <v>7</v>
      </c>
      <c r="BC73" s="34" t="s">
        <v>7</v>
      </c>
      <c r="BD73" s="34" t="s">
        <v>7</v>
      </c>
      <c r="BE73" s="34" t="s">
        <v>7</v>
      </c>
      <c r="BF73" s="34" t="s">
        <v>7</v>
      </c>
      <c r="BG73" s="34" t="s">
        <v>7</v>
      </c>
      <c r="BH73" s="34" t="s">
        <v>7</v>
      </c>
      <c r="BI73" s="34">
        <v>8.639775433365374</v>
      </c>
      <c r="BJ73" s="34">
        <v>8.6397754333653758</v>
      </c>
      <c r="BK73" s="34">
        <v>8.6397754333653758</v>
      </c>
      <c r="BL73" s="34">
        <v>8.6397754333653758</v>
      </c>
      <c r="BM73" s="34">
        <v>8.6397754333653758</v>
      </c>
      <c r="BN73" s="34">
        <v>8.6397754333653758</v>
      </c>
      <c r="BO73" s="34">
        <v>8.639775433365374</v>
      </c>
      <c r="BP73" s="35"/>
      <c r="BQ73" s="35"/>
      <c r="BR73" s="35"/>
      <c r="BS73" s="35"/>
      <c r="BT73" s="35"/>
      <c r="BU73" s="35"/>
      <c r="BV73" s="35"/>
      <c r="BW73" s="35"/>
      <c r="BX73" s="35"/>
      <c r="BY73" s="35"/>
      <c r="BZ73" s="35"/>
      <c r="CA73" s="35"/>
      <c r="CB73" s="35"/>
      <c r="CC73" s="35"/>
      <c r="CD73" s="35"/>
      <c r="CE73" s="35"/>
      <c r="CF73" s="35"/>
      <c r="CG73" s="35"/>
    </row>
    <row r="74" spans="1:91" ht="17.25" customHeight="1">
      <c r="A74" s="33">
        <v>5</v>
      </c>
      <c r="B74" s="34" t="s">
        <v>7</v>
      </c>
      <c r="C74" s="34" t="s">
        <v>7</v>
      </c>
      <c r="D74" s="34" t="s">
        <v>7</v>
      </c>
      <c r="E74" s="34" t="s">
        <v>7</v>
      </c>
      <c r="F74" s="34" t="s">
        <v>7</v>
      </c>
      <c r="G74" s="34" t="s">
        <v>7</v>
      </c>
      <c r="H74" s="34" t="s">
        <v>7</v>
      </c>
      <c r="I74" s="34" t="s">
        <v>7</v>
      </c>
      <c r="J74" s="34" t="s">
        <v>7</v>
      </c>
      <c r="K74" s="34" t="s">
        <v>7</v>
      </c>
      <c r="L74" s="34" t="s">
        <v>7</v>
      </c>
      <c r="M74" s="34" t="s">
        <v>7</v>
      </c>
      <c r="N74" s="34" t="s">
        <v>7</v>
      </c>
      <c r="O74" s="34" t="s">
        <v>7</v>
      </c>
      <c r="P74" s="34" t="s">
        <v>7</v>
      </c>
      <c r="Q74" s="34" t="s">
        <v>7</v>
      </c>
      <c r="R74" s="34" t="s">
        <v>7</v>
      </c>
      <c r="S74" s="34" t="s">
        <v>7</v>
      </c>
      <c r="T74" s="34" t="s">
        <v>7</v>
      </c>
      <c r="U74" s="34" t="s">
        <v>7</v>
      </c>
      <c r="V74" s="34" t="s">
        <v>7</v>
      </c>
      <c r="W74" s="34" t="s">
        <v>7</v>
      </c>
      <c r="X74" s="34" t="s">
        <v>7</v>
      </c>
      <c r="Y74" s="34" t="s">
        <v>7</v>
      </c>
      <c r="Z74" s="34" t="s">
        <v>7</v>
      </c>
      <c r="AA74" s="34" t="s">
        <v>7</v>
      </c>
      <c r="AB74" s="34" t="s">
        <v>7</v>
      </c>
      <c r="AC74" s="34" t="s">
        <v>7</v>
      </c>
      <c r="AD74" s="34" t="s">
        <v>7</v>
      </c>
      <c r="AE74" s="34" t="s">
        <v>7</v>
      </c>
      <c r="AF74" s="34" t="s">
        <v>7</v>
      </c>
      <c r="AG74" s="34" t="s">
        <v>7</v>
      </c>
      <c r="AH74" s="34" t="s">
        <v>7</v>
      </c>
      <c r="AI74" s="34" t="s">
        <v>7</v>
      </c>
      <c r="AJ74" s="34" t="s">
        <v>7</v>
      </c>
      <c r="AK74" s="34" t="s">
        <v>7</v>
      </c>
      <c r="AL74" s="34" t="s">
        <v>7</v>
      </c>
      <c r="AM74" s="34" t="s">
        <v>7</v>
      </c>
      <c r="AN74" s="34" t="s">
        <v>7</v>
      </c>
      <c r="AO74" s="34" t="s">
        <v>7</v>
      </c>
      <c r="AP74" s="34" t="s">
        <v>7</v>
      </c>
      <c r="AQ74" s="34" t="s">
        <v>7</v>
      </c>
      <c r="AR74" s="34" t="s">
        <v>7</v>
      </c>
      <c r="AS74" s="34" t="s">
        <v>7</v>
      </c>
      <c r="AT74" s="34" t="s">
        <v>7</v>
      </c>
      <c r="AU74" s="34" t="s">
        <v>7</v>
      </c>
      <c r="AV74" s="34" t="s">
        <v>7</v>
      </c>
      <c r="AW74" s="34" t="s">
        <v>7</v>
      </c>
      <c r="AX74" s="34" t="s">
        <v>7</v>
      </c>
      <c r="AY74" s="34" t="s">
        <v>7</v>
      </c>
      <c r="AZ74" s="34" t="s">
        <v>7</v>
      </c>
      <c r="BA74" s="34" t="s">
        <v>7</v>
      </c>
      <c r="BB74" s="34" t="s">
        <v>7</v>
      </c>
      <c r="BC74" s="34" t="s">
        <v>7</v>
      </c>
      <c r="BD74" s="34" t="s">
        <v>7</v>
      </c>
      <c r="BE74" s="34" t="s">
        <v>7</v>
      </c>
      <c r="BF74" s="34" t="s">
        <v>7</v>
      </c>
      <c r="BG74" s="34" t="s">
        <v>7</v>
      </c>
      <c r="BH74" s="34" t="s">
        <v>7</v>
      </c>
      <c r="BI74" s="34" t="s">
        <v>7</v>
      </c>
      <c r="BJ74" s="34">
        <v>8.7336860359019521</v>
      </c>
      <c r="BK74" s="34">
        <v>8.7336860359019521</v>
      </c>
      <c r="BL74" s="34">
        <v>8.7336860359019521</v>
      </c>
      <c r="BM74" s="34">
        <v>8.7336860359019504</v>
      </c>
      <c r="BN74" s="34">
        <v>8.7336860359019504</v>
      </c>
      <c r="BO74" s="34">
        <v>8.7336860359019504</v>
      </c>
      <c r="BP74" s="35"/>
      <c r="BQ74" s="35"/>
      <c r="BR74" s="35"/>
      <c r="BS74" s="35"/>
      <c r="BT74" s="35"/>
      <c r="BU74" s="35"/>
      <c r="BV74" s="35"/>
      <c r="BW74" s="35"/>
      <c r="BX74" s="35"/>
      <c r="BY74" s="35"/>
      <c r="BZ74" s="35"/>
      <c r="CA74" s="35"/>
      <c r="CB74" s="35"/>
      <c r="CC74" s="35"/>
      <c r="CD74" s="35"/>
      <c r="CE74" s="35"/>
      <c r="CF74" s="35"/>
      <c r="CG74" s="35"/>
      <c r="CH74" s="35"/>
    </row>
    <row r="75" spans="1:91" ht="17.25" customHeight="1">
      <c r="A75" s="33">
        <v>4</v>
      </c>
      <c r="B75" s="34" t="s">
        <v>7</v>
      </c>
      <c r="C75" s="34" t="s">
        <v>7</v>
      </c>
      <c r="D75" s="34" t="s">
        <v>7</v>
      </c>
      <c r="E75" s="34" t="s">
        <v>7</v>
      </c>
      <c r="F75" s="34" t="s">
        <v>7</v>
      </c>
      <c r="G75" s="34" t="s">
        <v>7</v>
      </c>
      <c r="H75" s="34" t="s">
        <v>7</v>
      </c>
      <c r="I75" s="34" t="s">
        <v>7</v>
      </c>
      <c r="J75" s="34" t="s">
        <v>7</v>
      </c>
      <c r="K75" s="34" t="s">
        <v>7</v>
      </c>
      <c r="L75" s="34" t="s">
        <v>7</v>
      </c>
      <c r="M75" s="34" t="s">
        <v>7</v>
      </c>
      <c r="N75" s="34" t="s">
        <v>7</v>
      </c>
      <c r="O75" s="34" t="s">
        <v>7</v>
      </c>
      <c r="P75" s="34" t="s">
        <v>7</v>
      </c>
      <c r="Q75" s="34" t="s">
        <v>7</v>
      </c>
      <c r="R75" s="34" t="s">
        <v>7</v>
      </c>
      <c r="S75" s="34" t="s">
        <v>7</v>
      </c>
      <c r="T75" s="34" t="s">
        <v>7</v>
      </c>
      <c r="U75" s="34" t="s">
        <v>7</v>
      </c>
      <c r="V75" s="34" t="s">
        <v>7</v>
      </c>
      <c r="W75" s="34" t="s">
        <v>7</v>
      </c>
      <c r="X75" s="34" t="s">
        <v>7</v>
      </c>
      <c r="Y75" s="34" t="s">
        <v>7</v>
      </c>
      <c r="Z75" s="34" t="s">
        <v>7</v>
      </c>
      <c r="AA75" s="34" t="s">
        <v>7</v>
      </c>
      <c r="AB75" s="34" t="s">
        <v>7</v>
      </c>
      <c r="AC75" s="34" t="s">
        <v>7</v>
      </c>
      <c r="AD75" s="34" t="s">
        <v>7</v>
      </c>
      <c r="AE75" s="34" t="s">
        <v>7</v>
      </c>
      <c r="AF75" s="34" t="s">
        <v>7</v>
      </c>
      <c r="AG75" s="34" t="s">
        <v>7</v>
      </c>
      <c r="AH75" s="34" t="s">
        <v>7</v>
      </c>
      <c r="AI75" s="34" t="s">
        <v>7</v>
      </c>
      <c r="AJ75" s="34" t="s">
        <v>7</v>
      </c>
      <c r="AK75" s="34" t="s">
        <v>7</v>
      </c>
      <c r="AL75" s="34" t="s">
        <v>7</v>
      </c>
      <c r="AM75" s="34" t="s">
        <v>7</v>
      </c>
      <c r="AN75" s="34" t="s">
        <v>7</v>
      </c>
      <c r="AO75" s="34" t="s">
        <v>7</v>
      </c>
      <c r="AP75" s="34" t="s">
        <v>7</v>
      </c>
      <c r="AQ75" s="34" t="s">
        <v>7</v>
      </c>
      <c r="AR75" s="34" t="s">
        <v>7</v>
      </c>
      <c r="AS75" s="34" t="s">
        <v>7</v>
      </c>
      <c r="AT75" s="34" t="s">
        <v>7</v>
      </c>
      <c r="AU75" s="34" t="s">
        <v>7</v>
      </c>
      <c r="AV75" s="34" t="s">
        <v>7</v>
      </c>
      <c r="AW75" s="34" t="s">
        <v>7</v>
      </c>
      <c r="AX75" s="34" t="s">
        <v>7</v>
      </c>
      <c r="AY75" s="34" t="s">
        <v>7</v>
      </c>
      <c r="AZ75" s="34" t="s">
        <v>7</v>
      </c>
      <c r="BA75" s="34" t="s">
        <v>7</v>
      </c>
      <c r="BB75" s="34" t="s">
        <v>7</v>
      </c>
      <c r="BC75" s="34" t="s">
        <v>7</v>
      </c>
      <c r="BD75" s="34" t="s">
        <v>7</v>
      </c>
      <c r="BE75" s="34" t="s">
        <v>7</v>
      </c>
      <c r="BF75" s="34" t="s">
        <v>7</v>
      </c>
      <c r="BG75" s="34" t="s">
        <v>7</v>
      </c>
      <c r="BH75" s="34" t="s">
        <v>7</v>
      </c>
      <c r="BI75" s="34" t="s">
        <v>7</v>
      </c>
      <c r="BJ75" s="34" t="s">
        <v>7</v>
      </c>
      <c r="BK75" s="34">
        <v>8.8286174058574201</v>
      </c>
      <c r="BL75" s="34">
        <v>8.8286174058574201</v>
      </c>
      <c r="BM75" s="34">
        <v>8.8286174058574201</v>
      </c>
      <c r="BN75" s="34">
        <v>8.8286174058574201</v>
      </c>
      <c r="BO75" s="34">
        <v>8.8286174058574201</v>
      </c>
      <c r="BP75" s="35"/>
      <c r="BQ75" s="35"/>
      <c r="BR75" s="35"/>
      <c r="BS75" s="35"/>
      <c r="BT75" s="35"/>
      <c r="BU75" s="35"/>
      <c r="BV75" s="35"/>
      <c r="BW75" s="35"/>
      <c r="BX75" s="35"/>
      <c r="BY75" s="35"/>
      <c r="BZ75" s="35"/>
      <c r="CA75" s="35"/>
      <c r="CB75" s="35"/>
      <c r="CC75" s="35"/>
      <c r="CD75" s="35"/>
      <c r="CE75" s="35"/>
      <c r="CF75" s="35"/>
      <c r="CG75" s="35"/>
      <c r="CH75" s="35"/>
      <c r="CI75" s="35"/>
    </row>
    <row r="76" spans="1:91" ht="17.25" customHeight="1">
      <c r="A76" s="33">
        <v>3</v>
      </c>
      <c r="B76" s="34" t="s">
        <v>7</v>
      </c>
      <c r="C76" s="34" t="s">
        <v>7</v>
      </c>
      <c r="D76" s="34" t="s">
        <v>7</v>
      </c>
      <c r="E76" s="34" t="s">
        <v>7</v>
      </c>
      <c r="F76" s="34" t="s">
        <v>7</v>
      </c>
      <c r="G76" s="34" t="s">
        <v>7</v>
      </c>
      <c r="H76" s="34" t="s">
        <v>7</v>
      </c>
      <c r="I76" s="34" t="s">
        <v>7</v>
      </c>
      <c r="J76" s="34" t="s">
        <v>7</v>
      </c>
      <c r="K76" s="34" t="s">
        <v>7</v>
      </c>
      <c r="L76" s="34" t="s">
        <v>7</v>
      </c>
      <c r="M76" s="34" t="s">
        <v>7</v>
      </c>
      <c r="N76" s="34" t="s">
        <v>7</v>
      </c>
      <c r="O76" s="34" t="s">
        <v>7</v>
      </c>
      <c r="P76" s="34" t="s">
        <v>7</v>
      </c>
      <c r="Q76" s="34" t="s">
        <v>7</v>
      </c>
      <c r="R76" s="34" t="s">
        <v>7</v>
      </c>
      <c r="S76" s="34" t="s">
        <v>7</v>
      </c>
      <c r="T76" s="34" t="s">
        <v>7</v>
      </c>
      <c r="U76" s="34" t="s">
        <v>7</v>
      </c>
      <c r="V76" s="34" t="s">
        <v>7</v>
      </c>
      <c r="W76" s="34" t="s">
        <v>7</v>
      </c>
      <c r="X76" s="34" t="s">
        <v>7</v>
      </c>
      <c r="Y76" s="34" t="s">
        <v>7</v>
      </c>
      <c r="Z76" s="34" t="s">
        <v>7</v>
      </c>
      <c r="AA76" s="34" t="s">
        <v>7</v>
      </c>
      <c r="AB76" s="34" t="s">
        <v>7</v>
      </c>
      <c r="AC76" s="34" t="s">
        <v>7</v>
      </c>
      <c r="AD76" s="34" t="s">
        <v>7</v>
      </c>
      <c r="AE76" s="34" t="s">
        <v>7</v>
      </c>
      <c r="AF76" s="34" t="s">
        <v>7</v>
      </c>
      <c r="AG76" s="34" t="s">
        <v>7</v>
      </c>
      <c r="AH76" s="34" t="s">
        <v>7</v>
      </c>
      <c r="AI76" s="34" t="s">
        <v>7</v>
      </c>
      <c r="AJ76" s="34" t="s">
        <v>7</v>
      </c>
      <c r="AK76" s="34" t="s">
        <v>7</v>
      </c>
      <c r="AL76" s="34" t="s">
        <v>7</v>
      </c>
      <c r="AM76" s="34" t="s">
        <v>7</v>
      </c>
      <c r="AN76" s="34" t="s">
        <v>7</v>
      </c>
      <c r="AO76" s="34" t="s">
        <v>7</v>
      </c>
      <c r="AP76" s="34" t="s">
        <v>7</v>
      </c>
      <c r="AQ76" s="34" t="s">
        <v>7</v>
      </c>
      <c r="AR76" s="34" t="s">
        <v>7</v>
      </c>
      <c r="AS76" s="34" t="s">
        <v>7</v>
      </c>
      <c r="AT76" s="34" t="s">
        <v>7</v>
      </c>
      <c r="AU76" s="34" t="s">
        <v>7</v>
      </c>
      <c r="AV76" s="34" t="s">
        <v>7</v>
      </c>
      <c r="AW76" s="34" t="s">
        <v>7</v>
      </c>
      <c r="AX76" s="34" t="s">
        <v>7</v>
      </c>
      <c r="AY76" s="34" t="s">
        <v>7</v>
      </c>
      <c r="AZ76" s="34" t="s">
        <v>7</v>
      </c>
      <c r="BA76" s="34" t="s">
        <v>7</v>
      </c>
      <c r="BB76" s="34" t="s">
        <v>7</v>
      </c>
      <c r="BC76" s="34" t="s">
        <v>7</v>
      </c>
      <c r="BD76" s="34" t="s">
        <v>7</v>
      </c>
      <c r="BE76" s="34" t="s">
        <v>7</v>
      </c>
      <c r="BF76" s="34" t="s">
        <v>7</v>
      </c>
      <c r="BG76" s="34" t="s">
        <v>7</v>
      </c>
      <c r="BH76" s="34" t="s">
        <v>7</v>
      </c>
      <c r="BI76" s="34" t="s">
        <v>7</v>
      </c>
      <c r="BJ76" s="34" t="s">
        <v>7</v>
      </c>
      <c r="BK76" s="34" t="s">
        <v>7</v>
      </c>
      <c r="BL76" s="34">
        <v>8.9245806385297595</v>
      </c>
      <c r="BM76" s="34">
        <v>8.9245806385297595</v>
      </c>
      <c r="BN76" s="34">
        <v>8.9245806385297595</v>
      </c>
      <c r="BO76" s="34">
        <v>8.9245806385297595</v>
      </c>
      <c r="BP76" s="35"/>
      <c r="BQ76" s="35"/>
      <c r="BR76" s="35"/>
      <c r="BS76" s="35"/>
      <c r="BT76" s="35"/>
      <c r="BU76" s="35"/>
      <c r="BV76" s="35"/>
      <c r="BW76" s="35"/>
      <c r="BX76" s="35"/>
      <c r="BY76" s="35"/>
      <c r="BZ76" s="35"/>
      <c r="CA76" s="35"/>
      <c r="CB76" s="35"/>
      <c r="CC76" s="35"/>
      <c r="CD76" s="35"/>
      <c r="CE76" s="35"/>
      <c r="CF76" s="35"/>
      <c r="CG76" s="35"/>
      <c r="CH76" s="35"/>
      <c r="CI76" s="35"/>
      <c r="CJ76" s="35"/>
    </row>
    <row r="77" spans="1:91" ht="17.25" customHeight="1">
      <c r="A77" s="33">
        <v>2</v>
      </c>
      <c r="B77" s="34" t="s">
        <v>7</v>
      </c>
      <c r="C77" s="34" t="s">
        <v>7</v>
      </c>
      <c r="D77" s="34" t="s">
        <v>7</v>
      </c>
      <c r="E77" s="34" t="s">
        <v>7</v>
      </c>
      <c r="F77" s="34" t="s">
        <v>7</v>
      </c>
      <c r="G77" s="34" t="s">
        <v>7</v>
      </c>
      <c r="H77" s="34" t="s">
        <v>7</v>
      </c>
      <c r="I77" s="34" t="s">
        <v>7</v>
      </c>
      <c r="J77" s="34" t="s">
        <v>7</v>
      </c>
      <c r="K77" s="34" t="s">
        <v>7</v>
      </c>
      <c r="L77" s="34" t="s">
        <v>7</v>
      </c>
      <c r="M77" s="34" t="s">
        <v>7</v>
      </c>
      <c r="N77" s="34" t="s">
        <v>7</v>
      </c>
      <c r="O77" s="34" t="s">
        <v>7</v>
      </c>
      <c r="P77" s="34" t="s">
        <v>7</v>
      </c>
      <c r="Q77" s="34" t="s">
        <v>7</v>
      </c>
      <c r="R77" s="34" t="s">
        <v>7</v>
      </c>
      <c r="S77" s="34" t="s">
        <v>7</v>
      </c>
      <c r="T77" s="34" t="s">
        <v>7</v>
      </c>
      <c r="U77" s="34" t="s">
        <v>7</v>
      </c>
      <c r="V77" s="34" t="s">
        <v>7</v>
      </c>
      <c r="W77" s="34" t="s">
        <v>7</v>
      </c>
      <c r="X77" s="34" t="s">
        <v>7</v>
      </c>
      <c r="Y77" s="34" t="s">
        <v>7</v>
      </c>
      <c r="Z77" s="34" t="s">
        <v>7</v>
      </c>
      <c r="AA77" s="34" t="s">
        <v>7</v>
      </c>
      <c r="AB77" s="34" t="s">
        <v>7</v>
      </c>
      <c r="AC77" s="34" t="s">
        <v>7</v>
      </c>
      <c r="AD77" s="34" t="s">
        <v>7</v>
      </c>
      <c r="AE77" s="34" t="s">
        <v>7</v>
      </c>
      <c r="AF77" s="34" t="s">
        <v>7</v>
      </c>
      <c r="AG77" s="34" t="s">
        <v>7</v>
      </c>
      <c r="AH77" s="34" t="s">
        <v>7</v>
      </c>
      <c r="AI77" s="34" t="s">
        <v>7</v>
      </c>
      <c r="AJ77" s="34" t="s">
        <v>7</v>
      </c>
      <c r="AK77" s="34" t="s">
        <v>7</v>
      </c>
      <c r="AL77" s="34" t="s">
        <v>7</v>
      </c>
      <c r="AM77" s="34" t="s">
        <v>7</v>
      </c>
      <c r="AN77" s="34" t="s">
        <v>7</v>
      </c>
      <c r="AO77" s="34" t="s">
        <v>7</v>
      </c>
      <c r="AP77" s="34" t="s">
        <v>7</v>
      </c>
      <c r="AQ77" s="34" t="s">
        <v>7</v>
      </c>
      <c r="AR77" s="34" t="s">
        <v>7</v>
      </c>
      <c r="AS77" s="34" t="s">
        <v>7</v>
      </c>
      <c r="AT77" s="34" t="s">
        <v>7</v>
      </c>
      <c r="AU77" s="34" t="s">
        <v>7</v>
      </c>
      <c r="AV77" s="34" t="s">
        <v>7</v>
      </c>
      <c r="AW77" s="34" t="s">
        <v>7</v>
      </c>
      <c r="AX77" s="34" t="s">
        <v>7</v>
      </c>
      <c r="AY77" s="34" t="s">
        <v>7</v>
      </c>
      <c r="AZ77" s="34" t="s">
        <v>7</v>
      </c>
      <c r="BA77" s="34" t="s">
        <v>7</v>
      </c>
      <c r="BB77" s="34" t="s">
        <v>7</v>
      </c>
      <c r="BC77" s="34" t="s">
        <v>7</v>
      </c>
      <c r="BD77" s="34" t="s">
        <v>7</v>
      </c>
      <c r="BE77" s="34" t="s">
        <v>7</v>
      </c>
      <c r="BF77" s="34" t="s">
        <v>7</v>
      </c>
      <c r="BG77" s="34" t="s">
        <v>7</v>
      </c>
      <c r="BH77" s="34" t="s">
        <v>7</v>
      </c>
      <c r="BI77" s="34" t="s">
        <v>7</v>
      </c>
      <c r="BJ77" s="34" t="s">
        <v>7</v>
      </c>
      <c r="BK77" s="34" t="s">
        <v>7</v>
      </c>
      <c r="BL77" s="34" t="s">
        <v>7</v>
      </c>
      <c r="BM77" s="34">
        <v>9.0215869498181451</v>
      </c>
      <c r="BN77" s="34">
        <v>9.0215869498181451</v>
      </c>
      <c r="BO77" s="34">
        <v>9.0215869498181469</v>
      </c>
      <c r="BP77" s="35"/>
      <c r="BQ77" s="35"/>
      <c r="BR77" s="35"/>
      <c r="BS77" s="35"/>
      <c r="BT77" s="35"/>
      <c r="BU77" s="35"/>
      <c r="BV77" s="35"/>
      <c r="BW77" s="35"/>
      <c r="BX77" s="35"/>
      <c r="BY77" s="35"/>
      <c r="BZ77" s="35"/>
      <c r="CA77" s="35"/>
      <c r="CB77" s="35"/>
      <c r="CC77" s="35"/>
      <c r="CD77" s="35"/>
      <c r="CE77" s="35"/>
      <c r="CF77" s="35"/>
      <c r="CG77" s="35"/>
      <c r="CH77" s="35"/>
      <c r="CI77" s="35"/>
      <c r="CJ77" s="35"/>
      <c r="CK77" s="35"/>
    </row>
    <row r="78" spans="1:91" ht="17.25" customHeight="1">
      <c r="A78" s="33">
        <v>1</v>
      </c>
      <c r="B78" s="34" t="s">
        <v>7</v>
      </c>
      <c r="C78" s="34" t="s">
        <v>7</v>
      </c>
      <c r="D78" s="34" t="s">
        <v>7</v>
      </c>
      <c r="E78" s="34" t="s">
        <v>7</v>
      </c>
      <c r="F78" s="34" t="s">
        <v>7</v>
      </c>
      <c r="G78" s="34" t="s">
        <v>7</v>
      </c>
      <c r="H78" s="34" t="s">
        <v>7</v>
      </c>
      <c r="I78" s="34" t="s">
        <v>7</v>
      </c>
      <c r="J78" s="34" t="s">
        <v>7</v>
      </c>
      <c r="K78" s="34" t="s">
        <v>7</v>
      </c>
      <c r="L78" s="34" t="s">
        <v>7</v>
      </c>
      <c r="M78" s="34" t="s">
        <v>7</v>
      </c>
      <c r="N78" s="34" t="s">
        <v>7</v>
      </c>
      <c r="O78" s="34" t="s">
        <v>7</v>
      </c>
      <c r="P78" s="34" t="s">
        <v>7</v>
      </c>
      <c r="Q78" s="34" t="s">
        <v>7</v>
      </c>
      <c r="R78" s="34" t="s">
        <v>7</v>
      </c>
      <c r="S78" s="34" t="s">
        <v>7</v>
      </c>
      <c r="T78" s="34" t="s">
        <v>7</v>
      </c>
      <c r="U78" s="34" t="s">
        <v>7</v>
      </c>
      <c r="V78" s="34" t="s">
        <v>7</v>
      </c>
      <c r="W78" s="34" t="s">
        <v>7</v>
      </c>
      <c r="X78" s="34" t="s">
        <v>7</v>
      </c>
      <c r="Y78" s="34" t="s">
        <v>7</v>
      </c>
      <c r="Z78" s="34" t="s">
        <v>7</v>
      </c>
      <c r="AA78" s="34" t="s">
        <v>7</v>
      </c>
      <c r="AB78" s="34" t="s">
        <v>7</v>
      </c>
      <c r="AC78" s="34" t="s">
        <v>7</v>
      </c>
      <c r="AD78" s="34" t="s">
        <v>7</v>
      </c>
      <c r="AE78" s="34" t="s">
        <v>7</v>
      </c>
      <c r="AF78" s="34" t="s">
        <v>7</v>
      </c>
      <c r="AG78" s="34" t="s">
        <v>7</v>
      </c>
      <c r="AH78" s="34" t="s">
        <v>7</v>
      </c>
      <c r="AI78" s="34" t="s">
        <v>7</v>
      </c>
      <c r="AJ78" s="34" t="s">
        <v>7</v>
      </c>
      <c r="AK78" s="34" t="s">
        <v>7</v>
      </c>
      <c r="AL78" s="34" t="s">
        <v>7</v>
      </c>
      <c r="AM78" s="34" t="s">
        <v>7</v>
      </c>
      <c r="AN78" s="34" t="s">
        <v>7</v>
      </c>
      <c r="AO78" s="34" t="s">
        <v>7</v>
      </c>
      <c r="AP78" s="34" t="s">
        <v>7</v>
      </c>
      <c r="AQ78" s="34" t="s">
        <v>7</v>
      </c>
      <c r="AR78" s="34" t="s">
        <v>7</v>
      </c>
      <c r="AS78" s="34" t="s">
        <v>7</v>
      </c>
      <c r="AT78" s="34" t="s">
        <v>7</v>
      </c>
      <c r="AU78" s="34" t="s">
        <v>7</v>
      </c>
      <c r="AV78" s="34" t="s">
        <v>7</v>
      </c>
      <c r="AW78" s="34" t="s">
        <v>7</v>
      </c>
      <c r="AX78" s="34" t="s">
        <v>7</v>
      </c>
      <c r="AY78" s="34" t="s">
        <v>7</v>
      </c>
      <c r="AZ78" s="34" t="s">
        <v>7</v>
      </c>
      <c r="BA78" s="34" t="s">
        <v>7</v>
      </c>
      <c r="BB78" s="34" t="s">
        <v>7</v>
      </c>
      <c r="BC78" s="34" t="s">
        <v>7</v>
      </c>
      <c r="BD78" s="34" t="s">
        <v>7</v>
      </c>
      <c r="BE78" s="34" t="s">
        <v>7</v>
      </c>
      <c r="BF78" s="34" t="s">
        <v>7</v>
      </c>
      <c r="BG78" s="34" t="s">
        <v>7</v>
      </c>
      <c r="BH78" s="34" t="s">
        <v>7</v>
      </c>
      <c r="BI78" s="34" t="s">
        <v>7</v>
      </c>
      <c r="BJ78" s="34" t="s">
        <v>7</v>
      </c>
      <c r="BK78" s="34" t="s">
        <v>7</v>
      </c>
      <c r="BL78" s="34" t="s">
        <v>7</v>
      </c>
      <c r="BM78" s="34" t="s">
        <v>7</v>
      </c>
      <c r="BN78" s="34">
        <v>9.1196476775335462</v>
      </c>
      <c r="BO78" s="34">
        <v>9.1196476775335462</v>
      </c>
      <c r="BP78" s="35"/>
      <c r="BQ78" s="35"/>
      <c r="BR78" s="35"/>
      <c r="BS78" s="35"/>
      <c r="BT78" s="35"/>
      <c r="BU78" s="35"/>
      <c r="BV78" s="35"/>
      <c r="BW78" s="35"/>
      <c r="BX78" s="35"/>
      <c r="BY78" s="35"/>
      <c r="BZ78" s="35"/>
      <c r="CA78" s="35"/>
      <c r="CB78" s="35"/>
      <c r="CC78" s="35"/>
      <c r="CD78" s="35"/>
      <c r="CE78" s="35"/>
      <c r="CF78" s="35"/>
      <c r="CG78" s="35"/>
      <c r="CH78" s="35"/>
      <c r="CI78" s="35"/>
      <c r="CJ78" s="35"/>
      <c r="CK78" s="35"/>
      <c r="CL78" s="35"/>
    </row>
    <row r="79" spans="1:91" ht="17.25" customHeight="1">
      <c r="A79" s="33">
        <v>0</v>
      </c>
      <c r="B79" s="34" t="s">
        <v>7</v>
      </c>
      <c r="C79" s="34" t="s">
        <v>7</v>
      </c>
      <c r="D79" s="34" t="s">
        <v>7</v>
      </c>
      <c r="E79" s="34" t="s">
        <v>7</v>
      </c>
      <c r="F79" s="34" t="s">
        <v>7</v>
      </c>
      <c r="G79" s="34" t="s">
        <v>7</v>
      </c>
      <c r="H79" s="34" t="s">
        <v>7</v>
      </c>
      <c r="I79" s="34" t="s">
        <v>7</v>
      </c>
      <c r="J79" s="34" t="s">
        <v>7</v>
      </c>
      <c r="K79" s="34" t="s">
        <v>7</v>
      </c>
      <c r="L79" s="34" t="s">
        <v>7</v>
      </c>
      <c r="M79" s="34" t="s">
        <v>7</v>
      </c>
      <c r="N79" s="34" t="s">
        <v>7</v>
      </c>
      <c r="O79" s="34" t="s">
        <v>7</v>
      </c>
      <c r="P79" s="34" t="s">
        <v>7</v>
      </c>
      <c r="Q79" s="34" t="s">
        <v>7</v>
      </c>
      <c r="R79" s="34" t="s">
        <v>7</v>
      </c>
      <c r="S79" s="34" t="s">
        <v>7</v>
      </c>
      <c r="T79" s="34" t="s">
        <v>7</v>
      </c>
      <c r="U79" s="34" t="s">
        <v>7</v>
      </c>
      <c r="V79" s="34" t="s">
        <v>7</v>
      </c>
      <c r="W79" s="34" t="s">
        <v>7</v>
      </c>
      <c r="X79" s="34" t="s">
        <v>7</v>
      </c>
      <c r="Y79" s="34" t="s">
        <v>7</v>
      </c>
      <c r="Z79" s="34" t="s">
        <v>7</v>
      </c>
      <c r="AA79" s="34" t="s">
        <v>7</v>
      </c>
      <c r="AB79" s="34" t="s">
        <v>7</v>
      </c>
      <c r="AC79" s="34" t="s">
        <v>7</v>
      </c>
      <c r="AD79" s="34" t="s">
        <v>7</v>
      </c>
      <c r="AE79" s="34" t="s">
        <v>7</v>
      </c>
      <c r="AF79" s="34" t="s">
        <v>7</v>
      </c>
      <c r="AG79" s="34" t="s">
        <v>7</v>
      </c>
      <c r="AH79" s="34" t="s">
        <v>7</v>
      </c>
      <c r="AI79" s="34" t="s">
        <v>7</v>
      </c>
      <c r="AJ79" s="34" t="s">
        <v>7</v>
      </c>
      <c r="AK79" s="34" t="s">
        <v>7</v>
      </c>
      <c r="AL79" s="34" t="s">
        <v>7</v>
      </c>
      <c r="AM79" s="34" t="s">
        <v>7</v>
      </c>
      <c r="AN79" s="34" t="s">
        <v>7</v>
      </c>
      <c r="AO79" s="34" t="s">
        <v>7</v>
      </c>
      <c r="AP79" s="34" t="s">
        <v>7</v>
      </c>
      <c r="AQ79" s="34" t="s">
        <v>7</v>
      </c>
      <c r="AR79" s="34" t="s">
        <v>7</v>
      </c>
      <c r="AS79" s="34" t="s">
        <v>7</v>
      </c>
      <c r="AT79" s="34" t="s">
        <v>7</v>
      </c>
      <c r="AU79" s="34" t="s">
        <v>7</v>
      </c>
      <c r="AV79" s="34" t="s">
        <v>7</v>
      </c>
      <c r="AW79" s="34" t="s">
        <v>7</v>
      </c>
      <c r="AX79" s="34" t="s">
        <v>7</v>
      </c>
      <c r="AY79" s="34" t="s">
        <v>7</v>
      </c>
      <c r="AZ79" s="34" t="s">
        <v>7</v>
      </c>
      <c r="BA79" s="34" t="s">
        <v>7</v>
      </c>
      <c r="BB79" s="34" t="s">
        <v>7</v>
      </c>
      <c r="BC79" s="34" t="s">
        <v>7</v>
      </c>
      <c r="BD79" s="34" t="s">
        <v>7</v>
      </c>
      <c r="BE79" s="34" t="s">
        <v>7</v>
      </c>
      <c r="BF79" s="34" t="s">
        <v>7</v>
      </c>
      <c r="BG79" s="34" t="s">
        <v>7</v>
      </c>
      <c r="BH79" s="34" t="s">
        <v>7</v>
      </c>
      <c r="BI79" s="34" t="s">
        <v>7</v>
      </c>
      <c r="BJ79" s="34" t="s">
        <v>7</v>
      </c>
      <c r="BK79" s="34" t="s">
        <v>7</v>
      </c>
      <c r="BL79" s="34" t="s">
        <v>7</v>
      </c>
      <c r="BM79" s="34" t="s">
        <v>7</v>
      </c>
      <c r="BN79" s="34" t="s">
        <v>7</v>
      </c>
      <c r="BO79" s="34">
        <v>9.2187742827241212</v>
      </c>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row>
  </sheetData>
  <phoneticPr fontId="29"/>
  <hyperlinks>
    <hyperlink ref="A1" location="目次!A1" display="目次!A1"/>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79"/>
  <sheetViews>
    <sheetView showGridLines="0" showRowColHeaders="0" zoomScale="80" zoomScaleNormal="80" workbookViewId="0">
      <pane xSplit="1" ySplit="13" topLeftCell="B14" activePane="bottomRight" state="frozen"/>
      <selection pane="topRight"/>
      <selection pane="bottomLeft"/>
      <selection pane="bottomRight"/>
    </sheetView>
  </sheetViews>
  <sheetFormatPr defaultRowHeight="13.5"/>
  <cols>
    <col min="1" max="1" width="9" style="27"/>
    <col min="2" max="67" width="6.25" style="27" customWidth="1"/>
    <col min="68" max="16384" width="9" style="27"/>
  </cols>
  <sheetData>
    <row r="1" spans="1:95" ht="25.5">
      <c r="A1" s="358" t="s">
        <v>170</v>
      </c>
      <c r="B1" s="367"/>
      <c r="C1" s="367"/>
      <c r="D1" s="367"/>
      <c r="E1" s="367"/>
      <c r="F1" s="367"/>
      <c r="G1" s="367" t="s">
        <v>3</v>
      </c>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c r="BM1" s="367"/>
      <c r="BN1" s="367"/>
      <c r="BO1" s="367"/>
    </row>
    <row r="2" spans="1:95" ht="24">
      <c r="B2" s="368"/>
      <c r="C2" s="368"/>
      <c r="D2" s="368"/>
      <c r="E2" s="368"/>
      <c r="F2" s="368"/>
      <c r="G2" s="368"/>
      <c r="H2" s="368" t="s">
        <v>6</v>
      </c>
      <c r="I2" s="368"/>
      <c r="J2" s="368"/>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c r="AL2" s="368"/>
      <c r="AM2" s="368"/>
      <c r="AN2" s="368"/>
      <c r="AO2" s="368"/>
      <c r="AP2" s="368"/>
      <c r="AQ2" s="368"/>
      <c r="AR2" s="368"/>
      <c r="AS2" s="368"/>
      <c r="AT2" s="368"/>
      <c r="AU2" s="368"/>
      <c r="AV2" s="368"/>
      <c r="AW2" s="368"/>
      <c r="AX2" s="368"/>
      <c r="AY2" s="368"/>
      <c r="AZ2" s="368"/>
      <c r="BA2" s="368"/>
      <c r="BB2" s="368"/>
      <c r="BC2" s="368"/>
      <c r="BD2" s="368"/>
      <c r="BE2" s="368"/>
      <c r="BF2" s="368"/>
      <c r="BG2" s="368"/>
      <c r="BH2" s="368"/>
      <c r="BI2" s="368"/>
      <c r="BJ2" s="368"/>
      <c r="BK2" s="368"/>
      <c r="BL2" s="368"/>
      <c r="BM2" s="368"/>
      <c r="BN2" s="368"/>
      <c r="BO2" s="368"/>
    </row>
    <row r="3" spans="1:95" ht="24">
      <c r="B3" s="28" t="s">
        <v>9</v>
      </c>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row>
    <row r="4" spans="1:95" ht="30" customHeight="1">
      <c r="A4" s="51"/>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row>
    <row r="5" spans="1:95" ht="37.5" customHeight="1">
      <c r="A5" s="51"/>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row>
    <row r="6" spans="1:95" ht="24">
      <c r="A6" s="51"/>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row>
    <row r="8" spans="1:95">
      <c r="A8" s="27" t="s">
        <v>10</v>
      </c>
      <c r="B8" s="27">
        <v>2019</v>
      </c>
      <c r="C8" s="27">
        <v>2020</v>
      </c>
      <c r="D8" s="27">
        <v>2021</v>
      </c>
      <c r="E8" s="27">
        <v>2022</v>
      </c>
      <c r="F8" s="27">
        <v>2023</v>
      </c>
      <c r="G8" s="27">
        <v>2024</v>
      </c>
      <c r="H8" s="27">
        <v>2025</v>
      </c>
      <c r="I8" s="27">
        <v>2026</v>
      </c>
      <c r="J8" s="27">
        <v>2027</v>
      </c>
      <c r="K8" s="27">
        <v>2028</v>
      </c>
      <c r="L8" s="27">
        <v>2029</v>
      </c>
      <c r="M8" s="27">
        <v>2030</v>
      </c>
      <c r="N8" s="27">
        <v>2031</v>
      </c>
      <c r="O8" s="27">
        <v>2032</v>
      </c>
      <c r="P8" s="27">
        <v>2033</v>
      </c>
      <c r="Q8" s="27">
        <v>2034</v>
      </c>
      <c r="R8" s="27">
        <v>2035</v>
      </c>
      <c r="S8" s="27">
        <v>2036</v>
      </c>
      <c r="T8" s="27">
        <v>2037</v>
      </c>
      <c r="U8" s="27">
        <v>2038</v>
      </c>
      <c r="V8" s="27">
        <v>2039</v>
      </c>
      <c r="W8" s="27">
        <v>2040</v>
      </c>
      <c r="X8" s="27">
        <v>2041</v>
      </c>
      <c r="Y8" s="27">
        <v>2042</v>
      </c>
      <c r="Z8" s="27">
        <v>2043</v>
      </c>
      <c r="AA8" s="27">
        <v>2044</v>
      </c>
      <c r="AB8" s="27">
        <v>2045</v>
      </c>
      <c r="AC8" s="27">
        <v>2046</v>
      </c>
      <c r="AD8" s="27">
        <v>2047</v>
      </c>
      <c r="AE8" s="27">
        <v>2048</v>
      </c>
      <c r="AF8" s="27">
        <v>2049</v>
      </c>
      <c r="AG8" s="27">
        <v>2050</v>
      </c>
      <c r="AH8" s="27">
        <v>2051</v>
      </c>
      <c r="AI8" s="27">
        <v>2052</v>
      </c>
      <c r="AJ8" s="27">
        <v>2053</v>
      </c>
      <c r="AK8" s="27">
        <v>2054</v>
      </c>
      <c r="AL8" s="27">
        <v>2055</v>
      </c>
      <c r="AM8" s="27">
        <v>2056</v>
      </c>
      <c r="AN8" s="27">
        <v>2057</v>
      </c>
      <c r="AO8" s="27">
        <v>2058</v>
      </c>
      <c r="AP8" s="27">
        <v>2059</v>
      </c>
      <c r="AQ8" s="27">
        <v>2060</v>
      </c>
      <c r="AR8" s="27">
        <v>2061</v>
      </c>
      <c r="AS8" s="27">
        <v>2062</v>
      </c>
      <c r="AT8" s="27">
        <v>2063</v>
      </c>
      <c r="AU8" s="27">
        <v>2064</v>
      </c>
      <c r="AV8" s="27">
        <v>2065</v>
      </c>
      <c r="AW8" s="27">
        <v>2066</v>
      </c>
      <c r="AX8" s="27">
        <v>2067</v>
      </c>
      <c r="AY8" s="27">
        <v>2068</v>
      </c>
      <c r="AZ8" s="27">
        <v>2069</v>
      </c>
      <c r="BA8" s="27">
        <v>2070</v>
      </c>
      <c r="BB8" s="27">
        <v>2071</v>
      </c>
      <c r="BC8" s="27">
        <v>2072</v>
      </c>
      <c r="BD8" s="27">
        <v>2073</v>
      </c>
      <c r="BE8" s="27">
        <v>2074</v>
      </c>
      <c r="BF8" s="27">
        <v>2075</v>
      </c>
      <c r="BG8" s="27">
        <v>2076</v>
      </c>
      <c r="BH8" s="27">
        <v>2077</v>
      </c>
      <c r="BI8" s="27">
        <v>2078</v>
      </c>
      <c r="BJ8" s="27">
        <v>2079</v>
      </c>
      <c r="BK8" s="27">
        <v>2080</v>
      </c>
      <c r="BL8" s="27">
        <v>2081</v>
      </c>
      <c r="BM8" s="27">
        <v>2082</v>
      </c>
      <c r="BN8" s="27">
        <v>2083</v>
      </c>
      <c r="BO8" s="27">
        <v>2084</v>
      </c>
    </row>
    <row r="9" spans="1:95" hidden="1"/>
    <row r="10" spans="1:95" hidden="1">
      <c r="A10" s="27" t="s">
        <v>11</v>
      </c>
      <c r="CQ10" s="27">
        <v>2014</v>
      </c>
    </row>
    <row r="11" spans="1:95" hidden="1">
      <c r="A11" s="30"/>
      <c r="B11" s="31">
        <v>35.723199999999999</v>
      </c>
      <c r="C11" s="31">
        <v>35.826169880317977</v>
      </c>
      <c r="D11" s="31">
        <v>35.929645502534541</v>
      </c>
      <c r="E11" s="31">
        <v>36.033484624710944</v>
      </c>
      <c r="F11" s="31">
        <v>36.279400162984338</v>
      </c>
      <c r="G11" s="31">
        <v>36.669038852455984</v>
      </c>
      <c r="H11" s="31">
        <v>37.097851904907181</v>
      </c>
      <c r="I11" s="31">
        <v>37.568362383384148</v>
      </c>
      <c r="J11" s="31">
        <v>38.008397881598299</v>
      </c>
      <c r="K11" s="31">
        <v>38.453940170973347</v>
      </c>
      <c r="L11" s="31">
        <v>38.905059170399845</v>
      </c>
      <c r="M11" s="31">
        <v>39.288930351415544</v>
      </c>
      <c r="N11" s="31">
        <v>39.676944363824951</v>
      </c>
      <c r="O11" s="31">
        <v>40.108215498214392</v>
      </c>
      <c r="P11" s="31">
        <v>40.5441743623254</v>
      </c>
      <c r="Q11" s="31">
        <v>40.984871909741969</v>
      </c>
      <c r="R11" s="31">
        <v>41.430359647891365</v>
      </c>
      <c r="S11" s="31">
        <v>41.880689644064056</v>
      </c>
      <c r="T11" s="31">
        <v>42.335914531499569</v>
      </c>
      <c r="U11" s="31">
        <v>42.7960875155376</v>
      </c>
      <c r="V11" s="31">
        <v>43.261262379836872</v>
      </c>
      <c r="W11" s="31">
        <v>43.731493492661222</v>
      </c>
      <c r="X11" s="31">
        <v>44.206835813233631</v>
      </c>
      <c r="Y11" s="31">
        <v>44.68734489816007</v>
      </c>
      <c r="Z11" s="31">
        <v>45.173076907922685</v>
      </c>
      <c r="AA11" s="31">
        <v>45.664088613443539</v>
      </c>
      <c r="AB11" s="31">
        <v>46.160437402720078</v>
      </c>
      <c r="AC11" s="31">
        <v>46.662181287532235</v>
      </c>
      <c r="AD11" s="31">
        <v>47.169378910222832</v>
      </c>
      <c r="AE11" s="31">
        <v>47.682089550551339</v>
      </c>
      <c r="AF11" s="31">
        <v>48.200373132622531</v>
      </c>
      <c r="AG11" s="31">
        <v>48.724290231890173</v>
      </c>
      <c r="AH11" s="31">
        <v>49.253902082236799</v>
      </c>
      <c r="AI11" s="31">
        <v>49.789270583130666</v>
      </c>
      <c r="AJ11" s="31">
        <v>50.330458306860351</v>
      </c>
      <c r="AK11" s="31">
        <v>50.877528505847962</v>
      </c>
      <c r="AL11" s="31">
        <v>51.43054512004192</v>
      </c>
      <c r="AM11" s="31">
        <v>51.989572784390205</v>
      </c>
      <c r="AN11" s="31">
        <v>52.554676836394506</v>
      </c>
      <c r="AO11" s="31">
        <v>53.125923323746605</v>
      </c>
      <c r="AP11" s="31">
        <v>53.70337901204821</v>
      </c>
      <c r="AQ11" s="31">
        <v>54.287111392613895</v>
      </c>
      <c r="AR11" s="31">
        <v>54.877188690359731</v>
      </c>
      <c r="AS11" s="31">
        <v>55.473679871776667</v>
      </c>
      <c r="AT11" s="31">
        <v>56.076654652991635</v>
      </c>
      <c r="AU11" s="31">
        <v>56.686183507915608</v>
      </c>
      <c r="AV11" s="31">
        <v>57.302337676479702</v>
      </c>
      <c r="AW11" s="31">
        <v>57.925189172963158</v>
      </c>
      <c r="AX11" s="31">
        <v>58.554810794408468</v>
      </c>
      <c r="AY11" s="31">
        <v>59.191276129130166</v>
      </c>
      <c r="AZ11" s="31">
        <v>59.834659565316208</v>
      </c>
      <c r="BA11" s="31">
        <v>60.485036299722296</v>
      </c>
      <c r="BB11" s="31">
        <v>61.142482346458209</v>
      </c>
      <c r="BC11" s="31">
        <v>61.807074545876354</v>
      </c>
      <c r="BD11" s="31">
        <v>62.478890573548817</v>
      </c>
      <c r="BE11" s="31">
        <v>63.158008949348257</v>
      </c>
      <c r="BF11" s="31">
        <v>63.844509046623948</v>
      </c>
      <c r="BG11" s="31">
        <v>64.538471101478336</v>
      </c>
      <c r="BH11" s="31">
        <v>65.239976222146652</v>
      </c>
      <c r="BI11" s="31">
        <v>65.949106398474157</v>
      </c>
      <c r="BJ11" s="31">
        <v>66.665944511501209</v>
      </c>
      <c r="BK11" s="31">
        <v>67.390574343147648</v>
      </c>
      <c r="BL11" s="31">
        <v>68.123080586008285</v>
      </c>
      <c r="BM11" s="31">
        <v>68.863548853247494</v>
      </c>
      <c r="BN11" s="31">
        <v>69.612065688608965</v>
      </c>
      <c r="BO11" s="31">
        <v>70.368718576528366</v>
      </c>
    </row>
    <row r="12" spans="1:95" hidden="1"/>
    <row r="13" spans="1:95" ht="17.25" hidden="1" customHeight="1">
      <c r="A13" s="32" t="s">
        <v>12</v>
      </c>
    </row>
    <row r="14" spans="1:95" ht="17.25" customHeight="1">
      <c r="A14" s="33">
        <v>65</v>
      </c>
      <c r="B14" s="34">
        <v>9.0249999999999986</v>
      </c>
      <c r="C14" s="34">
        <v>9.0096835379854223</v>
      </c>
      <c r="D14" s="34">
        <v>8.9854228961657796</v>
      </c>
      <c r="E14" s="34">
        <v>8.9398297643675022</v>
      </c>
      <c r="F14" s="34">
        <v>8.8750419580735667</v>
      </c>
      <c r="G14" s="34">
        <v>8.7984950511287447</v>
      </c>
      <c r="H14" s="34">
        <v>8.7904655786223689</v>
      </c>
      <c r="I14" s="34">
        <v>8.7904655786223724</v>
      </c>
      <c r="J14" s="34">
        <v>8.7904655786223724</v>
      </c>
      <c r="K14" s="34">
        <v>8.7904655786223724</v>
      </c>
      <c r="L14" s="34">
        <v>8.7904655786223707</v>
      </c>
      <c r="M14" s="34">
        <v>8.7904655786223724</v>
      </c>
      <c r="N14" s="34">
        <v>8.7904655786223742</v>
      </c>
      <c r="O14" s="34">
        <v>8.7904655786223778</v>
      </c>
      <c r="P14" s="34">
        <v>8.790465578622376</v>
      </c>
      <c r="Q14" s="34">
        <v>8.7904655786223707</v>
      </c>
      <c r="R14" s="34">
        <v>8.7904655786223742</v>
      </c>
      <c r="S14" s="34">
        <v>8.7904655786223742</v>
      </c>
      <c r="T14" s="34">
        <v>8.7904655786223742</v>
      </c>
      <c r="U14" s="34">
        <v>8.7904655786223724</v>
      </c>
      <c r="V14" s="34">
        <v>8.7904655786223707</v>
      </c>
      <c r="W14" s="34">
        <v>8.7904655786223689</v>
      </c>
      <c r="X14" s="34">
        <v>8.7904655786223724</v>
      </c>
      <c r="Y14" s="34">
        <v>8.7970297650222165</v>
      </c>
      <c r="Z14" s="34">
        <v>8.8926496537724802</v>
      </c>
      <c r="AA14" s="34">
        <v>8.9893088891395525</v>
      </c>
      <c r="AB14" s="34">
        <v>9.0870187683693135</v>
      </c>
      <c r="AC14" s="34">
        <v>9.1857907115037598</v>
      </c>
      <c r="AD14" s="34">
        <v>9.2856362627157498</v>
      </c>
      <c r="AE14" s="34">
        <v>9.3865670916583266</v>
      </c>
      <c r="AF14" s="34">
        <v>9.4885949948285049</v>
      </c>
      <c r="AG14" s="34">
        <v>9.5917318969462269</v>
      </c>
      <c r="AH14" s="34">
        <v>9.6959898523477932</v>
      </c>
      <c r="AI14" s="34">
        <v>9.8013810463950914</v>
      </c>
      <c r="AJ14" s="34">
        <v>9.9079177968993495</v>
      </c>
      <c r="AK14" s="34">
        <v>10.015612555561313</v>
      </c>
      <c r="AL14" s="34" t="s">
        <v>7</v>
      </c>
      <c r="AM14" s="34" t="s">
        <v>7</v>
      </c>
      <c r="AN14" s="34" t="s">
        <v>7</v>
      </c>
      <c r="AO14" s="34" t="s">
        <v>7</v>
      </c>
      <c r="AP14" s="34" t="s">
        <v>7</v>
      </c>
      <c r="AQ14" s="34" t="s">
        <v>7</v>
      </c>
      <c r="AR14" s="34" t="s">
        <v>7</v>
      </c>
      <c r="AS14" s="34" t="s">
        <v>7</v>
      </c>
      <c r="AT14" s="34" t="s">
        <v>7</v>
      </c>
      <c r="AU14" s="34" t="s">
        <v>7</v>
      </c>
      <c r="AV14" s="34" t="s">
        <v>7</v>
      </c>
      <c r="AW14" s="34" t="s">
        <v>7</v>
      </c>
      <c r="AX14" s="34" t="s">
        <v>7</v>
      </c>
      <c r="AY14" s="34" t="s">
        <v>7</v>
      </c>
      <c r="AZ14" s="34" t="s">
        <v>7</v>
      </c>
      <c r="BA14" s="34" t="s">
        <v>7</v>
      </c>
      <c r="BB14" s="34" t="s">
        <v>7</v>
      </c>
      <c r="BC14" s="34" t="s">
        <v>7</v>
      </c>
      <c r="BD14" s="34" t="s">
        <v>7</v>
      </c>
      <c r="BE14" s="34" t="s">
        <v>7</v>
      </c>
      <c r="BF14" s="34" t="s">
        <v>7</v>
      </c>
      <c r="BG14" s="34" t="s">
        <v>7</v>
      </c>
      <c r="BH14" s="34" t="s">
        <v>7</v>
      </c>
      <c r="BI14" s="34" t="s">
        <v>7</v>
      </c>
      <c r="BJ14" s="34" t="s">
        <v>7</v>
      </c>
      <c r="BK14" s="34" t="s">
        <v>7</v>
      </c>
      <c r="BL14" s="34" t="s">
        <v>7</v>
      </c>
      <c r="BM14" s="34" t="s">
        <v>7</v>
      </c>
      <c r="BN14" s="34" t="s">
        <v>7</v>
      </c>
      <c r="BO14" s="34" t="s">
        <v>7</v>
      </c>
    </row>
    <row r="15" spans="1:95" ht="17.25" customHeight="1">
      <c r="A15" s="33">
        <v>64</v>
      </c>
      <c r="B15" s="34" t="s">
        <v>7</v>
      </c>
      <c r="C15" s="34">
        <v>9.0356533849086897</v>
      </c>
      <c r="D15" s="34">
        <v>9.0113228133127521</v>
      </c>
      <c r="E15" s="34">
        <v>8.9655982621756536</v>
      </c>
      <c r="F15" s="34">
        <v>8.9006237090992268</v>
      </c>
      <c r="G15" s="34">
        <v>8.8238561605028529</v>
      </c>
      <c r="H15" s="34">
        <v>8.8158035435462896</v>
      </c>
      <c r="I15" s="34">
        <v>8.8158035435462914</v>
      </c>
      <c r="J15" s="34">
        <v>8.8158035435462914</v>
      </c>
      <c r="K15" s="34">
        <v>8.8158035435462914</v>
      </c>
      <c r="L15" s="34">
        <v>8.8158035435462914</v>
      </c>
      <c r="M15" s="34">
        <v>8.8158035435462931</v>
      </c>
      <c r="N15" s="34">
        <v>8.8158035435462914</v>
      </c>
      <c r="O15" s="34">
        <v>8.8158035435462949</v>
      </c>
      <c r="P15" s="34">
        <v>8.8158035435462878</v>
      </c>
      <c r="Q15" s="34">
        <v>8.8158035435462896</v>
      </c>
      <c r="R15" s="34">
        <v>8.8158035435462914</v>
      </c>
      <c r="S15" s="34">
        <v>8.8158035435462896</v>
      </c>
      <c r="T15" s="34">
        <v>8.8158035435462949</v>
      </c>
      <c r="U15" s="34">
        <v>8.8158035435462931</v>
      </c>
      <c r="V15" s="34">
        <v>8.8158035435462914</v>
      </c>
      <c r="W15" s="34">
        <v>8.8158035435462914</v>
      </c>
      <c r="X15" s="34">
        <v>8.8158035435462896</v>
      </c>
      <c r="Y15" s="34">
        <v>8.8158035435462914</v>
      </c>
      <c r="Z15" s="34">
        <v>8.8926496537724784</v>
      </c>
      <c r="AA15" s="34">
        <v>8.9893088891395525</v>
      </c>
      <c r="AB15" s="34">
        <v>9.0870187683693135</v>
      </c>
      <c r="AC15" s="34">
        <v>9.1857907115037616</v>
      </c>
      <c r="AD15" s="34">
        <v>9.2856362627157498</v>
      </c>
      <c r="AE15" s="34">
        <v>9.3865670916583266</v>
      </c>
      <c r="AF15" s="34">
        <v>9.4885949948285049</v>
      </c>
      <c r="AG15" s="34">
        <v>9.5917318969462269</v>
      </c>
      <c r="AH15" s="34">
        <v>9.6959898523477932</v>
      </c>
      <c r="AI15" s="34">
        <v>9.8013810463950914</v>
      </c>
      <c r="AJ15" s="34">
        <v>9.9079177968993495</v>
      </c>
      <c r="AK15" s="34">
        <v>10.015612555561313</v>
      </c>
      <c r="AL15" s="34">
        <v>10.124477909426112</v>
      </c>
      <c r="AM15" s="34" t="s">
        <v>7</v>
      </c>
      <c r="AN15" s="34" t="s">
        <v>7</v>
      </c>
      <c r="AO15" s="34" t="s">
        <v>7</v>
      </c>
      <c r="AP15" s="34" t="s">
        <v>7</v>
      </c>
      <c r="AQ15" s="34" t="s">
        <v>7</v>
      </c>
      <c r="AR15" s="34" t="s">
        <v>7</v>
      </c>
      <c r="AS15" s="34" t="s">
        <v>7</v>
      </c>
      <c r="AT15" s="34" t="s">
        <v>7</v>
      </c>
      <c r="AU15" s="34" t="s">
        <v>7</v>
      </c>
      <c r="AV15" s="34" t="s">
        <v>7</v>
      </c>
      <c r="AW15" s="34" t="s">
        <v>7</v>
      </c>
      <c r="AX15" s="34" t="s">
        <v>7</v>
      </c>
      <c r="AY15" s="34" t="s">
        <v>7</v>
      </c>
      <c r="AZ15" s="34" t="s">
        <v>7</v>
      </c>
      <c r="BA15" s="34" t="s">
        <v>7</v>
      </c>
      <c r="BB15" s="34" t="s">
        <v>7</v>
      </c>
      <c r="BC15" s="34" t="s">
        <v>7</v>
      </c>
      <c r="BD15" s="34" t="s">
        <v>7</v>
      </c>
      <c r="BE15" s="34" t="s">
        <v>7</v>
      </c>
      <c r="BF15" s="34" t="s">
        <v>7</v>
      </c>
      <c r="BG15" s="34" t="s">
        <v>7</v>
      </c>
      <c r="BH15" s="34" t="s">
        <v>7</v>
      </c>
      <c r="BI15" s="34" t="s">
        <v>7</v>
      </c>
      <c r="BJ15" s="34" t="s">
        <v>7</v>
      </c>
      <c r="BK15" s="34" t="s">
        <v>7</v>
      </c>
      <c r="BL15" s="34" t="s">
        <v>7</v>
      </c>
      <c r="BM15" s="34" t="s">
        <v>7</v>
      </c>
      <c r="BN15" s="34" t="s">
        <v>7</v>
      </c>
      <c r="BO15" s="34" t="s">
        <v>7</v>
      </c>
    </row>
    <row r="16" spans="1:95" ht="17.25" customHeight="1">
      <c r="A16" s="33">
        <v>63</v>
      </c>
      <c r="B16" s="34" t="s">
        <v>7</v>
      </c>
      <c r="C16" s="34" t="s">
        <v>7</v>
      </c>
      <c r="D16" s="34">
        <v>9.0373499392437946</v>
      </c>
      <c r="E16" s="34">
        <v>8.9914933232949856</v>
      </c>
      <c r="F16" s="34">
        <v>8.9263311062195854</v>
      </c>
      <c r="G16" s="34">
        <v>8.8493418322787623</v>
      </c>
      <c r="H16" s="34">
        <v>8.8412659571968444</v>
      </c>
      <c r="I16" s="34">
        <v>8.8412659571968462</v>
      </c>
      <c r="J16" s="34">
        <v>8.8412659571968444</v>
      </c>
      <c r="K16" s="34">
        <v>8.8412659571968426</v>
      </c>
      <c r="L16" s="34">
        <v>8.8412659571968426</v>
      </c>
      <c r="M16" s="34">
        <v>8.8412659571968444</v>
      </c>
      <c r="N16" s="34">
        <v>8.8412659571968426</v>
      </c>
      <c r="O16" s="34">
        <v>8.8412659571968426</v>
      </c>
      <c r="P16" s="34">
        <v>8.8412659571968462</v>
      </c>
      <c r="Q16" s="34">
        <v>8.8412659571968426</v>
      </c>
      <c r="R16" s="34">
        <v>8.8412659571968444</v>
      </c>
      <c r="S16" s="34">
        <v>8.8412659571968444</v>
      </c>
      <c r="T16" s="34">
        <v>8.8412659571968426</v>
      </c>
      <c r="U16" s="34">
        <v>8.8412659571968444</v>
      </c>
      <c r="V16" s="34">
        <v>8.8412659571968391</v>
      </c>
      <c r="W16" s="34">
        <v>8.8412659571968408</v>
      </c>
      <c r="X16" s="34">
        <v>8.8412659571968408</v>
      </c>
      <c r="Y16" s="34">
        <v>8.8412659571968426</v>
      </c>
      <c r="Z16" s="34">
        <v>8.892649653772482</v>
      </c>
      <c r="AA16" s="34">
        <v>8.9893088891395525</v>
      </c>
      <c r="AB16" s="34">
        <v>9.0870187683693135</v>
      </c>
      <c r="AC16" s="34">
        <v>9.1857907115037598</v>
      </c>
      <c r="AD16" s="34">
        <v>9.2856362627157498</v>
      </c>
      <c r="AE16" s="34">
        <v>9.3865670916583266</v>
      </c>
      <c r="AF16" s="34">
        <v>9.4885949948285049</v>
      </c>
      <c r="AG16" s="34">
        <v>9.5917318969462269</v>
      </c>
      <c r="AH16" s="34">
        <v>9.6959898523477932</v>
      </c>
      <c r="AI16" s="34">
        <v>9.8013810463950914</v>
      </c>
      <c r="AJ16" s="34">
        <v>9.9079177968993495</v>
      </c>
      <c r="AK16" s="34">
        <v>10.015612555561313</v>
      </c>
      <c r="AL16" s="34">
        <v>10.124477909426112</v>
      </c>
      <c r="AM16" s="34">
        <v>10.234526582354667</v>
      </c>
      <c r="AN16" s="34" t="s">
        <v>7</v>
      </c>
      <c r="AO16" s="34" t="s">
        <v>7</v>
      </c>
      <c r="AP16" s="34" t="s">
        <v>7</v>
      </c>
      <c r="AQ16" s="34" t="s">
        <v>7</v>
      </c>
      <c r="AR16" s="34" t="s">
        <v>7</v>
      </c>
      <c r="AS16" s="34" t="s">
        <v>7</v>
      </c>
      <c r="AT16" s="34" t="s">
        <v>7</v>
      </c>
      <c r="AU16" s="34" t="s">
        <v>7</v>
      </c>
      <c r="AV16" s="34" t="s">
        <v>7</v>
      </c>
      <c r="AW16" s="34" t="s">
        <v>7</v>
      </c>
      <c r="AX16" s="34" t="s">
        <v>7</v>
      </c>
      <c r="AY16" s="34" t="s">
        <v>7</v>
      </c>
      <c r="AZ16" s="34" t="s">
        <v>7</v>
      </c>
      <c r="BA16" s="34" t="s">
        <v>7</v>
      </c>
      <c r="BB16" s="34" t="s">
        <v>7</v>
      </c>
      <c r="BC16" s="34" t="s">
        <v>7</v>
      </c>
      <c r="BD16" s="34" t="s">
        <v>7</v>
      </c>
      <c r="BE16" s="34" t="s">
        <v>7</v>
      </c>
      <c r="BF16" s="34" t="s">
        <v>7</v>
      </c>
      <c r="BG16" s="34" t="s">
        <v>7</v>
      </c>
      <c r="BH16" s="34" t="s">
        <v>7</v>
      </c>
      <c r="BI16" s="34" t="s">
        <v>7</v>
      </c>
      <c r="BJ16" s="34" t="s">
        <v>7</v>
      </c>
      <c r="BK16" s="34" t="s">
        <v>7</v>
      </c>
      <c r="BL16" s="34" t="s">
        <v>7</v>
      </c>
      <c r="BM16" s="34" t="s">
        <v>7</v>
      </c>
      <c r="BN16" s="34" t="s">
        <v>7</v>
      </c>
      <c r="BO16" s="34" t="s">
        <v>7</v>
      </c>
    </row>
    <row r="17" spans="1:67" ht="17.25" customHeight="1">
      <c r="A17" s="33">
        <v>62</v>
      </c>
      <c r="B17" s="34" t="s">
        <v>7</v>
      </c>
      <c r="C17" s="34" t="s">
        <v>7</v>
      </c>
      <c r="D17" s="34" t="s">
        <v>7</v>
      </c>
      <c r="E17" s="34">
        <v>9.0174793512862621</v>
      </c>
      <c r="F17" s="34">
        <v>8.9521288109662081</v>
      </c>
      <c r="G17" s="34">
        <v>8.8749170327810099</v>
      </c>
      <c r="H17" s="34">
        <v>8.8668178178701762</v>
      </c>
      <c r="I17" s="34">
        <v>8.8668178178701744</v>
      </c>
      <c r="J17" s="34">
        <v>8.8668178178701744</v>
      </c>
      <c r="K17" s="34">
        <v>8.8668178178701744</v>
      </c>
      <c r="L17" s="34">
        <v>8.8668178178701762</v>
      </c>
      <c r="M17" s="34">
        <v>8.8668178178701744</v>
      </c>
      <c r="N17" s="34">
        <v>8.8668178178701744</v>
      </c>
      <c r="O17" s="34">
        <v>8.8668178178701744</v>
      </c>
      <c r="P17" s="34">
        <v>8.8668178178701744</v>
      </c>
      <c r="Q17" s="34">
        <v>8.8668178178701762</v>
      </c>
      <c r="R17" s="34">
        <v>8.8668178178701726</v>
      </c>
      <c r="S17" s="34">
        <v>8.8668178178701744</v>
      </c>
      <c r="T17" s="34">
        <v>8.866817817870178</v>
      </c>
      <c r="U17" s="34">
        <v>8.8668178178701726</v>
      </c>
      <c r="V17" s="34">
        <v>8.8668178178701726</v>
      </c>
      <c r="W17" s="34">
        <v>8.8668178178701762</v>
      </c>
      <c r="X17" s="34">
        <v>8.8668178178701744</v>
      </c>
      <c r="Y17" s="34">
        <v>8.8668178178701726</v>
      </c>
      <c r="Z17" s="34">
        <v>8.8926496537724802</v>
      </c>
      <c r="AA17" s="34">
        <v>8.9893088891395507</v>
      </c>
      <c r="AB17" s="34">
        <v>9.0870187683693171</v>
      </c>
      <c r="AC17" s="34">
        <v>9.1857907115037634</v>
      </c>
      <c r="AD17" s="34">
        <v>9.2856362627157498</v>
      </c>
      <c r="AE17" s="34">
        <v>9.3865670916583266</v>
      </c>
      <c r="AF17" s="34">
        <v>9.4885949948285049</v>
      </c>
      <c r="AG17" s="34">
        <v>9.5917318969462269</v>
      </c>
      <c r="AH17" s="34">
        <v>9.6959898523477932</v>
      </c>
      <c r="AI17" s="34">
        <v>9.8013810463950914</v>
      </c>
      <c r="AJ17" s="34">
        <v>9.9079177968993495</v>
      </c>
      <c r="AK17" s="34">
        <v>10.015612555561313</v>
      </c>
      <c r="AL17" s="34">
        <v>10.124477909426112</v>
      </c>
      <c r="AM17" s="34">
        <v>10.234526582354667</v>
      </c>
      <c r="AN17" s="34">
        <v>10.345771436510699</v>
      </c>
      <c r="AO17" s="34" t="s">
        <v>7</v>
      </c>
      <c r="AP17" s="34" t="s">
        <v>7</v>
      </c>
      <c r="AQ17" s="34" t="s">
        <v>7</v>
      </c>
      <c r="AR17" s="34" t="s">
        <v>7</v>
      </c>
      <c r="AS17" s="34" t="s">
        <v>7</v>
      </c>
      <c r="AT17" s="34" t="s">
        <v>7</v>
      </c>
      <c r="AU17" s="34" t="s">
        <v>7</v>
      </c>
      <c r="AV17" s="34" t="s">
        <v>7</v>
      </c>
      <c r="AW17" s="34" t="s">
        <v>7</v>
      </c>
      <c r="AX17" s="34" t="s">
        <v>7</v>
      </c>
      <c r="AY17" s="34" t="s">
        <v>7</v>
      </c>
      <c r="AZ17" s="34" t="s">
        <v>7</v>
      </c>
      <c r="BA17" s="34" t="s">
        <v>7</v>
      </c>
      <c r="BB17" s="34" t="s">
        <v>7</v>
      </c>
      <c r="BC17" s="34" t="s">
        <v>7</v>
      </c>
      <c r="BD17" s="34" t="s">
        <v>7</v>
      </c>
      <c r="BE17" s="34" t="s">
        <v>7</v>
      </c>
      <c r="BF17" s="34" t="s">
        <v>7</v>
      </c>
      <c r="BG17" s="34" t="s">
        <v>7</v>
      </c>
      <c r="BH17" s="34" t="s">
        <v>7</v>
      </c>
      <c r="BI17" s="34" t="s">
        <v>7</v>
      </c>
      <c r="BJ17" s="34" t="s">
        <v>7</v>
      </c>
      <c r="BK17" s="34" t="s">
        <v>7</v>
      </c>
      <c r="BL17" s="34" t="s">
        <v>7</v>
      </c>
      <c r="BM17" s="34" t="s">
        <v>7</v>
      </c>
      <c r="BN17" s="34" t="s">
        <v>7</v>
      </c>
      <c r="BO17" s="34" t="s">
        <v>7</v>
      </c>
    </row>
    <row r="18" spans="1:67" ht="17.25" customHeight="1">
      <c r="A18" s="33">
        <v>61</v>
      </c>
      <c r="B18" s="34" t="s">
        <v>7</v>
      </c>
      <c r="C18" s="34" t="s">
        <v>7</v>
      </c>
      <c r="D18" s="34" t="s">
        <v>7</v>
      </c>
      <c r="E18" s="34" t="s">
        <v>7</v>
      </c>
      <c r="F18" s="34">
        <v>9.0132238618104523</v>
      </c>
      <c r="G18" s="34">
        <v>8.9354851410830314</v>
      </c>
      <c r="H18" s="34">
        <v>8.9273306519511397</v>
      </c>
      <c r="I18" s="34">
        <v>8.927330651951138</v>
      </c>
      <c r="J18" s="34">
        <v>8.9273306519511397</v>
      </c>
      <c r="K18" s="34">
        <v>8.9273306519511362</v>
      </c>
      <c r="L18" s="34">
        <v>8.9273306519511397</v>
      </c>
      <c r="M18" s="34">
        <v>8.927330651951138</v>
      </c>
      <c r="N18" s="34">
        <v>8.927330651951138</v>
      </c>
      <c r="O18" s="34">
        <v>8.9273306519511397</v>
      </c>
      <c r="P18" s="34">
        <v>8.9273306519511397</v>
      </c>
      <c r="Q18" s="34">
        <v>8.927330651951138</v>
      </c>
      <c r="R18" s="34">
        <v>8.9273306519511397</v>
      </c>
      <c r="S18" s="34">
        <v>8.927330651951138</v>
      </c>
      <c r="T18" s="34">
        <v>8.9273306519511415</v>
      </c>
      <c r="U18" s="34">
        <v>8.927330651951138</v>
      </c>
      <c r="V18" s="34">
        <v>8.9273306519511397</v>
      </c>
      <c r="W18" s="34">
        <v>8.9273306519511362</v>
      </c>
      <c r="X18" s="34">
        <v>8.9273306519511362</v>
      </c>
      <c r="Y18" s="34">
        <v>8.9273306519511397</v>
      </c>
      <c r="Z18" s="34">
        <v>8.9273306519511362</v>
      </c>
      <c r="AA18" s="34">
        <v>8.9893088891395561</v>
      </c>
      <c r="AB18" s="34">
        <v>9.0870187683693153</v>
      </c>
      <c r="AC18" s="34">
        <v>9.1857907115037598</v>
      </c>
      <c r="AD18" s="34">
        <v>9.2856362627157498</v>
      </c>
      <c r="AE18" s="34">
        <v>9.3865670916583266</v>
      </c>
      <c r="AF18" s="34">
        <v>9.4885949948285049</v>
      </c>
      <c r="AG18" s="34">
        <v>9.5917318969462269</v>
      </c>
      <c r="AH18" s="34">
        <v>9.6959898523477932</v>
      </c>
      <c r="AI18" s="34">
        <v>9.8013810463950914</v>
      </c>
      <c r="AJ18" s="34">
        <v>9.9079177968993495</v>
      </c>
      <c r="AK18" s="34">
        <v>10.015612555561313</v>
      </c>
      <c r="AL18" s="34">
        <v>10.124477909426112</v>
      </c>
      <c r="AM18" s="34">
        <v>10.234526582354667</v>
      </c>
      <c r="AN18" s="34">
        <v>10.345771436510699</v>
      </c>
      <c r="AO18" s="34">
        <v>10.458225473864081</v>
      </c>
      <c r="AP18" s="34" t="s">
        <v>7</v>
      </c>
      <c r="AQ18" s="34" t="s">
        <v>7</v>
      </c>
      <c r="AR18" s="34" t="s">
        <v>7</v>
      </c>
      <c r="AS18" s="34" t="s">
        <v>7</v>
      </c>
      <c r="AT18" s="34" t="s">
        <v>7</v>
      </c>
      <c r="AU18" s="34" t="s">
        <v>7</v>
      </c>
      <c r="AV18" s="34" t="s">
        <v>7</v>
      </c>
      <c r="AW18" s="34" t="s">
        <v>7</v>
      </c>
      <c r="AX18" s="34" t="s">
        <v>7</v>
      </c>
      <c r="AY18" s="34" t="s">
        <v>7</v>
      </c>
      <c r="AZ18" s="34" t="s">
        <v>7</v>
      </c>
      <c r="BA18" s="34" t="s">
        <v>7</v>
      </c>
      <c r="BB18" s="34" t="s">
        <v>7</v>
      </c>
      <c r="BC18" s="34" t="s">
        <v>7</v>
      </c>
      <c r="BD18" s="34" t="s">
        <v>7</v>
      </c>
      <c r="BE18" s="34" t="s">
        <v>7</v>
      </c>
      <c r="BF18" s="34" t="s">
        <v>7</v>
      </c>
      <c r="BG18" s="34" t="s">
        <v>7</v>
      </c>
      <c r="BH18" s="34" t="s">
        <v>7</v>
      </c>
      <c r="BI18" s="34" t="s">
        <v>7</v>
      </c>
      <c r="BJ18" s="34" t="s">
        <v>7</v>
      </c>
      <c r="BK18" s="34" t="s">
        <v>7</v>
      </c>
      <c r="BL18" s="34" t="s">
        <v>7</v>
      </c>
      <c r="BM18" s="34" t="s">
        <v>7</v>
      </c>
      <c r="BN18" s="34" t="s">
        <v>7</v>
      </c>
      <c r="BO18" s="34" t="s">
        <v>7</v>
      </c>
    </row>
    <row r="19" spans="1:67" ht="17.25" customHeight="1">
      <c r="A19" s="33">
        <v>60</v>
      </c>
      <c r="B19" s="34" t="s">
        <v>7</v>
      </c>
      <c r="C19" s="34" t="s">
        <v>7</v>
      </c>
      <c r="D19" s="34" t="s">
        <v>7</v>
      </c>
      <c r="E19" s="34" t="s">
        <v>7</v>
      </c>
      <c r="F19" s="34" t="s">
        <v>7</v>
      </c>
      <c r="G19" s="34">
        <v>9.0314517420886649</v>
      </c>
      <c r="H19" s="34">
        <v>9.0232096742083812</v>
      </c>
      <c r="I19" s="34">
        <v>9.0232096742083794</v>
      </c>
      <c r="J19" s="34">
        <v>9.0232096742083812</v>
      </c>
      <c r="K19" s="34">
        <v>9.0232096742083794</v>
      </c>
      <c r="L19" s="34">
        <v>9.0232096742083812</v>
      </c>
      <c r="M19" s="34">
        <v>9.0232096742083812</v>
      </c>
      <c r="N19" s="34">
        <v>9.0232096742083812</v>
      </c>
      <c r="O19" s="34">
        <v>9.0232096742083829</v>
      </c>
      <c r="P19" s="34">
        <v>9.0232096742083812</v>
      </c>
      <c r="Q19" s="34">
        <v>9.0232096742083812</v>
      </c>
      <c r="R19" s="34">
        <v>9.0232096742083829</v>
      </c>
      <c r="S19" s="34">
        <v>9.0232096742083829</v>
      </c>
      <c r="T19" s="34">
        <v>9.0232096742083812</v>
      </c>
      <c r="U19" s="34">
        <v>9.0232096742083829</v>
      </c>
      <c r="V19" s="34">
        <v>9.0232096742083794</v>
      </c>
      <c r="W19" s="34">
        <v>9.0232096742083812</v>
      </c>
      <c r="X19" s="34">
        <v>9.0232096742083794</v>
      </c>
      <c r="Y19" s="34">
        <v>9.0232096742083812</v>
      </c>
      <c r="Z19" s="34">
        <v>9.0232096742083812</v>
      </c>
      <c r="AA19" s="34">
        <v>9.0232096742083812</v>
      </c>
      <c r="AB19" s="34">
        <v>9.0870187683693153</v>
      </c>
      <c r="AC19" s="34">
        <v>9.1857907115037616</v>
      </c>
      <c r="AD19" s="34">
        <v>9.285636262715748</v>
      </c>
      <c r="AE19" s="34">
        <v>9.3865670916583266</v>
      </c>
      <c r="AF19" s="34">
        <v>9.4885949948285049</v>
      </c>
      <c r="AG19" s="34">
        <v>9.5917318969462269</v>
      </c>
      <c r="AH19" s="34">
        <v>9.6959898523477932</v>
      </c>
      <c r="AI19" s="34">
        <v>9.8013810463950914</v>
      </c>
      <c r="AJ19" s="34">
        <v>9.9079177968993495</v>
      </c>
      <c r="AK19" s="34">
        <v>10.015612555561313</v>
      </c>
      <c r="AL19" s="34">
        <v>10.124477909426112</v>
      </c>
      <c r="AM19" s="34">
        <v>10.234526582354667</v>
      </c>
      <c r="AN19" s="34">
        <v>10.345771436510699</v>
      </c>
      <c r="AO19" s="34">
        <v>10.458225473864081</v>
      </c>
      <c r="AP19" s="34">
        <v>10.571901837710431</v>
      </c>
      <c r="AQ19" s="34" t="s">
        <v>7</v>
      </c>
      <c r="AR19" s="34" t="s">
        <v>7</v>
      </c>
      <c r="AS19" s="34" t="s">
        <v>7</v>
      </c>
      <c r="AT19" s="34" t="s">
        <v>7</v>
      </c>
      <c r="AU19" s="34" t="s">
        <v>7</v>
      </c>
      <c r="AV19" s="34" t="s">
        <v>7</v>
      </c>
      <c r="AW19" s="34" t="s">
        <v>7</v>
      </c>
      <c r="AX19" s="34" t="s">
        <v>7</v>
      </c>
      <c r="AY19" s="34" t="s">
        <v>7</v>
      </c>
      <c r="AZ19" s="34" t="s">
        <v>7</v>
      </c>
      <c r="BA19" s="34" t="s">
        <v>7</v>
      </c>
      <c r="BB19" s="34" t="s">
        <v>7</v>
      </c>
      <c r="BC19" s="34" t="s">
        <v>7</v>
      </c>
      <c r="BD19" s="34" t="s">
        <v>7</v>
      </c>
      <c r="BE19" s="34" t="s">
        <v>7</v>
      </c>
      <c r="BF19" s="34" t="s">
        <v>7</v>
      </c>
      <c r="BG19" s="34" t="s">
        <v>7</v>
      </c>
      <c r="BH19" s="34" t="s">
        <v>7</v>
      </c>
      <c r="BI19" s="34" t="s">
        <v>7</v>
      </c>
      <c r="BJ19" s="34" t="s">
        <v>7</v>
      </c>
      <c r="BK19" s="34" t="s">
        <v>7</v>
      </c>
      <c r="BL19" s="34" t="s">
        <v>7</v>
      </c>
      <c r="BM19" s="34" t="s">
        <v>7</v>
      </c>
      <c r="BN19" s="34" t="s">
        <v>7</v>
      </c>
      <c r="BO19" s="34" t="s">
        <v>7</v>
      </c>
    </row>
    <row r="20" spans="1:67" ht="17.25" customHeight="1">
      <c r="A20" s="33">
        <v>59</v>
      </c>
      <c r="B20" s="34" t="s">
        <v>7</v>
      </c>
      <c r="C20" s="34" t="s">
        <v>7</v>
      </c>
      <c r="D20" s="34" t="s">
        <v>7</v>
      </c>
      <c r="E20" s="34" t="s">
        <v>7</v>
      </c>
      <c r="F20" s="34" t="s">
        <v>7</v>
      </c>
      <c r="G20" s="34" t="s">
        <v>7</v>
      </c>
      <c r="H20" s="34">
        <v>9.1287283952982019</v>
      </c>
      <c r="I20" s="34">
        <v>9.1287283952981984</v>
      </c>
      <c r="J20" s="34">
        <v>9.1287283952981984</v>
      </c>
      <c r="K20" s="34">
        <v>9.1287283952982019</v>
      </c>
      <c r="L20" s="34">
        <v>9.1287283952982001</v>
      </c>
      <c r="M20" s="34">
        <v>9.1287283952982019</v>
      </c>
      <c r="N20" s="34">
        <v>9.1287283952982037</v>
      </c>
      <c r="O20" s="34">
        <v>9.1287283952982019</v>
      </c>
      <c r="P20" s="34">
        <v>9.1287283952982019</v>
      </c>
      <c r="Q20" s="34">
        <v>9.1287283952982019</v>
      </c>
      <c r="R20" s="34">
        <v>9.1287283952982001</v>
      </c>
      <c r="S20" s="34">
        <v>9.1287283952982001</v>
      </c>
      <c r="T20" s="34">
        <v>9.1287283952982019</v>
      </c>
      <c r="U20" s="34">
        <v>9.1287283952982019</v>
      </c>
      <c r="V20" s="34">
        <v>9.1287283952982037</v>
      </c>
      <c r="W20" s="34">
        <v>9.1287283952982019</v>
      </c>
      <c r="X20" s="34">
        <v>9.1287283952982019</v>
      </c>
      <c r="Y20" s="34">
        <v>9.1287283952981984</v>
      </c>
      <c r="Z20" s="34">
        <v>9.1287283952982001</v>
      </c>
      <c r="AA20" s="34">
        <v>9.1287283952982001</v>
      </c>
      <c r="AB20" s="34">
        <v>9.1287283952981984</v>
      </c>
      <c r="AC20" s="34">
        <v>9.1857907115037616</v>
      </c>
      <c r="AD20" s="34">
        <v>9.2856362627157498</v>
      </c>
      <c r="AE20" s="34">
        <v>9.3865670916583284</v>
      </c>
      <c r="AF20" s="34">
        <v>9.4885949948285013</v>
      </c>
      <c r="AG20" s="34">
        <v>9.5917318969462304</v>
      </c>
      <c r="AH20" s="34">
        <v>9.6959898523477932</v>
      </c>
      <c r="AI20" s="34">
        <v>9.8013810463950914</v>
      </c>
      <c r="AJ20" s="34">
        <v>9.9079177968993495</v>
      </c>
      <c r="AK20" s="34">
        <v>10.015612555561313</v>
      </c>
      <c r="AL20" s="34">
        <v>10.124477909426112</v>
      </c>
      <c r="AM20" s="34">
        <v>10.234526582354667</v>
      </c>
      <c r="AN20" s="34">
        <v>10.345771436510699</v>
      </c>
      <c r="AO20" s="34">
        <v>10.458225473864081</v>
      </c>
      <c r="AP20" s="34">
        <v>10.571901837710431</v>
      </c>
      <c r="AQ20" s="34">
        <v>10.686813814207239</v>
      </c>
      <c r="AR20" s="34" t="s">
        <v>7</v>
      </c>
      <c r="AS20" s="34" t="s">
        <v>7</v>
      </c>
      <c r="AT20" s="34" t="s">
        <v>7</v>
      </c>
      <c r="AU20" s="34" t="s">
        <v>7</v>
      </c>
      <c r="AV20" s="34" t="s">
        <v>7</v>
      </c>
      <c r="AW20" s="34" t="s">
        <v>7</v>
      </c>
      <c r="AX20" s="34" t="s">
        <v>7</v>
      </c>
      <c r="AY20" s="34" t="s">
        <v>7</v>
      </c>
      <c r="AZ20" s="34" t="s">
        <v>7</v>
      </c>
      <c r="BA20" s="34" t="s">
        <v>7</v>
      </c>
      <c r="BB20" s="34" t="s">
        <v>7</v>
      </c>
      <c r="BC20" s="34" t="s">
        <v>7</v>
      </c>
      <c r="BD20" s="34" t="s">
        <v>7</v>
      </c>
      <c r="BE20" s="34" t="s">
        <v>7</v>
      </c>
      <c r="BF20" s="34" t="s">
        <v>7</v>
      </c>
      <c r="BG20" s="34" t="s">
        <v>7</v>
      </c>
      <c r="BH20" s="34" t="s">
        <v>7</v>
      </c>
      <c r="BI20" s="34" t="s">
        <v>7</v>
      </c>
      <c r="BJ20" s="34" t="s">
        <v>7</v>
      </c>
      <c r="BK20" s="34" t="s">
        <v>7</v>
      </c>
      <c r="BL20" s="34" t="s">
        <v>7</v>
      </c>
      <c r="BM20" s="34" t="s">
        <v>7</v>
      </c>
      <c r="BN20" s="34" t="s">
        <v>7</v>
      </c>
      <c r="BO20" s="34" t="s">
        <v>7</v>
      </c>
    </row>
    <row r="21" spans="1:67" ht="17.25" customHeight="1">
      <c r="A21" s="33">
        <v>58</v>
      </c>
      <c r="B21" s="34" t="s">
        <v>7</v>
      </c>
      <c r="C21" s="34" t="s">
        <v>7</v>
      </c>
      <c r="D21" s="34" t="s">
        <v>7</v>
      </c>
      <c r="E21" s="34" t="s">
        <v>7</v>
      </c>
      <c r="F21" s="34" t="s">
        <v>7</v>
      </c>
      <c r="G21" s="34" t="s">
        <v>7</v>
      </c>
      <c r="H21" s="34" t="s">
        <v>7</v>
      </c>
      <c r="I21" s="34">
        <v>9.2445076694235073</v>
      </c>
      <c r="J21" s="34">
        <v>9.2445076694235073</v>
      </c>
      <c r="K21" s="34">
        <v>9.2445076694235091</v>
      </c>
      <c r="L21" s="34">
        <v>9.2445076694235073</v>
      </c>
      <c r="M21" s="34">
        <v>9.2445076694235055</v>
      </c>
      <c r="N21" s="34">
        <v>9.2445076694235073</v>
      </c>
      <c r="O21" s="34">
        <v>9.2445076694235073</v>
      </c>
      <c r="P21" s="34">
        <v>9.2445076694235038</v>
      </c>
      <c r="Q21" s="34">
        <v>9.2445076694235055</v>
      </c>
      <c r="R21" s="34">
        <v>9.2445076694235055</v>
      </c>
      <c r="S21" s="34">
        <v>9.2445076694235038</v>
      </c>
      <c r="T21" s="34">
        <v>9.2445076694235073</v>
      </c>
      <c r="U21" s="34">
        <v>9.2445076694235055</v>
      </c>
      <c r="V21" s="34">
        <v>9.2445076694235073</v>
      </c>
      <c r="W21" s="34">
        <v>9.2445076694235073</v>
      </c>
      <c r="X21" s="34">
        <v>9.2445076694235038</v>
      </c>
      <c r="Y21" s="34">
        <v>9.2445076694235038</v>
      </c>
      <c r="Z21" s="34">
        <v>9.2445076694235038</v>
      </c>
      <c r="AA21" s="34">
        <v>9.2445076694235055</v>
      </c>
      <c r="AB21" s="34">
        <v>9.2445076694235073</v>
      </c>
      <c r="AC21" s="34">
        <v>9.244507669423502</v>
      </c>
      <c r="AD21" s="34">
        <v>9.2856362627157516</v>
      </c>
      <c r="AE21" s="34">
        <v>9.3865670916583284</v>
      </c>
      <c r="AF21" s="34">
        <v>9.4885949948285031</v>
      </c>
      <c r="AG21" s="34">
        <v>9.5917318969462269</v>
      </c>
      <c r="AH21" s="34">
        <v>9.695989852347795</v>
      </c>
      <c r="AI21" s="34">
        <v>9.8013810463950914</v>
      </c>
      <c r="AJ21" s="34">
        <v>9.9079177968993495</v>
      </c>
      <c r="AK21" s="34">
        <v>10.015612555561313</v>
      </c>
      <c r="AL21" s="34">
        <v>10.124477909426112</v>
      </c>
      <c r="AM21" s="34">
        <v>10.234526582354667</v>
      </c>
      <c r="AN21" s="34">
        <v>10.345771436510699</v>
      </c>
      <c r="AO21" s="34">
        <v>10.458225473864081</v>
      </c>
      <c r="AP21" s="34">
        <v>10.571901837710431</v>
      </c>
      <c r="AQ21" s="34">
        <v>10.686813814207239</v>
      </c>
      <c r="AR21" s="34">
        <v>10.802974833926886</v>
      </c>
      <c r="AS21" s="34" t="s">
        <v>7</v>
      </c>
      <c r="AT21" s="34" t="s">
        <v>7</v>
      </c>
      <c r="AU21" s="34" t="s">
        <v>7</v>
      </c>
      <c r="AV21" s="34" t="s">
        <v>7</v>
      </c>
      <c r="AW21" s="34" t="s">
        <v>7</v>
      </c>
      <c r="AX21" s="34" t="s">
        <v>7</v>
      </c>
      <c r="AY21" s="34" t="s">
        <v>7</v>
      </c>
      <c r="AZ21" s="34" t="s">
        <v>7</v>
      </c>
      <c r="BA21" s="34" t="s">
        <v>7</v>
      </c>
      <c r="BB21" s="34" t="s">
        <v>7</v>
      </c>
      <c r="BC21" s="34" t="s">
        <v>7</v>
      </c>
      <c r="BD21" s="34" t="s">
        <v>7</v>
      </c>
      <c r="BE21" s="34" t="s">
        <v>7</v>
      </c>
      <c r="BF21" s="34" t="s">
        <v>7</v>
      </c>
      <c r="BG21" s="34" t="s">
        <v>7</v>
      </c>
      <c r="BH21" s="34" t="s">
        <v>7</v>
      </c>
      <c r="BI21" s="34" t="s">
        <v>7</v>
      </c>
      <c r="BJ21" s="34" t="s">
        <v>7</v>
      </c>
      <c r="BK21" s="34" t="s">
        <v>7</v>
      </c>
      <c r="BL21" s="34" t="s">
        <v>7</v>
      </c>
      <c r="BM21" s="34" t="s">
        <v>7</v>
      </c>
      <c r="BN21" s="34" t="s">
        <v>7</v>
      </c>
      <c r="BO21" s="34" t="s">
        <v>7</v>
      </c>
    </row>
    <row r="22" spans="1:67" ht="17.25" customHeight="1">
      <c r="A22" s="33">
        <v>57</v>
      </c>
      <c r="B22" s="34" t="s">
        <v>7</v>
      </c>
      <c r="C22" s="34" t="s">
        <v>7</v>
      </c>
      <c r="D22" s="34" t="s">
        <v>7</v>
      </c>
      <c r="E22" s="34" t="s">
        <v>7</v>
      </c>
      <c r="F22" s="34" t="s">
        <v>7</v>
      </c>
      <c r="G22" s="34" t="s">
        <v>7</v>
      </c>
      <c r="H22" s="34" t="s">
        <v>7</v>
      </c>
      <c r="I22" s="34" t="s">
        <v>7</v>
      </c>
      <c r="J22" s="34">
        <v>9.352787915885882</v>
      </c>
      <c r="K22" s="34">
        <v>9.352787915885882</v>
      </c>
      <c r="L22" s="34">
        <v>9.3527879158858802</v>
      </c>
      <c r="M22" s="34">
        <v>9.3527879158858855</v>
      </c>
      <c r="N22" s="34">
        <v>9.3527879158858838</v>
      </c>
      <c r="O22" s="34">
        <v>9.3527879158858855</v>
      </c>
      <c r="P22" s="34">
        <v>9.3527879158858855</v>
      </c>
      <c r="Q22" s="34">
        <v>9.352787915885882</v>
      </c>
      <c r="R22" s="34">
        <v>9.3527879158858838</v>
      </c>
      <c r="S22" s="34">
        <v>9.3527879158858855</v>
      </c>
      <c r="T22" s="34">
        <v>9.3527879158858838</v>
      </c>
      <c r="U22" s="34">
        <v>9.3527879158858891</v>
      </c>
      <c r="V22" s="34">
        <v>9.352787915885882</v>
      </c>
      <c r="W22" s="34">
        <v>9.352787915885882</v>
      </c>
      <c r="X22" s="34">
        <v>9.3527879158858873</v>
      </c>
      <c r="Y22" s="34">
        <v>9.3527879158858838</v>
      </c>
      <c r="Z22" s="34">
        <v>9.352787915885882</v>
      </c>
      <c r="AA22" s="34">
        <v>9.3527879158858838</v>
      </c>
      <c r="AB22" s="34">
        <v>9.3527879158858802</v>
      </c>
      <c r="AC22" s="34">
        <v>9.352787915885882</v>
      </c>
      <c r="AD22" s="34">
        <v>9.3527879158858838</v>
      </c>
      <c r="AE22" s="34">
        <v>9.3865670916583248</v>
      </c>
      <c r="AF22" s="34">
        <v>9.4885949948285049</v>
      </c>
      <c r="AG22" s="34">
        <v>9.5917318969462304</v>
      </c>
      <c r="AH22" s="34">
        <v>9.6959898523477968</v>
      </c>
      <c r="AI22" s="34">
        <v>9.8013810463950932</v>
      </c>
      <c r="AJ22" s="34">
        <v>9.9079177968993495</v>
      </c>
      <c r="AK22" s="34">
        <v>10.015612555561313</v>
      </c>
      <c r="AL22" s="34">
        <v>10.124477909426112</v>
      </c>
      <c r="AM22" s="34">
        <v>10.234526582354667</v>
      </c>
      <c r="AN22" s="34">
        <v>10.345771436510699</v>
      </c>
      <c r="AO22" s="34">
        <v>10.458225473864081</v>
      </c>
      <c r="AP22" s="34">
        <v>10.571901837710431</v>
      </c>
      <c r="AQ22" s="34">
        <v>10.686813814207239</v>
      </c>
      <c r="AR22" s="34">
        <v>10.802974833926886</v>
      </c>
      <c r="AS22" s="34">
        <v>10.920398473426093</v>
      </c>
      <c r="AT22" s="34" t="s">
        <v>7</v>
      </c>
      <c r="AU22" s="34" t="s">
        <v>7</v>
      </c>
      <c r="AV22" s="34" t="s">
        <v>7</v>
      </c>
      <c r="AW22" s="34" t="s">
        <v>7</v>
      </c>
      <c r="AX22" s="34" t="s">
        <v>7</v>
      </c>
      <c r="AY22" s="34" t="s">
        <v>7</v>
      </c>
      <c r="AZ22" s="34" t="s">
        <v>7</v>
      </c>
      <c r="BA22" s="34" t="s">
        <v>7</v>
      </c>
      <c r="BB22" s="34" t="s">
        <v>7</v>
      </c>
      <c r="BC22" s="34" t="s">
        <v>7</v>
      </c>
      <c r="BD22" s="34" t="s">
        <v>7</v>
      </c>
      <c r="BE22" s="34" t="s">
        <v>7</v>
      </c>
      <c r="BF22" s="34" t="s">
        <v>7</v>
      </c>
      <c r="BG22" s="34" t="s">
        <v>7</v>
      </c>
      <c r="BH22" s="34" t="s">
        <v>7</v>
      </c>
      <c r="BI22" s="34" t="s">
        <v>7</v>
      </c>
      <c r="BJ22" s="34" t="s">
        <v>7</v>
      </c>
      <c r="BK22" s="34" t="s">
        <v>7</v>
      </c>
      <c r="BL22" s="34" t="s">
        <v>7</v>
      </c>
      <c r="BM22" s="34" t="s">
        <v>7</v>
      </c>
      <c r="BN22" s="34" t="s">
        <v>7</v>
      </c>
      <c r="BO22" s="34" t="s">
        <v>7</v>
      </c>
    </row>
    <row r="23" spans="1:67" ht="17.25" customHeight="1">
      <c r="A23" s="33">
        <v>56</v>
      </c>
      <c r="B23" s="34" t="s">
        <v>7</v>
      </c>
      <c r="C23" s="34" t="s">
        <v>7</v>
      </c>
      <c r="D23" s="34" t="s">
        <v>7</v>
      </c>
      <c r="E23" s="34" t="s">
        <v>7</v>
      </c>
      <c r="F23" s="34" t="s">
        <v>7</v>
      </c>
      <c r="G23" s="34" t="s">
        <v>7</v>
      </c>
      <c r="H23" s="34" t="s">
        <v>7</v>
      </c>
      <c r="I23" s="34" t="s">
        <v>7</v>
      </c>
      <c r="J23" s="34" t="s">
        <v>7</v>
      </c>
      <c r="K23" s="34">
        <v>9.4624232273521613</v>
      </c>
      <c r="L23" s="34">
        <v>9.4624232273521613</v>
      </c>
      <c r="M23" s="34">
        <v>9.4624232273521596</v>
      </c>
      <c r="N23" s="34">
        <v>9.4624232273521631</v>
      </c>
      <c r="O23" s="34">
        <v>9.4624232273521631</v>
      </c>
      <c r="P23" s="34">
        <v>9.4624232273521613</v>
      </c>
      <c r="Q23" s="34">
        <v>9.4624232273521631</v>
      </c>
      <c r="R23" s="34">
        <v>9.4624232273521578</v>
      </c>
      <c r="S23" s="34">
        <v>9.4624232273521613</v>
      </c>
      <c r="T23" s="34">
        <v>9.4624232273521596</v>
      </c>
      <c r="U23" s="34">
        <v>9.4624232273521596</v>
      </c>
      <c r="V23" s="34">
        <v>9.4624232273521578</v>
      </c>
      <c r="W23" s="34">
        <v>9.4624232273521596</v>
      </c>
      <c r="X23" s="34">
        <v>9.4624232273521578</v>
      </c>
      <c r="Y23" s="34">
        <v>9.4624232273521578</v>
      </c>
      <c r="Z23" s="34">
        <v>9.4624232273521578</v>
      </c>
      <c r="AA23" s="34">
        <v>9.4624232273521542</v>
      </c>
      <c r="AB23" s="34">
        <v>9.462423227352156</v>
      </c>
      <c r="AC23" s="34">
        <v>9.4624232273521578</v>
      </c>
      <c r="AD23" s="34">
        <v>9.4624232273521542</v>
      </c>
      <c r="AE23" s="34">
        <v>9.4624232273521525</v>
      </c>
      <c r="AF23" s="34">
        <v>9.4885949948285031</v>
      </c>
      <c r="AG23" s="34">
        <v>9.5917318969462286</v>
      </c>
      <c r="AH23" s="34">
        <v>9.695989852347795</v>
      </c>
      <c r="AI23" s="34">
        <v>9.8013810463950914</v>
      </c>
      <c r="AJ23" s="34">
        <v>9.907917796899353</v>
      </c>
      <c r="AK23" s="34">
        <v>10.015612555561313</v>
      </c>
      <c r="AL23" s="34">
        <v>10.124477909426112</v>
      </c>
      <c r="AM23" s="34">
        <v>10.234526582354667</v>
      </c>
      <c r="AN23" s="34">
        <v>10.345771436510699</v>
      </c>
      <c r="AO23" s="34">
        <v>10.458225473864081</v>
      </c>
      <c r="AP23" s="34">
        <v>10.571901837710431</v>
      </c>
      <c r="AQ23" s="34">
        <v>10.686813814207239</v>
      </c>
      <c r="AR23" s="34">
        <v>10.802974833926886</v>
      </c>
      <c r="AS23" s="34">
        <v>10.920398473426093</v>
      </c>
      <c r="AT23" s="34">
        <v>11.039098456832932</v>
      </c>
      <c r="AU23" s="34" t="s">
        <v>7</v>
      </c>
      <c r="AV23" s="34" t="s">
        <v>7</v>
      </c>
      <c r="AW23" s="34" t="s">
        <v>7</v>
      </c>
      <c r="AX23" s="34" t="s">
        <v>7</v>
      </c>
      <c r="AY23" s="34" t="s">
        <v>7</v>
      </c>
      <c r="AZ23" s="34" t="s">
        <v>7</v>
      </c>
      <c r="BA23" s="34" t="s">
        <v>7</v>
      </c>
      <c r="BB23" s="34" t="s">
        <v>7</v>
      </c>
      <c r="BC23" s="34" t="s">
        <v>7</v>
      </c>
      <c r="BD23" s="34" t="s">
        <v>7</v>
      </c>
      <c r="BE23" s="34" t="s">
        <v>7</v>
      </c>
      <c r="BF23" s="34" t="s">
        <v>7</v>
      </c>
      <c r="BG23" s="34" t="s">
        <v>7</v>
      </c>
      <c r="BH23" s="34" t="s">
        <v>7</v>
      </c>
      <c r="BI23" s="34" t="s">
        <v>7</v>
      </c>
      <c r="BJ23" s="34" t="s">
        <v>7</v>
      </c>
      <c r="BK23" s="34" t="s">
        <v>7</v>
      </c>
      <c r="BL23" s="34" t="s">
        <v>7</v>
      </c>
      <c r="BM23" s="34" t="s">
        <v>7</v>
      </c>
      <c r="BN23" s="34" t="s">
        <v>7</v>
      </c>
      <c r="BO23" s="34" t="s">
        <v>7</v>
      </c>
    </row>
    <row r="24" spans="1:67" ht="17.25" customHeight="1">
      <c r="A24" s="33">
        <v>55</v>
      </c>
      <c r="B24" s="34" t="s">
        <v>7</v>
      </c>
      <c r="C24" s="34" t="s">
        <v>7</v>
      </c>
      <c r="D24" s="34" t="s">
        <v>7</v>
      </c>
      <c r="E24" s="34" t="s">
        <v>7</v>
      </c>
      <c r="F24" s="34" t="s">
        <v>7</v>
      </c>
      <c r="G24" s="34" t="s">
        <v>7</v>
      </c>
      <c r="H24" s="34" t="s">
        <v>7</v>
      </c>
      <c r="I24" s="34" t="s">
        <v>7</v>
      </c>
      <c r="J24" s="34" t="s">
        <v>7</v>
      </c>
      <c r="K24" s="34" t="s">
        <v>7</v>
      </c>
      <c r="L24" s="34">
        <v>9.5734308088767488</v>
      </c>
      <c r="M24" s="34">
        <v>9.5734308088767524</v>
      </c>
      <c r="N24" s="34">
        <v>9.5734308088767506</v>
      </c>
      <c r="O24" s="34">
        <v>9.5734308088767506</v>
      </c>
      <c r="P24" s="34">
        <v>9.5734308088767506</v>
      </c>
      <c r="Q24" s="34">
        <v>9.5734308088767524</v>
      </c>
      <c r="R24" s="34">
        <v>9.5734308088767488</v>
      </c>
      <c r="S24" s="34">
        <v>9.5734308088767524</v>
      </c>
      <c r="T24" s="34">
        <v>9.5734308088767524</v>
      </c>
      <c r="U24" s="34">
        <v>9.5734308088767488</v>
      </c>
      <c r="V24" s="34">
        <v>9.5734308088767452</v>
      </c>
      <c r="W24" s="34">
        <v>9.5734308088767506</v>
      </c>
      <c r="X24" s="34">
        <v>9.5734308088767488</v>
      </c>
      <c r="Y24" s="34">
        <v>9.573430808876747</v>
      </c>
      <c r="Z24" s="34">
        <v>9.5734308088767488</v>
      </c>
      <c r="AA24" s="34">
        <v>9.5734308088767506</v>
      </c>
      <c r="AB24" s="34">
        <v>9.5734308088767488</v>
      </c>
      <c r="AC24" s="34">
        <v>9.5734308088767506</v>
      </c>
      <c r="AD24" s="34">
        <v>9.5734308088767524</v>
      </c>
      <c r="AE24" s="34">
        <v>9.5734308088767524</v>
      </c>
      <c r="AF24" s="34">
        <v>9.5734308088767488</v>
      </c>
      <c r="AG24" s="34">
        <v>9.5917318969462304</v>
      </c>
      <c r="AH24" s="34">
        <v>9.695989852347795</v>
      </c>
      <c r="AI24" s="34">
        <v>9.8013810463950914</v>
      </c>
      <c r="AJ24" s="34">
        <v>9.9079177968993495</v>
      </c>
      <c r="AK24" s="34">
        <v>10.015612555561313</v>
      </c>
      <c r="AL24" s="34">
        <v>10.12447790942611</v>
      </c>
      <c r="AM24" s="34">
        <v>10.234526582354667</v>
      </c>
      <c r="AN24" s="34">
        <v>10.345771436510699</v>
      </c>
      <c r="AO24" s="34">
        <v>10.458225473864081</v>
      </c>
      <c r="AP24" s="34">
        <v>10.571901837710431</v>
      </c>
      <c r="AQ24" s="34">
        <v>10.686813814207239</v>
      </c>
      <c r="AR24" s="34">
        <v>10.802974833926886</v>
      </c>
      <c r="AS24" s="34">
        <v>10.920398473426093</v>
      </c>
      <c r="AT24" s="34">
        <v>11.039098456832932</v>
      </c>
      <c r="AU24" s="34">
        <v>11.159088657450679</v>
      </c>
      <c r="AV24" s="34" t="s">
        <v>7</v>
      </c>
      <c r="AW24" s="34" t="s">
        <v>7</v>
      </c>
      <c r="AX24" s="34" t="s">
        <v>7</v>
      </c>
      <c r="AY24" s="34" t="s">
        <v>7</v>
      </c>
      <c r="AZ24" s="34" t="s">
        <v>7</v>
      </c>
      <c r="BA24" s="34" t="s">
        <v>7</v>
      </c>
      <c r="BB24" s="34" t="s">
        <v>7</v>
      </c>
      <c r="BC24" s="34" t="s">
        <v>7</v>
      </c>
      <c r="BD24" s="34" t="s">
        <v>7</v>
      </c>
      <c r="BE24" s="34" t="s">
        <v>7</v>
      </c>
      <c r="BF24" s="34" t="s">
        <v>7</v>
      </c>
      <c r="BG24" s="34" t="s">
        <v>7</v>
      </c>
      <c r="BH24" s="34" t="s">
        <v>7</v>
      </c>
      <c r="BI24" s="34" t="s">
        <v>7</v>
      </c>
      <c r="BJ24" s="34" t="s">
        <v>7</v>
      </c>
      <c r="BK24" s="34" t="s">
        <v>7</v>
      </c>
      <c r="BL24" s="34" t="s">
        <v>7</v>
      </c>
      <c r="BM24" s="34" t="s">
        <v>7</v>
      </c>
      <c r="BN24" s="34" t="s">
        <v>7</v>
      </c>
      <c r="BO24" s="34" t="s">
        <v>7</v>
      </c>
    </row>
    <row r="25" spans="1:67" ht="17.25" customHeight="1">
      <c r="A25" s="33">
        <v>54</v>
      </c>
      <c r="B25" s="34" t="s">
        <v>7</v>
      </c>
      <c r="C25" s="34" t="s">
        <v>7</v>
      </c>
      <c r="D25" s="34" t="s">
        <v>7</v>
      </c>
      <c r="E25" s="34" t="s">
        <v>7</v>
      </c>
      <c r="F25" s="34" t="s">
        <v>7</v>
      </c>
      <c r="G25" s="34" t="s">
        <v>7</v>
      </c>
      <c r="H25" s="34" t="s">
        <v>7</v>
      </c>
      <c r="I25" s="34" t="s">
        <v>7</v>
      </c>
      <c r="J25" s="34" t="s">
        <v>7</v>
      </c>
      <c r="K25" s="34" t="s">
        <v>7</v>
      </c>
      <c r="L25" s="34" t="s">
        <v>7</v>
      </c>
      <c r="M25" s="34">
        <v>9.6678906110037861</v>
      </c>
      <c r="N25" s="34">
        <v>9.6678906110037843</v>
      </c>
      <c r="O25" s="34">
        <v>9.6678906110037861</v>
      </c>
      <c r="P25" s="34">
        <v>9.6678906110037879</v>
      </c>
      <c r="Q25" s="34">
        <v>9.6678906110037861</v>
      </c>
      <c r="R25" s="34">
        <v>9.6678906110037879</v>
      </c>
      <c r="S25" s="34">
        <v>9.6678906110037879</v>
      </c>
      <c r="T25" s="34">
        <v>9.6678906110037843</v>
      </c>
      <c r="U25" s="34">
        <v>9.6678906110037861</v>
      </c>
      <c r="V25" s="34">
        <v>9.6678906110037826</v>
      </c>
      <c r="W25" s="34">
        <v>9.6678906110037843</v>
      </c>
      <c r="X25" s="34">
        <v>9.6678906110037843</v>
      </c>
      <c r="Y25" s="34">
        <v>9.6678906110037861</v>
      </c>
      <c r="Z25" s="34">
        <v>9.6678906110037861</v>
      </c>
      <c r="AA25" s="34">
        <v>9.6678906110037897</v>
      </c>
      <c r="AB25" s="34">
        <v>9.6678906110037843</v>
      </c>
      <c r="AC25" s="34">
        <v>9.6678906110037861</v>
      </c>
      <c r="AD25" s="34">
        <v>9.6678906110037897</v>
      </c>
      <c r="AE25" s="34">
        <v>9.6678906110037879</v>
      </c>
      <c r="AF25" s="34">
        <v>9.6678906110037879</v>
      </c>
      <c r="AG25" s="34">
        <v>9.6678906110037897</v>
      </c>
      <c r="AH25" s="34">
        <v>9.6959898523477968</v>
      </c>
      <c r="AI25" s="34">
        <v>9.8013810463950932</v>
      </c>
      <c r="AJ25" s="34">
        <v>9.9079177968993513</v>
      </c>
      <c r="AK25" s="34">
        <v>10.015612555561319</v>
      </c>
      <c r="AL25" s="34">
        <v>10.124477909426112</v>
      </c>
      <c r="AM25" s="34">
        <v>10.234526582354668</v>
      </c>
      <c r="AN25" s="34">
        <v>10.345771436510699</v>
      </c>
      <c r="AO25" s="34">
        <v>10.458225473864081</v>
      </c>
      <c r="AP25" s="34">
        <v>10.571901837710431</v>
      </c>
      <c r="AQ25" s="34">
        <v>10.686813814207239</v>
      </c>
      <c r="AR25" s="34">
        <v>10.802974833926886</v>
      </c>
      <c r="AS25" s="34">
        <v>10.920398473426093</v>
      </c>
      <c r="AT25" s="34">
        <v>11.039098456832932</v>
      </c>
      <c r="AU25" s="34">
        <v>11.159088657450679</v>
      </c>
      <c r="AV25" s="34">
        <v>11.280383099379458</v>
      </c>
      <c r="AW25" s="34" t="s">
        <v>7</v>
      </c>
      <c r="AX25" s="34" t="s">
        <v>7</v>
      </c>
      <c r="AY25" s="34" t="s">
        <v>7</v>
      </c>
      <c r="AZ25" s="34" t="s">
        <v>7</v>
      </c>
      <c r="BA25" s="34" t="s">
        <v>7</v>
      </c>
      <c r="BB25" s="34" t="s">
        <v>7</v>
      </c>
      <c r="BC25" s="34" t="s">
        <v>7</v>
      </c>
      <c r="BD25" s="34" t="s">
        <v>7</v>
      </c>
      <c r="BE25" s="34" t="s">
        <v>7</v>
      </c>
      <c r="BF25" s="34" t="s">
        <v>7</v>
      </c>
      <c r="BG25" s="34" t="s">
        <v>7</v>
      </c>
      <c r="BH25" s="34" t="s">
        <v>7</v>
      </c>
      <c r="BI25" s="34" t="s">
        <v>7</v>
      </c>
      <c r="BJ25" s="34" t="s">
        <v>7</v>
      </c>
      <c r="BK25" s="34" t="s">
        <v>7</v>
      </c>
      <c r="BL25" s="34" t="s">
        <v>7</v>
      </c>
      <c r="BM25" s="34" t="s">
        <v>7</v>
      </c>
      <c r="BN25" s="34" t="s">
        <v>7</v>
      </c>
      <c r="BO25" s="34" t="s">
        <v>7</v>
      </c>
    </row>
    <row r="26" spans="1:67" ht="17.25" customHeight="1">
      <c r="A26" s="33">
        <v>53</v>
      </c>
      <c r="B26" s="34" t="s">
        <v>7</v>
      </c>
      <c r="C26" s="34" t="s">
        <v>7</v>
      </c>
      <c r="D26" s="34" t="s">
        <v>7</v>
      </c>
      <c r="E26" s="34" t="s">
        <v>7</v>
      </c>
      <c r="F26" s="34" t="s">
        <v>7</v>
      </c>
      <c r="G26" s="34" t="s">
        <v>7</v>
      </c>
      <c r="H26" s="34" t="s">
        <v>7</v>
      </c>
      <c r="I26" s="34" t="s">
        <v>7</v>
      </c>
      <c r="J26" s="34" t="s">
        <v>7</v>
      </c>
      <c r="K26" s="34" t="s">
        <v>7</v>
      </c>
      <c r="L26" s="34" t="s">
        <v>7</v>
      </c>
      <c r="M26" s="34" t="s">
        <v>7</v>
      </c>
      <c r="N26" s="34">
        <v>9.7633698463496792</v>
      </c>
      <c r="O26" s="34">
        <v>9.7633698463496792</v>
      </c>
      <c r="P26" s="34">
        <v>9.7633698463496774</v>
      </c>
      <c r="Q26" s="34">
        <v>9.7633698463496774</v>
      </c>
      <c r="R26" s="34">
        <v>9.7633698463496792</v>
      </c>
      <c r="S26" s="34">
        <v>9.7633698463496792</v>
      </c>
      <c r="T26" s="34">
        <v>9.763369846349681</v>
      </c>
      <c r="U26" s="34">
        <v>9.763369846349681</v>
      </c>
      <c r="V26" s="34">
        <v>9.7633698463496792</v>
      </c>
      <c r="W26" s="34">
        <v>9.7633698463496774</v>
      </c>
      <c r="X26" s="34">
        <v>9.7633698463496756</v>
      </c>
      <c r="Y26" s="34">
        <v>9.7633698463496756</v>
      </c>
      <c r="Z26" s="34">
        <v>9.7633698463496756</v>
      </c>
      <c r="AA26" s="34">
        <v>9.7633698463496756</v>
      </c>
      <c r="AB26" s="34">
        <v>9.7633698463496792</v>
      </c>
      <c r="AC26" s="34">
        <v>9.7633698463496792</v>
      </c>
      <c r="AD26" s="34">
        <v>9.7633698463496792</v>
      </c>
      <c r="AE26" s="34">
        <v>9.7633698463496774</v>
      </c>
      <c r="AF26" s="34">
        <v>9.7633698463496774</v>
      </c>
      <c r="AG26" s="34">
        <v>9.7633698463496774</v>
      </c>
      <c r="AH26" s="34">
        <v>9.7633698463496774</v>
      </c>
      <c r="AI26" s="34">
        <v>9.8013810463950914</v>
      </c>
      <c r="AJ26" s="34">
        <v>9.9079177968993495</v>
      </c>
      <c r="AK26" s="34">
        <v>10.015612555561313</v>
      </c>
      <c r="AL26" s="34">
        <v>10.12447790942611</v>
      </c>
      <c r="AM26" s="34">
        <v>10.234526582354667</v>
      </c>
      <c r="AN26" s="34">
        <v>10.345771436510697</v>
      </c>
      <c r="AO26" s="34">
        <v>10.458225473864081</v>
      </c>
      <c r="AP26" s="34">
        <v>10.571901837710431</v>
      </c>
      <c r="AQ26" s="34">
        <v>10.686813814207239</v>
      </c>
      <c r="AR26" s="34">
        <v>10.802974833926886</v>
      </c>
      <c r="AS26" s="34">
        <v>10.920398473426093</v>
      </c>
      <c r="AT26" s="34">
        <v>11.039098456832932</v>
      </c>
      <c r="AU26" s="34">
        <v>11.159088657450679</v>
      </c>
      <c r="AV26" s="34">
        <v>11.280383099379458</v>
      </c>
      <c r="AW26" s="34">
        <v>11.402995959155314</v>
      </c>
      <c r="AX26" s="34" t="s">
        <v>7</v>
      </c>
      <c r="AY26" s="34" t="s">
        <v>7</v>
      </c>
      <c r="AZ26" s="34" t="s">
        <v>7</v>
      </c>
      <c r="BA26" s="34" t="s">
        <v>7</v>
      </c>
      <c r="BB26" s="34" t="s">
        <v>7</v>
      </c>
      <c r="BC26" s="34" t="s">
        <v>7</v>
      </c>
      <c r="BD26" s="34" t="s">
        <v>7</v>
      </c>
      <c r="BE26" s="34" t="s">
        <v>7</v>
      </c>
      <c r="BF26" s="34" t="s">
        <v>7</v>
      </c>
      <c r="BG26" s="34" t="s">
        <v>7</v>
      </c>
      <c r="BH26" s="34" t="s">
        <v>7</v>
      </c>
      <c r="BI26" s="34" t="s">
        <v>7</v>
      </c>
      <c r="BJ26" s="34" t="s">
        <v>7</v>
      </c>
      <c r="BK26" s="34" t="s">
        <v>7</v>
      </c>
      <c r="BL26" s="34" t="s">
        <v>7</v>
      </c>
      <c r="BM26" s="34" t="s">
        <v>7</v>
      </c>
      <c r="BN26" s="34" t="s">
        <v>7</v>
      </c>
      <c r="BO26" s="34" t="s">
        <v>7</v>
      </c>
    </row>
    <row r="27" spans="1:67" ht="17.25" customHeight="1">
      <c r="A27" s="33">
        <v>52</v>
      </c>
      <c r="B27" s="34" t="s">
        <v>7</v>
      </c>
      <c r="C27" s="34" t="s">
        <v>7</v>
      </c>
      <c r="D27" s="34" t="s">
        <v>7</v>
      </c>
      <c r="E27" s="34" t="s">
        <v>7</v>
      </c>
      <c r="F27" s="34" t="s">
        <v>7</v>
      </c>
      <c r="G27" s="34" t="s">
        <v>7</v>
      </c>
      <c r="H27" s="34" t="s">
        <v>7</v>
      </c>
      <c r="I27" s="34" t="s">
        <v>7</v>
      </c>
      <c r="J27" s="34" t="s">
        <v>7</v>
      </c>
      <c r="K27" s="34" t="s">
        <v>7</v>
      </c>
      <c r="L27" s="34" t="s">
        <v>7</v>
      </c>
      <c r="M27" s="34" t="s">
        <v>7</v>
      </c>
      <c r="N27" s="34" t="s">
        <v>7</v>
      </c>
      <c r="O27" s="34">
        <v>9.8694934316360801</v>
      </c>
      <c r="P27" s="34">
        <v>9.8694934316360818</v>
      </c>
      <c r="Q27" s="34">
        <v>9.8694934316360783</v>
      </c>
      <c r="R27" s="34">
        <v>9.8694934316360818</v>
      </c>
      <c r="S27" s="34">
        <v>9.8694934316360783</v>
      </c>
      <c r="T27" s="34">
        <v>9.8694934316360818</v>
      </c>
      <c r="U27" s="34">
        <v>9.8694934316360801</v>
      </c>
      <c r="V27" s="34">
        <v>9.8694934316360783</v>
      </c>
      <c r="W27" s="34">
        <v>9.8694934316360783</v>
      </c>
      <c r="X27" s="34">
        <v>9.8694934316360783</v>
      </c>
      <c r="Y27" s="34">
        <v>9.8694934316360801</v>
      </c>
      <c r="Z27" s="34">
        <v>9.8694934316360783</v>
      </c>
      <c r="AA27" s="34">
        <v>9.8694934316360765</v>
      </c>
      <c r="AB27" s="34">
        <v>9.8694934316360765</v>
      </c>
      <c r="AC27" s="34">
        <v>9.8694934316360783</v>
      </c>
      <c r="AD27" s="34">
        <v>9.8694934316360783</v>
      </c>
      <c r="AE27" s="34">
        <v>9.8694934316360765</v>
      </c>
      <c r="AF27" s="34">
        <v>9.8694934316360783</v>
      </c>
      <c r="AG27" s="34">
        <v>9.8694934316360783</v>
      </c>
      <c r="AH27" s="34">
        <v>9.8694934316360801</v>
      </c>
      <c r="AI27" s="34">
        <v>9.8694934316360801</v>
      </c>
      <c r="AJ27" s="34">
        <v>9.9079177968993495</v>
      </c>
      <c r="AK27" s="34">
        <v>10.015612555561313</v>
      </c>
      <c r="AL27" s="34">
        <v>10.124477909426114</v>
      </c>
      <c r="AM27" s="34">
        <v>10.234526582354668</v>
      </c>
      <c r="AN27" s="34">
        <v>10.345771436510699</v>
      </c>
      <c r="AO27" s="34">
        <v>10.458225473864085</v>
      </c>
      <c r="AP27" s="34">
        <v>10.571901837710431</v>
      </c>
      <c r="AQ27" s="34">
        <v>10.686813814207239</v>
      </c>
      <c r="AR27" s="34">
        <v>10.802974833926886</v>
      </c>
      <c r="AS27" s="34">
        <v>10.920398473426093</v>
      </c>
      <c r="AT27" s="34">
        <v>11.039098456832932</v>
      </c>
      <c r="AU27" s="34">
        <v>11.159088657450679</v>
      </c>
      <c r="AV27" s="34">
        <v>11.280383099379458</v>
      </c>
      <c r="AW27" s="34">
        <v>11.402995959155314</v>
      </c>
      <c r="AX27" s="34">
        <v>11.526941567406997</v>
      </c>
      <c r="AY27" s="34" t="s">
        <v>7</v>
      </c>
      <c r="AZ27" s="34" t="s">
        <v>7</v>
      </c>
      <c r="BA27" s="34" t="s">
        <v>7</v>
      </c>
      <c r="BB27" s="34" t="s">
        <v>7</v>
      </c>
      <c r="BC27" s="34" t="s">
        <v>7</v>
      </c>
      <c r="BD27" s="34" t="s">
        <v>7</v>
      </c>
      <c r="BE27" s="34" t="s">
        <v>7</v>
      </c>
      <c r="BF27" s="34" t="s">
        <v>7</v>
      </c>
      <c r="BG27" s="34" t="s">
        <v>7</v>
      </c>
      <c r="BH27" s="34" t="s">
        <v>7</v>
      </c>
      <c r="BI27" s="34" t="s">
        <v>7</v>
      </c>
      <c r="BJ27" s="34" t="s">
        <v>7</v>
      </c>
      <c r="BK27" s="34" t="s">
        <v>7</v>
      </c>
      <c r="BL27" s="34" t="s">
        <v>7</v>
      </c>
      <c r="BM27" s="34" t="s">
        <v>7</v>
      </c>
      <c r="BN27" s="34" t="s">
        <v>7</v>
      </c>
      <c r="BO27" s="34" t="s">
        <v>7</v>
      </c>
    </row>
    <row r="28" spans="1:67" ht="17.25" customHeight="1">
      <c r="A28" s="33">
        <v>51</v>
      </c>
      <c r="B28" s="34" t="s">
        <v>7</v>
      </c>
      <c r="C28" s="34" t="s">
        <v>7</v>
      </c>
      <c r="D28" s="34" t="s">
        <v>7</v>
      </c>
      <c r="E28" s="34" t="s">
        <v>7</v>
      </c>
      <c r="F28" s="34" t="s">
        <v>7</v>
      </c>
      <c r="G28" s="34" t="s">
        <v>7</v>
      </c>
      <c r="H28" s="34" t="s">
        <v>7</v>
      </c>
      <c r="I28" s="34" t="s">
        <v>7</v>
      </c>
      <c r="J28" s="34" t="s">
        <v>7</v>
      </c>
      <c r="K28" s="34" t="s">
        <v>7</v>
      </c>
      <c r="L28" s="34" t="s">
        <v>7</v>
      </c>
      <c r="M28" s="34" t="s">
        <v>7</v>
      </c>
      <c r="N28" s="34" t="s">
        <v>7</v>
      </c>
      <c r="O28" s="34" t="s">
        <v>7</v>
      </c>
      <c r="P28" s="34">
        <v>9.9767705341538289</v>
      </c>
      <c r="Q28" s="34">
        <v>9.9767705341538271</v>
      </c>
      <c r="R28" s="34">
        <v>9.9767705341538289</v>
      </c>
      <c r="S28" s="34">
        <v>9.9767705341538271</v>
      </c>
      <c r="T28" s="34">
        <v>9.9767705341538289</v>
      </c>
      <c r="U28" s="34">
        <v>9.9767705341538289</v>
      </c>
      <c r="V28" s="34">
        <v>9.9767705341538271</v>
      </c>
      <c r="W28" s="34">
        <v>9.9767705341538324</v>
      </c>
      <c r="X28" s="34">
        <v>9.9767705341538271</v>
      </c>
      <c r="Y28" s="34">
        <v>9.9767705341538289</v>
      </c>
      <c r="Z28" s="34">
        <v>9.9767705341538253</v>
      </c>
      <c r="AA28" s="34">
        <v>9.9767705341538271</v>
      </c>
      <c r="AB28" s="34">
        <v>9.9767705341538306</v>
      </c>
      <c r="AC28" s="34">
        <v>9.9767705341538253</v>
      </c>
      <c r="AD28" s="34">
        <v>9.9767705341538306</v>
      </c>
      <c r="AE28" s="34">
        <v>9.9767705341538306</v>
      </c>
      <c r="AF28" s="34">
        <v>9.9767705341538271</v>
      </c>
      <c r="AG28" s="34">
        <v>9.9767705341538271</v>
      </c>
      <c r="AH28" s="34">
        <v>9.9767705341538271</v>
      </c>
      <c r="AI28" s="34">
        <v>9.9767705341538271</v>
      </c>
      <c r="AJ28" s="34">
        <v>9.9767705341538235</v>
      </c>
      <c r="AK28" s="34">
        <v>10.015612555561315</v>
      </c>
      <c r="AL28" s="34">
        <v>10.12447790942611</v>
      </c>
      <c r="AM28" s="34">
        <v>10.23452658235467</v>
      </c>
      <c r="AN28" s="34">
        <v>10.345771436510697</v>
      </c>
      <c r="AO28" s="34">
        <v>10.458225473864081</v>
      </c>
      <c r="AP28" s="34">
        <v>10.571901837710429</v>
      </c>
      <c r="AQ28" s="34">
        <v>10.686813814207239</v>
      </c>
      <c r="AR28" s="34">
        <v>10.802974833926886</v>
      </c>
      <c r="AS28" s="34">
        <v>10.920398473426093</v>
      </c>
      <c r="AT28" s="34">
        <v>11.039098456832932</v>
      </c>
      <c r="AU28" s="34">
        <v>11.159088657450679</v>
      </c>
      <c r="AV28" s="34">
        <v>11.280383099379458</v>
      </c>
      <c r="AW28" s="34">
        <v>11.402995959155314</v>
      </c>
      <c r="AX28" s="34">
        <v>11.526941567406997</v>
      </c>
      <c r="AY28" s="34">
        <v>11.652234410531017</v>
      </c>
      <c r="AZ28" s="34" t="s">
        <v>7</v>
      </c>
      <c r="BA28" s="34" t="s">
        <v>7</v>
      </c>
      <c r="BB28" s="34" t="s">
        <v>7</v>
      </c>
      <c r="BC28" s="34" t="s">
        <v>7</v>
      </c>
      <c r="BD28" s="34" t="s">
        <v>7</v>
      </c>
      <c r="BE28" s="34" t="s">
        <v>7</v>
      </c>
      <c r="BF28" s="34" t="s">
        <v>7</v>
      </c>
      <c r="BG28" s="34" t="s">
        <v>7</v>
      </c>
      <c r="BH28" s="34" t="s">
        <v>7</v>
      </c>
      <c r="BI28" s="34" t="s">
        <v>7</v>
      </c>
      <c r="BJ28" s="34" t="s">
        <v>7</v>
      </c>
      <c r="BK28" s="34" t="s">
        <v>7</v>
      </c>
      <c r="BL28" s="34" t="s">
        <v>7</v>
      </c>
      <c r="BM28" s="34" t="s">
        <v>7</v>
      </c>
      <c r="BN28" s="34" t="s">
        <v>7</v>
      </c>
      <c r="BO28" s="34" t="s">
        <v>7</v>
      </c>
    </row>
    <row r="29" spans="1:67" ht="17.25" customHeight="1">
      <c r="A29" s="33">
        <v>50</v>
      </c>
      <c r="B29" s="34" t="s">
        <v>7</v>
      </c>
      <c r="C29" s="34" t="s">
        <v>7</v>
      </c>
      <c r="D29" s="34" t="s">
        <v>7</v>
      </c>
      <c r="E29" s="34" t="s">
        <v>7</v>
      </c>
      <c r="F29" s="34" t="s">
        <v>7</v>
      </c>
      <c r="G29" s="34" t="s">
        <v>7</v>
      </c>
      <c r="H29" s="34" t="s">
        <v>7</v>
      </c>
      <c r="I29" s="34" t="s">
        <v>7</v>
      </c>
      <c r="J29" s="34" t="s">
        <v>7</v>
      </c>
      <c r="K29" s="34" t="s">
        <v>7</v>
      </c>
      <c r="L29" s="34" t="s">
        <v>7</v>
      </c>
      <c r="M29" s="34" t="s">
        <v>7</v>
      </c>
      <c r="N29" s="34" t="s">
        <v>7</v>
      </c>
      <c r="O29" s="34" t="s">
        <v>7</v>
      </c>
      <c r="P29" s="34" t="s">
        <v>7</v>
      </c>
      <c r="Q29" s="34">
        <v>10.085213692133824</v>
      </c>
      <c r="R29" s="34">
        <v>10.085213692133824</v>
      </c>
      <c r="S29" s="34">
        <v>10.085213692133824</v>
      </c>
      <c r="T29" s="34">
        <v>10.085213692133825</v>
      </c>
      <c r="U29" s="34">
        <v>10.085213692133822</v>
      </c>
      <c r="V29" s="34">
        <v>10.085213692133824</v>
      </c>
      <c r="W29" s="34">
        <v>10.085213692133822</v>
      </c>
      <c r="X29" s="34">
        <v>10.08521369213382</v>
      </c>
      <c r="Y29" s="34">
        <v>10.085213692133818</v>
      </c>
      <c r="Z29" s="34">
        <v>10.085213692133822</v>
      </c>
      <c r="AA29" s="34">
        <v>10.085213692133816</v>
      </c>
      <c r="AB29" s="34">
        <v>10.085213692133822</v>
      </c>
      <c r="AC29" s="34">
        <v>10.08521369213382</v>
      </c>
      <c r="AD29" s="34">
        <v>10.085213692133822</v>
      </c>
      <c r="AE29" s="34">
        <v>10.085213692133824</v>
      </c>
      <c r="AF29" s="34">
        <v>10.085213692133818</v>
      </c>
      <c r="AG29" s="34">
        <v>10.085213692133818</v>
      </c>
      <c r="AH29" s="34">
        <v>10.08521369213382</v>
      </c>
      <c r="AI29" s="34">
        <v>10.085213692133822</v>
      </c>
      <c r="AJ29" s="34">
        <v>10.085213692133822</v>
      </c>
      <c r="AK29" s="34">
        <v>10.085213692133824</v>
      </c>
      <c r="AL29" s="34">
        <v>10.124477909426112</v>
      </c>
      <c r="AM29" s="34">
        <v>10.23452658235467</v>
      </c>
      <c r="AN29" s="34">
        <v>10.345771436510697</v>
      </c>
      <c r="AO29" s="34">
        <v>10.458225473864083</v>
      </c>
      <c r="AP29" s="34">
        <v>10.571901837710428</v>
      </c>
      <c r="AQ29" s="34">
        <v>10.686813814207239</v>
      </c>
      <c r="AR29" s="34">
        <v>10.802974833926886</v>
      </c>
      <c r="AS29" s="34">
        <v>10.920398473426093</v>
      </c>
      <c r="AT29" s="34">
        <v>11.039098456832932</v>
      </c>
      <c r="AU29" s="34">
        <v>11.159088657450679</v>
      </c>
      <c r="AV29" s="34">
        <v>11.280383099379458</v>
      </c>
      <c r="AW29" s="34">
        <v>11.402995959155314</v>
      </c>
      <c r="AX29" s="34">
        <v>11.526941567406997</v>
      </c>
      <c r="AY29" s="34">
        <v>11.652234410531017</v>
      </c>
      <c r="AZ29" s="34">
        <v>11.778889132384615</v>
      </c>
      <c r="BA29" s="34" t="s">
        <v>7</v>
      </c>
      <c r="BB29" s="34" t="s">
        <v>7</v>
      </c>
      <c r="BC29" s="34" t="s">
        <v>7</v>
      </c>
      <c r="BD29" s="34" t="s">
        <v>7</v>
      </c>
      <c r="BE29" s="34" t="s">
        <v>7</v>
      </c>
      <c r="BF29" s="34" t="s">
        <v>7</v>
      </c>
      <c r="BG29" s="34" t="s">
        <v>7</v>
      </c>
      <c r="BH29" s="34" t="s">
        <v>7</v>
      </c>
      <c r="BI29" s="34" t="s">
        <v>7</v>
      </c>
      <c r="BJ29" s="34" t="s">
        <v>7</v>
      </c>
      <c r="BK29" s="34" t="s">
        <v>7</v>
      </c>
      <c r="BL29" s="34" t="s">
        <v>7</v>
      </c>
      <c r="BM29" s="34" t="s">
        <v>7</v>
      </c>
      <c r="BN29" s="34" t="s">
        <v>7</v>
      </c>
      <c r="BO29" s="34" t="s">
        <v>7</v>
      </c>
    </row>
    <row r="30" spans="1:67" ht="17.25" customHeight="1">
      <c r="A30" s="33">
        <v>49</v>
      </c>
      <c r="B30" s="34" t="s">
        <v>7</v>
      </c>
      <c r="C30" s="34" t="s">
        <v>7</v>
      </c>
      <c r="D30" s="34" t="s">
        <v>7</v>
      </c>
      <c r="E30" s="34" t="s">
        <v>7</v>
      </c>
      <c r="F30" s="34" t="s">
        <v>7</v>
      </c>
      <c r="G30" s="34" t="s">
        <v>7</v>
      </c>
      <c r="H30" s="34" t="s">
        <v>7</v>
      </c>
      <c r="I30" s="34" t="s">
        <v>7</v>
      </c>
      <c r="J30" s="34" t="s">
        <v>7</v>
      </c>
      <c r="K30" s="34" t="s">
        <v>7</v>
      </c>
      <c r="L30" s="34" t="s">
        <v>7</v>
      </c>
      <c r="M30" s="34" t="s">
        <v>7</v>
      </c>
      <c r="N30" s="34" t="s">
        <v>7</v>
      </c>
      <c r="O30" s="34" t="s">
        <v>7</v>
      </c>
      <c r="P30" s="34" t="s">
        <v>7</v>
      </c>
      <c r="Q30" s="34" t="s">
        <v>7</v>
      </c>
      <c r="R30" s="34">
        <v>10.194835580091752</v>
      </c>
      <c r="S30" s="34">
        <v>10.19483558009175</v>
      </c>
      <c r="T30" s="34">
        <v>10.194835580091748</v>
      </c>
      <c r="U30" s="34">
        <v>10.194835580091748</v>
      </c>
      <c r="V30" s="34">
        <v>10.194835580091748</v>
      </c>
      <c r="W30" s="34">
        <v>10.19483558009175</v>
      </c>
      <c r="X30" s="34">
        <v>10.194835580091748</v>
      </c>
      <c r="Y30" s="34">
        <v>10.194835580091748</v>
      </c>
      <c r="Z30" s="34">
        <v>10.194835580091747</v>
      </c>
      <c r="AA30" s="34">
        <v>10.194835580091747</v>
      </c>
      <c r="AB30" s="34">
        <v>10.19483558009175</v>
      </c>
      <c r="AC30" s="34">
        <v>10.194835580091748</v>
      </c>
      <c r="AD30" s="34">
        <v>10.194835580091745</v>
      </c>
      <c r="AE30" s="34">
        <v>10.194835580091745</v>
      </c>
      <c r="AF30" s="34">
        <v>10.194835580091747</v>
      </c>
      <c r="AG30" s="34">
        <v>10.194835580091745</v>
      </c>
      <c r="AH30" s="34">
        <v>10.194835580091747</v>
      </c>
      <c r="AI30" s="34">
        <v>10.194835580091747</v>
      </c>
      <c r="AJ30" s="34">
        <v>10.194835580091747</v>
      </c>
      <c r="AK30" s="34">
        <v>10.194835580091747</v>
      </c>
      <c r="AL30" s="34">
        <v>10.194835580091747</v>
      </c>
      <c r="AM30" s="34">
        <v>10.234526582354668</v>
      </c>
      <c r="AN30" s="34">
        <v>10.345771436510695</v>
      </c>
      <c r="AO30" s="34">
        <v>10.458225473864085</v>
      </c>
      <c r="AP30" s="34">
        <v>10.571901837710433</v>
      </c>
      <c r="AQ30" s="34">
        <v>10.686813814207239</v>
      </c>
      <c r="AR30" s="34">
        <v>10.802974833926886</v>
      </c>
      <c r="AS30" s="34">
        <v>10.920398473426093</v>
      </c>
      <c r="AT30" s="34">
        <v>11.039098456832932</v>
      </c>
      <c r="AU30" s="34">
        <v>11.159088657450679</v>
      </c>
      <c r="AV30" s="34">
        <v>11.280383099379458</v>
      </c>
      <c r="AW30" s="34">
        <v>11.402995959155314</v>
      </c>
      <c r="AX30" s="34">
        <v>11.526941567406997</v>
      </c>
      <c r="AY30" s="34">
        <v>11.652234410531017</v>
      </c>
      <c r="AZ30" s="34">
        <v>11.778889132384615</v>
      </c>
      <c r="BA30" s="34">
        <v>11.906920535997465</v>
      </c>
      <c r="BB30" s="34" t="s">
        <v>7</v>
      </c>
      <c r="BC30" s="34" t="s">
        <v>7</v>
      </c>
      <c r="BD30" s="34" t="s">
        <v>7</v>
      </c>
      <c r="BE30" s="34" t="s">
        <v>7</v>
      </c>
      <c r="BF30" s="34" t="s">
        <v>7</v>
      </c>
      <c r="BG30" s="34" t="s">
        <v>7</v>
      </c>
      <c r="BH30" s="34" t="s">
        <v>7</v>
      </c>
      <c r="BI30" s="34" t="s">
        <v>7</v>
      </c>
      <c r="BJ30" s="34" t="s">
        <v>7</v>
      </c>
      <c r="BK30" s="34" t="s">
        <v>7</v>
      </c>
      <c r="BL30" s="34" t="s">
        <v>7</v>
      </c>
      <c r="BM30" s="34" t="s">
        <v>7</v>
      </c>
      <c r="BN30" s="34" t="s">
        <v>7</v>
      </c>
      <c r="BO30" s="34" t="s">
        <v>7</v>
      </c>
    </row>
    <row r="31" spans="1:67" ht="17.25" customHeight="1">
      <c r="A31" s="33">
        <v>48</v>
      </c>
      <c r="B31" s="34" t="s">
        <v>7</v>
      </c>
      <c r="C31" s="34" t="s">
        <v>7</v>
      </c>
      <c r="D31" s="34" t="s">
        <v>7</v>
      </c>
      <c r="E31" s="34" t="s">
        <v>7</v>
      </c>
      <c r="F31" s="34" t="s">
        <v>7</v>
      </c>
      <c r="G31" s="34" t="s">
        <v>7</v>
      </c>
      <c r="H31" s="34" t="s">
        <v>7</v>
      </c>
      <c r="I31" s="34" t="s">
        <v>7</v>
      </c>
      <c r="J31" s="34" t="s">
        <v>7</v>
      </c>
      <c r="K31" s="34" t="s">
        <v>7</v>
      </c>
      <c r="L31" s="34" t="s">
        <v>7</v>
      </c>
      <c r="M31" s="34" t="s">
        <v>7</v>
      </c>
      <c r="N31" s="34" t="s">
        <v>7</v>
      </c>
      <c r="O31" s="34" t="s">
        <v>7</v>
      </c>
      <c r="P31" s="34" t="s">
        <v>7</v>
      </c>
      <c r="Q31" s="34" t="s">
        <v>7</v>
      </c>
      <c r="R31" s="34" t="s">
        <v>7</v>
      </c>
      <c r="S31" s="34">
        <v>10.305649010310187</v>
      </c>
      <c r="T31" s="34">
        <v>10.305649010310189</v>
      </c>
      <c r="U31" s="34">
        <v>10.305649010310189</v>
      </c>
      <c r="V31" s="34">
        <v>10.305649010310189</v>
      </c>
      <c r="W31" s="34">
        <v>10.305649010310189</v>
      </c>
      <c r="X31" s="34">
        <v>10.305649010310189</v>
      </c>
      <c r="Y31" s="34">
        <v>10.305649010310189</v>
      </c>
      <c r="Z31" s="34">
        <v>10.305649010310187</v>
      </c>
      <c r="AA31" s="34">
        <v>10.305649010310182</v>
      </c>
      <c r="AB31" s="34">
        <v>10.305649010310187</v>
      </c>
      <c r="AC31" s="34">
        <v>10.305649010310185</v>
      </c>
      <c r="AD31" s="34">
        <v>10.305649010310184</v>
      </c>
      <c r="AE31" s="34">
        <v>10.305649010310184</v>
      </c>
      <c r="AF31" s="34">
        <v>10.305649010310185</v>
      </c>
      <c r="AG31" s="34">
        <v>10.305649010310184</v>
      </c>
      <c r="AH31" s="34">
        <v>10.305649010310184</v>
      </c>
      <c r="AI31" s="34">
        <v>10.305649010310184</v>
      </c>
      <c r="AJ31" s="34">
        <v>10.305649010310182</v>
      </c>
      <c r="AK31" s="34">
        <v>10.305649010310182</v>
      </c>
      <c r="AL31" s="34">
        <v>10.305649010310182</v>
      </c>
      <c r="AM31" s="34">
        <v>10.305649010310184</v>
      </c>
      <c r="AN31" s="34">
        <v>10.345771436510695</v>
      </c>
      <c r="AO31" s="34">
        <v>10.458225473864079</v>
      </c>
      <c r="AP31" s="34">
        <v>10.571901837710431</v>
      </c>
      <c r="AQ31" s="34">
        <v>10.686813814207241</v>
      </c>
      <c r="AR31" s="34">
        <v>10.802974833926889</v>
      </c>
      <c r="AS31" s="34">
        <v>10.920398473426093</v>
      </c>
      <c r="AT31" s="34">
        <v>11.039098456832932</v>
      </c>
      <c r="AU31" s="34">
        <v>11.159088657450679</v>
      </c>
      <c r="AV31" s="34">
        <v>11.280383099379458</v>
      </c>
      <c r="AW31" s="34">
        <v>11.402995959155314</v>
      </c>
      <c r="AX31" s="34">
        <v>11.526941567406997</v>
      </c>
      <c r="AY31" s="34">
        <v>11.652234410531017</v>
      </c>
      <c r="AZ31" s="34">
        <v>11.778889132384615</v>
      </c>
      <c r="BA31" s="34">
        <v>11.906920535997465</v>
      </c>
      <c r="BB31" s="34">
        <v>12.036343585301784</v>
      </c>
      <c r="BC31" s="34" t="s">
        <v>7</v>
      </c>
      <c r="BD31" s="34" t="s">
        <v>7</v>
      </c>
      <c r="BE31" s="34" t="s">
        <v>7</v>
      </c>
      <c r="BF31" s="34" t="s">
        <v>7</v>
      </c>
      <c r="BG31" s="34" t="s">
        <v>7</v>
      </c>
      <c r="BH31" s="34" t="s">
        <v>7</v>
      </c>
      <c r="BI31" s="34" t="s">
        <v>7</v>
      </c>
      <c r="BJ31" s="34" t="s">
        <v>7</v>
      </c>
      <c r="BK31" s="34" t="s">
        <v>7</v>
      </c>
      <c r="BL31" s="34" t="s">
        <v>7</v>
      </c>
      <c r="BM31" s="34" t="s">
        <v>7</v>
      </c>
      <c r="BN31" s="34" t="s">
        <v>7</v>
      </c>
      <c r="BO31" s="34" t="s">
        <v>7</v>
      </c>
    </row>
    <row r="32" spans="1:67" ht="17.25" customHeight="1">
      <c r="A32" s="33">
        <v>47</v>
      </c>
      <c r="B32" s="34" t="s">
        <v>7</v>
      </c>
      <c r="C32" s="34" t="s">
        <v>7</v>
      </c>
      <c r="D32" s="34" t="s">
        <v>7</v>
      </c>
      <c r="E32" s="34" t="s">
        <v>7</v>
      </c>
      <c r="F32" s="34" t="s">
        <v>7</v>
      </c>
      <c r="G32" s="34" t="s">
        <v>7</v>
      </c>
      <c r="H32" s="34" t="s">
        <v>7</v>
      </c>
      <c r="I32" s="34" t="s">
        <v>7</v>
      </c>
      <c r="J32" s="34" t="s">
        <v>7</v>
      </c>
      <c r="K32" s="34" t="s">
        <v>7</v>
      </c>
      <c r="L32" s="34" t="s">
        <v>7</v>
      </c>
      <c r="M32" s="34" t="s">
        <v>7</v>
      </c>
      <c r="N32" s="34" t="s">
        <v>7</v>
      </c>
      <c r="O32" s="34" t="s">
        <v>7</v>
      </c>
      <c r="P32" s="34" t="s">
        <v>7</v>
      </c>
      <c r="Q32" s="34" t="s">
        <v>7</v>
      </c>
      <c r="R32" s="34" t="s">
        <v>7</v>
      </c>
      <c r="S32" s="34" t="s">
        <v>7</v>
      </c>
      <c r="T32" s="34">
        <v>10.417666934335264</v>
      </c>
      <c r="U32" s="34">
        <v>10.417666934335262</v>
      </c>
      <c r="V32" s="34">
        <v>10.41766693433526</v>
      </c>
      <c r="W32" s="34">
        <v>10.417666934335262</v>
      </c>
      <c r="X32" s="34">
        <v>10.41766693433526</v>
      </c>
      <c r="Y32" s="34">
        <v>10.417666934335262</v>
      </c>
      <c r="Z32" s="34">
        <v>10.417666934335262</v>
      </c>
      <c r="AA32" s="34">
        <v>10.417666934335264</v>
      </c>
      <c r="AB32" s="34">
        <v>10.417666934335262</v>
      </c>
      <c r="AC32" s="34">
        <v>10.417666934335262</v>
      </c>
      <c r="AD32" s="34">
        <v>10.417666934335264</v>
      </c>
      <c r="AE32" s="34">
        <v>10.417666934335264</v>
      </c>
      <c r="AF32" s="34">
        <v>10.417666934335264</v>
      </c>
      <c r="AG32" s="34">
        <v>10.417666934335264</v>
      </c>
      <c r="AH32" s="34">
        <v>10.417666934335262</v>
      </c>
      <c r="AI32" s="34">
        <v>10.417666934335264</v>
      </c>
      <c r="AJ32" s="34">
        <v>10.417666934335262</v>
      </c>
      <c r="AK32" s="34">
        <v>10.417666934335259</v>
      </c>
      <c r="AL32" s="34">
        <v>10.417666934335266</v>
      </c>
      <c r="AM32" s="34">
        <v>10.417666934335264</v>
      </c>
      <c r="AN32" s="34">
        <v>10.417666934335266</v>
      </c>
      <c r="AO32" s="34">
        <v>10.458225473864085</v>
      </c>
      <c r="AP32" s="34">
        <v>10.571901837710433</v>
      </c>
      <c r="AQ32" s="34">
        <v>10.686813814207239</v>
      </c>
      <c r="AR32" s="34">
        <v>10.802974833926889</v>
      </c>
      <c r="AS32" s="34">
        <v>10.920398473426093</v>
      </c>
      <c r="AT32" s="34">
        <v>11.039098456832932</v>
      </c>
      <c r="AU32" s="34">
        <v>11.159088657450679</v>
      </c>
      <c r="AV32" s="34">
        <v>11.280383099379458</v>
      </c>
      <c r="AW32" s="34">
        <v>11.402995959155314</v>
      </c>
      <c r="AX32" s="34">
        <v>11.526941567406997</v>
      </c>
      <c r="AY32" s="34">
        <v>11.652234410531017</v>
      </c>
      <c r="AZ32" s="34">
        <v>11.778889132384615</v>
      </c>
      <c r="BA32" s="34">
        <v>11.906920535997465</v>
      </c>
      <c r="BB32" s="34">
        <v>12.036343585301784</v>
      </c>
      <c r="BC32" s="34">
        <v>12.167173406881171</v>
      </c>
      <c r="BD32" s="34" t="s">
        <v>7</v>
      </c>
      <c r="BE32" s="34" t="s">
        <v>7</v>
      </c>
      <c r="BF32" s="34" t="s">
        <v>7</v>
      </c>
      <c r="BG32" s="34" t="s">
        <v>7</v>
      </c>
      <c r="BH32" s="34" t="s">
        <v>7</v>
      </c>
      <c r="BI32" s="34" t="s">
        <v>7</v>
      </c>
      <c r="BJ32" s="34" t="s">
        <v>7</v>
      </c>
      <c r="BK32" s="34" t="s">
        <v>7</v>
      </c>
      <c r="BL32" s="34" t="s">
        <v>7</v>
      </c>
      <c r="BM32" s="34" t="s">
        <v>7</v>
      </c>
      <c r="BN32" s="34" t="s">
        <v>7</v>
      </c>
      <c r="BO32" s="34" t="s">
        <v>7</v>
      </c>
    </row>
    <row r="33" spans="1:67" ht="17.25" customHeight="1">
      <c r="A33" s="33">
        <v>46</v>
      </c>
      <c r="B33" s="34" t="s">
        <v>7</v>
      </c>
      <c r="C33" s="34" t="s">
        <v>7</v>
      </c>
      <c r="D33" s="34" t="s">
        <v>7</v>
      </c>
      <c r="E33" s="34" t="s">
        <v>7</v>
      </c>
      <c r="F33" s="34" t="s">
        <v>7</v>
      </c>
      <c r="G33" s="34" t="s">
        <v>7</v>
      </c>
      <c r="H33" s="34" t="s">
        <v>7</v>
      </c>
      <c r="I33" s="34" t="s">
        <v>7</v>
      </c>
      <c r="J33" s="34" t="s">
        <v>7</v>
      </c>
      <c r="K33" s="34" t="s">
        <v>7</v>
      </c>
      <c r="L33" s="34" t="s">
        <v>7</v>
      </c>
      <c r="M33" s="34" t="s">
        <v>7</v>
      </c>
      <c r="N33" s="34" t="s">
        <v>7</v>
      </c>
      <c r="O33" s="34" t="s">
        <v>7</v>
      </c>
      <c r="P33" s="34" t="s">
        <v>7</v>
      </c>
      <c r="Q33" s="34" t="s">
        <v>7</v>
      </c>
      <c r="R33" s="34" t="s">
        <v>7</v>
      </c>
      <c r="S33" s="34" t="s">
        <v>7</v>
      </c>
      <c r="T33" s="34" t="s">
        <v>7</v>
      </c>
      <c r="U33" s="34">
        <v>10.53090244449106</v>
      </c>
      <c r="V33" s="34">
        <v>10.530902444491055</v>
      </c>
      <c r="W33" s="34">
        <v>10.530902444491053</v>
      </c>
      <c r="X33" s="34">
        <v>10.530902444491055</v>
      </c>
      <c r="Y33" s="34">
        <v>10.530902444491051</v>
      </c>
      <c r="Z33" s="34">
        <v>10.530902444491051</v>
      </c>
      <c r="AA33" s="34">
        <v>10.530902444491053</v>
      </c>
      <c r="AB33" s="34">
        <v>10.530902444491053</v>
      </c>
      <c r="AC33" s="34">
        <v>10.530902444491051</v>
      </c>
      <c r="AD33" s="34">
        <v>10.530902444491053</v>
      </c>
      <c r="AE33" s="34">
        <v>10.530902444491053</v>
      </c>
      <c r="AF33" s="34">
        <v>10.530902444491053</v>
      </c>
      <c r="AG33" s="34">
        <v>10.530902444491053</v>
      </c>
      <c r="AH33" s="34">
        <v>10.530902444491055</v>
      </c>
      <c r="AI33" s="34">
        <v>10.530902444491055</v>
      </c>
      <c r="AJ33" s="34">
        <v>10.530902444491055</v>
      </c>
      <c r="AK33" s="34">
        <v>10.530902444491057</v>
      </c>
      <c r="AL33" s="34">
        <v>10.530902444491055</v>
      </c>
      <c r="AM33" s="34">
        <v>10.530902444491057</v>
      </c>
      <c r="AN33" s="34">
        <v>10.530902444491058</v>
      </c>
      <c r="AO33" s="34">
        <v>10.530902444491058</v>
      </c>
      <c r="AP33" s="34">
        <v>10.571901837710431</v>
      </c>
      <c r="AQ33" s="34">
        <v>10.686813814207241</v>
      </c>
      <c r="AR33" s="34">
        <v>10.802974833926889</v>
      </c>
      <c r="AS33" s="34">
        <v>10.920398473426093</v>
      </c>
      <c r="AT33" s="34">
        <v>11.039098456832932</v>
      </c>
      <c r="AU33" s="34">
        <v>11.159088657450679</v>
      </c>
      <c r="AV33" s="34">
        <v>11.280383099379458</v>
      </c>
      <c r="AW33" s="34">
        <v>11.402995959155314</v>
      </c>
      <c r="AX33" s="34">
        <v>11.526941567406997</v>
      </c>
      <c r="AY33" s="34">
        <v>11.652234410531017</v>
      </c>
      <c r="AZ33" s="34">
        <v>11.778889132384615</v>
      </c>
      <c r="BA33" s="34">
        <v>11.906920535997465</v>
      </c>
      <c r="BB33" s="34">
        <v>12.036343585301784</v>
      </c>
      <c r="BC33" s="34">
        <v>12.167173406881171</v>
      </c>
      <c r="BD33" s="34">
        <v>12.299425291738563</v>
      </c>
      <c r="BE33" s="34" t="s">
        <v>7</v>
      </c>
      <c r="BF33" s="34" t="s">
        <v>7</v>
      </c>
      <c r="BG33" s="34" t="s">
        <v>7</v>
      </c>
      <c r="BH33" s="34" t="s">
        <v>7</v>
      </c>
      <c r="BI33" s="34" t="s">
        <v>7</v>
      </c>
      <c r="BJ33" s="34" t="s">
        <v>7</v>
      </c>
      <c r="BK33" s="34" t="s">
        <v>7</v>
      </c>
      <c r="BL33" s="34" t="s">
        <v>7</v>
      </c>
      <c r="BM33" s="34" t="s">
        <v>7</v>
      </c>
      <c r="BN33" s="34" t="s">
        <v>7</v>
      </c>
      <c r="BO33" s="34" t="s">
        <v>7</v>
      </c>
    </row>
    <row r="34" spans="1:67" ht="17.25" customHeight="1">
      <c r="A34" s="33">
        <v>45</v>
      </c>
      <c r="B34" s="34" t="s">
        <v>7</v>
      </c>
      <c r="C34" s="34" t="s">
        <v>7</v>
      </c>
      <c r="D34" s="34" t="s">
        <v>7</v>
      </c>
      <c r="E34" s="34" t="s">
        <v>7</v>
      </c>
      <c r="F34" s="34" t="s">
        <v>7</v>
      </c>
      <c r="G34" s="34" t="s">
        <v>7</v>
      </c>
      <c r="H34" s="34" t="s">
        <v>7</v>
      </c>
      <c r="I34" s="34" t="s">
        <v>7</v>
      </c>
      <c r="J34" s="34" t="s">
        <v>7</v>
      </c>
      <c r="K34" s="34" t="s">
        <v>7</v>
      </c>
      <c r="L34" s="34" t="s">
        <v>7</v>
      </c>
      <c r="M34" s="34" t="s">
        <v>7</v>
      </c>
      <c r="N34" s="34" t="s">
        <v>7</v>
      </c>
      <c r="O34" s="34" t="s">
        <v>7</v>
      </c>
      <c r="P34" s="34" t="s">
        <v>7</v>
      </c>
      <c r="Q34" s="34" t="s">
        <v>7</v>
      </c>
      <c r="R34" s="34" t="s">
        <v>7</v>
      </c>
      <c r="S34" s="34" t="s">
        <v>7</v>
      </c>
      <c r="T34" s="34" t="s">
        <v>7</v>
      </c>
      <c r="U34" s="34" t="s">
        <v>7</v>
      </c>
      <c r="V34" s="34">
        <v>10.645368775409484</v>
      </c>
      <c r="W34" s="34">
        <v>10.645368775409478</v>
      </c>
      <c r="X34" s="34">
        <v>10.645368775409478</v>
      </c>
      <c r="Y34" s="34">
        <v>10.645368775409478</v>
      </c>
      <c r="Z34" s="34">
        <v>10.64536877540948</v>
      </c>
      <c r="AA34" s="34">
        <v>10.645368775409478</v>
      </c>
      <c r="AB34" s="34">
        <v>10.645368775409478</v>
      </c>
      <c r="AC34" s="34">
        <v>10.64536877540948</v>
      </c>
      <c r="AD34" s="34">
        <v>10.645368775409482</v>
      </c>
      <c r="AE34" s="34">
        <v>10.645368775409482</v>
      </c>
      <c r="AF34" s="34">
        <v>10.645368775409482</v>
      </c>
      <c r="AG34" s="34">
        <v>10.645368775409485</v>
      </c>
      <c r="AH34" s="34">
        <v>10.64536877540948</v>
      </c>
      <c r="AI34" s="34">
        <v>10.64536877540948</v>
      </c>
      <c r="AJ34" s="34">
        <v>10.64536877540948</v>
      </c>
      <c r="AK34" s="34">
        <v>10.64536877540948</v>
      </c>
      <c r="AL34" s="34">
        <v>10.64536877540948</v>
      </c>
      <c r="AM34" s="34">
        <v>10.645368775409484</v>
      </c>
      <c r="AN34" s="34">
        <v>10.645368775409487</v>
      </c>
      <c r="AO34" s="34">
        <v>10.645368775409487</v>
      </c>
      <c r="AP34" s="34">
        <v>10.645368775409484</v>
      </c>
      <c r="AQ34" s="34">
        <v>10.686813814207238</v>
      </c>
      <c r="AR34" s="34">
        <v>10.802974833926889</v>
      </c>
      <c r="AS34" s="34">
        <v>10.920398473426093</v>
      </c>
      <c r="AT34" s="34">
        <v>11.039098456832932</v>
      </c>
      <c r="AU34" s="34">
        <v>11.159088657450679</v>
      </c>
      <c r="AV34" s="34">
        <v>11.280383099379458</v>
      </c>
      <c r="AW34" s="34">
        <v>11.402995959155314</v>
      </c>
      <c r="AX34" s="34">
        <v>11.526941567406997</v>
      </c>
      <c r="AY34" s="34">
        <v>11.652234410531017</v>
      </c>
      <c r="AZ34" s="34">
        <v>11.778889132384615</v>
      </c>
      <c r="BA34" s="34">
        <v>11.906920535997465</v>
      </c>
      <c r="BB34" s="34">
        <v>12.036343585301784</v>
      </c>
      <c r="BC34" s="34">
        <v>12.167173406881171</v>
      </c>
      <c r="BD34" s="34">
        <v>12.299425291738563</v>
      </c>
      <c r="BE34" s="34">
        <v>12.433114697083562</v>
      </c>
      <c r="BF34" s="34" t="s">
        <v>7</v>
      </c>
      <c r="BG34" s="34" t="s">
        <v>7</v>
      </c>
      <c r="BH34" s="34" t="s">
        <v>7</v>
      </c>
      <c r="BI34" s="34" t="s">
        <v>7</v>
      </c>
      <c r="BJ34" s="34" t="s">
        <v>7</v>
      </c>
      <c r="BK34" s="34" t="s">
        <v>7</v>
      </c>
      <c r="BL34" s="34" t="s">
        <v>7</v>
      </c>
      <c r="BM34" s="34" t="s">
        <v>7</v>
      </c>
      <c r="BN34" s="34" t="s">
        <v>7</v>
      </c>
      <c r="BO34" s="34" t="s">
        <v>7</v>
      </c>
    </row>
    <row r="35" spans="1:67" ht="17.25" customHeight="1">
      <c r="A35" s="33">
        <v>44</v>
      </c>
      <c r="B35" s="34" t="s">
        <v>7</v>
      </c>
      <c r="C35" s="34" t="s">
        <v>7</v>
      </c>
      <c r="D35" s="34" t="s">
        <v>7</v>
      </c>
      <c r="E35" s="34" t="s">
        <v>7</v>
      </c>
      <c r="F35" s="34" t="s">
        <v>7</v>
      </c>
      <c r="G35" s="34" t="s">
        <v>7</v>
      </c>
      <c r="H35" s="34" t="s">
        <v>7</v>
      </c>
      <c r="I35" s="34" t="s">
        <v>7</v>
      </c>
      <c r="J35" s="34" t="s">
        <v>7</v>
      </c>
      <c r="K35" s="34" t="s">
        <v>7</v>
      </c>
      <c r="L35" s="34" t="s">
        <v>7</v>
      </c>
      <c r="M35" s="34" t="s">
        <v>7</v>
      </c>
      <c r="N35" s="34" t="s">
        <v>7</v>
      </c>
      <c r="O35" s="34" t="s">
        <v>7</v>
      </c>
      <c r="P35" s="34" t="s">
        <v>7</v>
      </c>
      <c r="Q35" s="34" t="s">
        <v>7</v>
      </c>
      <c r="R35" s="34" t="s">
        <v>7</v>
      </c>
      <c r="S35" s="34" t="s">
        <v>7</v>
      </c>
      <c r="T35" s="34" t="s">
        <v>7</v>
      </c>
      <c r="U35" s="34" t="s">
        <v>7</v>
      </c>
      <c r="V35" s="34" t="s">
        <v>7</v>
      </c>
      <c r="W35" s="34">
        <v>10.761079305576976</v>
      </c>
      <c r="X35" s="34">
        <v>10.761079305576976</v>
      </c>
      <c r="Y35" s="34">
        <v>10.761079305576978</v>
      </c>
      <c r="Z35" s="34">
        <v>10.761079305576979</v>
      </c>
      <c r="AA35" s="34">
        <v>10.761079305576978</v>
      </c>
      <c r="AB35" s="34">
        <v>10.761079305576976</v>
      </c>
      <c r="AC35" s="34">
        <v>10.761079305576978</v>
      </c>
      <c r="AD35" s="34">
        <v>10.761079305576978</v>
      </c>
      <c r="AE35" s="34">
        <v>10.761079305576978</v>
      </c>
      <c r="AF35" s="34">
        <v>10.761079305576974</v>
      </c>
      <c r="AG35" s="34">
        <v>10.761079305576978</v>
      </c>
      <c r="AH35" s="34">
        <v>10.761079305576976</v>
      </c>
      <c r="AI35" s="34">
        <v>10.761079305576976</v>
      </c>
      <c r="AJ35" s="34">
        <v>10.761079305576976</v>
      </c>
      <c r="AK35" s="34">
        <v>10.761079305576978</v>
      </c>
      <c r="AL35" s="34">
        <v>10.761079305576976</v>
      </c>
      <c r="AM35" s="34">
        <v>10.761079305576974</v>
      </c>
      <c r="AN35" s="34">
        <v>10.761079305576978</v>
      </c>
      <c r="AO35" s="34">
        <v>10.761079305576974</v>
      </c>
      <c r="AP35" s="34">
        <v>10.761079305576974</v>
      </c>
      <c r="AQ35" s="34">
        <v>10.761079305576974</v>
      </c>
      <c r="AR35" s="34">
        <v>10.802974833926889</v>
      </c>
      <c r="AS35" s="34">
        <v>10.920398473426093</v>
      </c>
      <c r="AT35" s="34">
        <v>11.039098456832937</v>
      </c>
      <c r="AU35" s="34">
        <v>11.159088657450679</v>
      </c>
      <c r="AV35" s="34">
        <v>11.280383099379458</v>
      </c>
      <c r="AW35" s="34">
        <v>11.402995959155314</v>
      </c>
      <c r="AX35" s="34">
        <v>11.526941567406997</v>
      </c>
      <c r="AY35" s="34">
        <v>11.652234410531017</v>
      </c>
      <c r="AZ35" s="34">
        <v>11.778889132384615</v>
      </c>
      <c r="BA35" s="34">
        <v>11.906920535997465</v>
      </c>
      <c r="BB35" s="34">
        <v>12.036343585301784</v>
      </c>
      <c r="BC35" s="34">
        <v>12.167173406881171</v>
      </c>
      <c r="BD35" s="34">
        <v>12.299425291738563</v>
      </c>
      <c r="BE35" s="34">
        <v>12.433114697083562</v>
      </c>
      <c r="BF35" s="34">
        <v>12.568257248138812</v>
      </c>
      <c r="BG35" s="34" t="s">
        <v>7</v>
      </c>
      <c r="BH35" s="34" t="s">
        <v>7</v>
      </c>
      <c r="BI35" s="34" t="s">
        <v>7</v>
      </c>
      <c r="BJ35" s="34" t="s">
        <v>7</v>
      </c>
      <c r="BK35" s="34" t="s">
        <v>7</v>
      </c>
      <c r="BL35" s="34" t="s">
        <v>7</v>
      </c>
      <c r="BM35" s="34" t="s">
        <v>7</v>
      </c>
      <c r="BN35" s="34" t="s">
        <v>7</v>
      </c>
      <c r="BO35" s="34" t="s">
        <v>7</v>
      </c>
    </row>
    <row r="36" spans="1:67" ht="17.25" customHeight="1">
      <c r="A36" s="33">
        <v>43</v>
      </c>
      <c r="B36" s="34" t="s">
        <v>7</v>
      </c>
      <c r="C36" s="34" t="s">
        <v>7</v>
      </c>
      <c r="D36" s="34" t="s">
        <v>7</v>
      </c>
      <c r="E36" s="34" t="s">
        <v>7</v>
      </c>
      <c r="F36" s="34" t="s">
        <v>7</v>
      </c>
      <c r="G36" s="34" t="s">
        <v>7</v>
      </c>
      <c r="H36" s="34" t="s">
        <v>7</v>
      </c>
      <c r="I36" s="34" t="s">
        <v>7</v>
      </c>
      <c r="J36" s="34" t="s">
        <v>7</v>
      </c>
      <c r="K36" s="34" t="s">
        <v>7</v>
      </c>
      <c r="L36" s="34" t="s">
        <v>7</v>
      </c>
      <c r="M36" s="34" t="s">
        <v>7</v>
      </c>
      <c r="N36" s="34" t="s">
        <v>7</v>
      </c>
      <c r="O36" s="34" t="s">
        <v>7</v>
      </c>
      <c r="P36" s="34" t="s">
        <v>7</v>
      </c>
      <c r="Q36" s="34" t="s">
        <v>7</v>
      </c>
      <c r="R36" s="34" t="s">
        <v>7</v>
      </c>
      <c r="S36" s="34" t="s">
        <v>7</v>
      </c>
      <c r="T36" s="34" t="s">
        <v>7</v>
      </c>
      <c r="U36" s="34" t="s">
        <v>7</v>
      </c>
      <c r="V36" s="34" t="s">
        <v>7</v>
      </c>
      <c r="W36" s="34" t="s">
        <v>7</v>
      </c>
      <c r="X36" s="34">
        <v>10.878047558898428</v>
      </c>
      <c r="Y36" s="34">
        <v>10.878047558898425</v>
      </c>
      <c r="Z36" s="34">
        <v>10.878047558898427</v>
      </c>
      <c r="AA36" s="34">
        <v>10.878047558898427</v>
      </c>
      <c r="AB36" s="34">
        <v>10.878047558898425</v>
      </c>
      <c r="AC36" s="34">
        <v>10.878047558898425</v>
      </c>
      <c r="AD36" s="34">
        <v>10.878047558898425</v>
      </c>
      <c r="AE36" s="34">
        <v>10.878047558898425</v>
      </c>
      <c r="AF36" s="34">
        <v>10.878047558898425</v>
      </c>
      <c r="AG36" s="34">
        <v>10.878047558898425</v>
      </c>
      <c r="AH36" s="34">
        <v>10.878047558898425</v>
      </c>
      <c r="AI36" s="34">
        <v>10.878047558898425</v>
      </c>
      <c r="AJ36" s="34">
        <v>10.878047558898425</v>
      </c>
      <c r="AK36" s="34">
        <v>10.878047558898425</v>
      </c>
      <c r="AL36" s="34">
        <v>10.878047558898425</v>
      </c>
      <c r="AM36" s="34">
        <v>10.878047558898425</v>
      </c>
      <c r="AN36" s="34">
        <v>10.878047558898427</v>
      </c>
      <c r="AO36" s="34">
        <v>10.878047558898425</v>
      </c>
      <c r="AP36" s="34">
        <v>10.878047558898425</v>
      </c>
      <c r="AQ36" s="34">
        <v>10.878047558898425</v>
      </c>
      <c r="AR36" s="34">
        <v>10.878047558898425</v>
      </c>
      <c r="AS36" s="34">
        <v>10.920398473426095</v>
      </c>
      <c r="AT36" s="34">
        <v>11.039098456832933</v>
      </c>
      <c r="AU36" s="34">
        <v>11.159088657450679</v>
      </c>
      <c r="AV36" s="34">
        <v>11.280383099379458</v>
      </c>
      <c r="AW36" s="34">
        <v>11.402995959155314</v>
      </c>
      <c r="AX36" s="34">
        <v>11.526941567406997</v>
      </c>
      <c r="AY36" s="34">
        <v>11.652234410531017</v>
      </c>
      <c r="AZ36" s="34">
        <v>11.778889132384615</v>
      </c>
      <c r="BA36" s="34">
        <v>11.906920535997465</v>
      </c>
      <c r="BB36" s="34">
        <v>12.036343585301784</v>
      </c>
      <c r="BC36" s="34">
        <v>12.167173406881171</v>
      </c>
      <c r="BD36" s="34">
        <v>12.299425291738563</v>
      </c>
      <c r="BE36" s="34">
        <v>12.433114697083562</v>
      </c>
      <c r="BF36" s="34">
        <v>12.568257248138812</v>
      </c>
      <c r="BG36" s="34">
        <v>12.70486873996639</v>
      </c>
      <c r="BH36" s="34" t="s">
        <v>7</v>
      </c>
      <c r="BI36" s="34" t="s">
        <v>7</v>
      </c>
      <c r="BJ36" s="34" t="s">
        <v>7</v>
      </c>
      <c r="BK36" s="34" t="s">
        <v>7</v>
      </c>
      <c r="BL36" s="34" t="s">
        <v>7</v>
      </c>
      <c r="BM36" s="34" t="s">
        <v>7</v>
      </c>
      <c r="BN36" s="34" t="s">
        <v>7</v>
      </c>
      <c r="BO36" s="34" t="s">
        <v>7</v>
      </c>
    </row>
    <row r="37" spans="1:67" ht="17.25" customHeight="1">
      <c r="A37" s="33">
        <v>42</v>
      </c>
      <c r="B37" s="34" t="s">
        <v>7</v>
      </c>
      <c r="C37" s="34" t="s">
        <v>7</v>
      </c>
      <c r="D37" s="34" t="s">
        <v>7</v>
      </c>
      <c r="E37" s="34" t="s">
        <v>7</v>
      </c>
      <c r="F37" s="34" t="s">
        <v>7</v>
      </c>
      <c r="G37" s="34" t="s">
        <v>7</v>
      </c>
      <c r="H37" s="34" t="s">
        <v>7</v>
      </c>
      <c r="I37" s="34" t="s">
        <v>7</v>
      </c>
      <c r="J37" s="34" t="s">
        <v>7</v>
      </c>
      <c r="K37" s="34" t="s">
        <v>7</v>
      </c>
      <c r="L37" s="34" t="s">
        <v>7</v>
      </c>
      <c r="M37" s="34" t="s">
        <v>7</v>
      </c>
      <c r="N37" s="34" t="s">
        <v>7</v>
      </c>
      <c r="O37" s="34" t="s">
        <v>7</v>
      </c>
      <c r="P37" s="34" t="s">
        <v>7</v>
      </c>
      <c r="Q37" s="34" t="s">
        <v>7</v>
      </c>
      <c r="R37" s="34" t="s">
        <v>7</v>
      </c>
      <c r="S37" s="34" t="s">
        <v>7</v>
      </c>
      <c r="T37" s="34" t="s">
        <v>7</v>
      </c>
      <c r="U37" s="34" t="s">
        <v>7</v>
      </c>
      <c r="V37" s="34" t="s">
        <v>7</v>
      </c>
      <c r="W37" s="34" t="s">
        <v>7</v>
      </c>
      <c r="X37" s="34" t="s">
        <v>7</v>
      </c>
      <c r="Y37" s="34">
        <v>10.996287206277767</v>
      </c>
      <c r="Z37" s="34">
        <v>10.996287206277769</v>
      </c>
      <c r="AA37" s="34">
        <v>10.996287206277769</v>
      </c>
      <c r="AB37" s="34">
        <v>10.996287206277767</v>
      </c>
      <c r="AC37" s="34">
        <v>10.996287206277771</v>
      </c>
      <c r="AD37" s="34">
        <v>10.996287206277769</v>
      </c>
      <c r="AE37" s="34">
        <v>10.996287206277771</v>
      </c>
      <c r="AF37" s="34">
        <v>10.996287206277771</v>
      </c>
      <c r="AG37" s="34">
        <v>10.996287206277772</v>
      </c>
      <c r="AH37" s="34">
        <v>10.996287206277769</v>
      </c>
      <c r="AI37" s="34">
        <v>10.996287206277772</v>
      </c>
      <c r="AJ37" s="34">
        <v>10.996287206277769</v>
      </c>
      <c r="AK37" s="34">
        <v>10.996287206277767</v>
      </c>
      <c r="AL37" s="34">
        <v>10.996287206277769</v>
      </c>
      <c r="AM37" s="34">
        <v>10.996287206277772</v>
      </c>
      <c r="AN37" s="34">
        <v>10.996287206277772</v>
      </c>
      <c r="AO37" s="34">
        <v>10.996287206277771</v>
      </c>
      <c r="AP37" s="34">
        <v>10.996287206277771</v>
      </c>
      <c r="AQ37" s="34">
        <v>10.996287206277771</v>
      </c>
      <c r="AR37" s="34">
        <v>10.996287206277772</v>
      </c>
      <c r="AS37" s="34">
        <v>10.996287206277772</v>
      </c>
      <c r="AT37" s="34">
        <v>11.039098456832937</v>
      </c>
      <c r="AU37" s="34">
        <v>11.159088657450679</v>
      </c>
      <c r="AV37" s="34">
        <v>11.280383099379458</v>
      </c>
      <c r="AW37" s="34">
        <v>11.402995959155314</v>
      </c>
      <c r="AX37" s="34">
        <v>11.526941567406997</v>
      </c>
      <c r="AY37" s="34">
        <v>11.652234410531017</v>
      </c>
      <c r="AZ37" s="34">
        <v>11.778889132384615</v>
      </c>
      <c r="BA37" s="34">
        <v>11.906920535997465</v>
      </c>
      <c r="BB37" s="34">
        <v>12.036343585301784</v>
      </c>
      <c r="BC37" s="34">
        <v>12.167173406881171</v>
      </c>
      <c r="BD37" s="34">
        <v>12.299425291738563</v>
      </c>
      <c r="BE37" s="34">
        <v>12.433114697083562</v>
      </c>
      <c r="BF37" s="34">
        <v>12.568257248138812</v>
      </c>
      <c r="BG37" s="34">
        <v>12.70486873996639</v>
      </c>
      <c r="BH37" s="34">
        <v>12.842965139313861</v>
      </c>
      <c r="BI37" s="34" t="s">
        <v>7</v>
      </c>
      <c r="BJ37" s="34" t="s">
        <v>7</v>
      </c>
      <c r="BK37" s="34" t="s">
        <v>7</v>
      </c>
      <c r="BL37" s="34" t="s">
        <v>7</v>
      </c>
      <c r="BM37" s="34" t="s">
        <v>7</v>
      </c>
      <c r="BN37" s="34" t="s">
        <v>7</v>
      </c>
      <c r="BO37" s="34" t="s">
        <v>7</v>
      </c>
    </row>
    <row r="38" spans="1:67" ht="17.25" customHeight="1">
      <c r="A38" s="33">
        <v>41</v>
      </c>
      <c r="B38" s="34" t="s">
        <v>7</v>
      </c>
      <c r="C38" s="34" t="s">
        <v>7</v>
      </c>
      <c r="D38" s="34" t="s">
        <v>7</v>
      </c>
      <c r="E38" s="34" t="s">
        <v>7</v>
      </c>
      <c r="F38" s="34" t="s">
        <v>7</v>
      </c>
      <c r="G38" s="34" t="s">
        <v>7</v>
      </c>
      <c r="H38" s="34" t="s">
        <v>7</v>
      </c>
      <c r="I38" s="34" t="s">
        <v>7</v>
      </c>
      <c r="J38" s="34" t="s">
        <v>7</v>
      </c>
      <c r="K38" s="34" t="s">
        <v>7</v>
      </c>
      <c r="L38" s="34" t="s">
        <v>7</v>
      </c>
      <c r="M38" s="34" t="s">
        <v>7</v>
      </c>
      <c r="N38" s="34" t="s">
        <v>7</v>
      </c>
      <c r="O38" s="34" t="s">
        <v>7</v>
      </c>
      <c r="P38" s="34" t="s">
        <v>7</v>
      </c>
      <c r="Q38" s="34" t="s">
        <v>7</v>
      </c>
      <c r="R38" s="34" t="s">
        <v>7</v>
      </c>
      <c r="S38" s="34" t="s">
        <v>7</v>
      </c>
      <c r="T38" s="34" t="s">
        <v>7</v>
      </c>
      <c r="U38" s="34" t="s">
        <v>7</v>
      </c>
      <c r="V38" s="34" t="s">
        <v>7</v>
      </c>
      <c r="W38" s="34" t="s">
        <v>7</v>
      </c>
      <c r="X38" s="34" t="s">
        <v>7</v>
      </c>
      <c r="Y38" s="34" t="s">
        <v>7</v>
      </c>
      <c r="Z38" s="34">
        <v>11.115812067215598</v>
      </c>
      <c r="AA38" s="34">
        <v>11.115812067215598</v>
      </c>
      <c r="AB38" s="34">
        <v>11.115812067215598</v>
      </c>
      <c r="AC38" s="34">
        <v>11.115812067215598</v>
      </c>
      <c r="AD38" s="34">
        <v>11.1158120672156</v>
      </c>
      <c r="AE38" s="34">
        <v>11.1158120672156</v>
      </c>
      <c r="AF38" s="34">
        <v>11.115812067215602</v>
      </c>
      <c r="AG38" s="34">
        <v>11.115812067215602</v>
      </c>
      <c r="AH38" s="34">
        <v>11.1158120672156</v>
      </c>
      <c r="AI38" s="34">
        <v>11.1158120672156</v>
      </c>
      <c r="AJ38" s="34">
        <v>11.115812067215597</v>
      </c>
      <c r="AK38" s="34">
        <v>11.115812067215597</v>
      </c>
      <c r="AL38" s="34">
        <v>11.115812067215597</v>
      </c>
      <c r="AM38" s="34">
        <v>11.1158120672156</v>
      </c>
      <c r="AN38" s="34">
        <v>11.115812067215602</v>
      </c>
      <c r="AO38" s="34">
        <v>11.1158120672156</v>
      </c>
      <c r="AP38" s="34">
        <v>11.1158120672156</v>
      </c>
      <c r="AQ38" s="34">
        <v>11.1158120672156</v>
      </c>
      <c r="AR38" s="34">
        <v>11.115812067215602</v>
      </c>
      <c r="AS38" s="34">
        <v>11.1158120672156</v>
      </c>
      <c r="AT38" s="34">
        <v>11.115812067215602</v>
      </c>
      <c r="AU38" s="34">
        <v>11.159088657450679</v>
      </c>
      <c r="AV38" s="34">
        <v>11.280383099379458</v>
      </c>
      <c r="AW38" s="34">
        <v>11.402995959155314</v>
      </c>
      <c r="AX38" s="34">
        <v>11.526941567406997</v>
      </c>
      <c r="AY38" s="34">
        <v>11.652234410531017</v>
      </c>
      <c r="AZ38" s="34">
        <v>11.778889132384615</v>
      </c>
      <c r="BA38" s="34">
        <v>11.906920535997465</v>
      </c>
      <c r="BB38" s="34">
        <v>12.036343585301784</v>
      </c>
      <c r="BC38" s="34">
        <v>12.167173406881171</v>
      </c>
      <c r="BD38" s="34">
        <v>12.299425291738563</v>
      </c>
      <c r="BE38" s="34">
        <v>12.433114697083562</v>
      </c>
      <c r="BF38" s="34">
        <v>12.568257248138812</v>
      </c>
      <c r="BG38" s="34">
        <v>12.70486873996639</v>
      </c>
      <c r="BH38" s="34">
        <v>12.842965139313861</v>
      </c>
      <c r="BI38" s="34">
        <v>12.982562586480304</v>
      </c>
      <c r="BJ38" s="34" t="s">
        <v>7</v>
      </c>
      <c r="BK38" s="34" t="s">
        <v>7</v>
      </c>
      <c r="BL38" s="34" t="s">
        <v>7</v>
      </c>
      <c r="BM38" s="34" t="s">
        <v>7</v>
      </c>
      <c r="BN38" s="34" t="s">
        <v>7</v>
      </c>
      <c r="BO38" s="34" t="s">
        <v>7</v>
      </c>
    </row>
    <row r="39" spans="1:67" ht="17.25" customHeight="1">
      <c r="A39" s="33">
        <v>40</v>
      </c>
      <c r="B39" s="34" t="s">
        <v>7</v>
      </c>
      <c r="C39" s="34" t="s">
        <v>7</v>
      </c>
      <c r="D39" s="34" t="s">
        <v>7</v>
      </c>
      <c r="E39" s="34" t="s">
        <v>7</v>
      </c>
      <c r="F39" s="34" t="s">
        <v>7</v>
      </c>
      <c r="G39" s="34" t="s">
        <v>7</v>
      </c>
      <c r="H39" s="34" t="s">
        <v>7</v>
      </c>
      <c r="I39" s="34" t="s">
        <v>7</v>
      </c>
      <c r="J39" s="34" t="s">
        <v>7</v>
      </c>
      <c r="K39" s="34" t="s">
        <v>7</v>
      </c>
      <c r="L39" s="34" t="s">
        <v>7</v>
      </c>
      <c r="M39" s="34" t="s">
        <v>7</v>
      </c>
      <c r="N39" s="34" t="s">
        <v>7</v>
      </c>
      <c r="O39" s="34" t="s">
        <v>7</v>
      </c>
      <c r="P39" s="34" t="s">
        <v>7</v>
      </c>
      <c r="Q39" s="34" t="s">
        <v>7</v>
      </c>
      <c r="R39" s="34" t="s">
        <v>7</v>
      </c>
      <c r="S39" s="34" t="s">
        <v>7</v>
      </c>
      <c r="T39" s="34" t="s">
        <v>7</v>
      </c>
      <c r="U39" s="34" t="s">
        <v>7</v>
      </c>
      <c r="V39" s="34" t="s">
        <v>7</v>
      </c>
      <c r="W39" s="34" t="s">
        <v>7</v>
      </c>
      <c r="X39" s="34" t="s">
        <v>7</v>
      </c>
      <c r="Y39" s="34" t="s">
        <v>7</v>
      </c>
      <c r="Z39" s="34" t="s">
        <v>7</v>
      </c>
      <c r="AA39" s="34">
        <v>11.23663611142444</v>
      </c>
      <c r="AB39" s="34">
        <v>11.236636111424442</v>
      </c>
      <c r="AC39" s="34">
        <v>11.23663611142444</v>
      </c>
      <c r="AD39" s="34">
        <v>11.236636111424438</v>
      </c>
      <c r="AE39" s="34">
        <v>11.236636111424438</v>
      </c>
      <c r="AF39" s="34">
        <v>11.23663611142444</v>
      </c>
      <c r="AG39" s="34">
        <v>11.23663611142444</v>
      </c>
      <c r="AH39" s="34">
        <v>11.236636111424438</v>
      </c>
      <c r="AI39" s="34">
        <v>11.236636111424438</v>
      </c>
      <c r="AJ39" s="34">
        <v>11.236636111424438</v>
      </c>
      <c r="AK39" s="34">
        <v>11.23663611142444</v>
      </c>
      <c r="AL39" s="34">
        <v>11.236636111424442</v>
      </c>
      <c r="AM39" s="34">
        <v>11.236636111424442</v>
      </c>
      <c r="AN39" s="34">
        <v>11.23663611142444</v>
      </c>
      <c r="AO39" s="34">
        <v>11.236636111424442</v>
      </c>
      <c r="AP39" s="34">
        <v>11.236636111424442</v>
      </c>
      <c r="AQ39" s="34">
        <v>11.23663611142444</v>
      </c>
      <c r="AR39" s="34">
        <v>11.236636111424442</v>
      </c>
      <c r="AS39" s="34">
        <v>11.23663611142444</v>
      </c>
      <c r="AT39" s="34">
        <v>11.23663611142444</v>
      </c>
      <c r="AU39" s="34">
        <v>11.23663611142444</v>
      </c>
      <c r="AV39" s="34">
        <v>11.28038309937946</v>
      </c>
      <c r="AW39" s="34">
        <v>11.402995959155314</v>
      </c>
      <c r="AX39" s="34">
        <v>11.526941567406997</v>
      </c>
      <c r="AY39" s="34">
        <v>11.652234410531017</v>
      </c>
      <c r="AZ39" s="34">
        <v>11.778889132384615</v>
      </c>
      <c r="BA39" s="34">
        <v>11.906920535997465</v>
      </c>
      <c r="BB39" s="34">
        <v>12.036343585301784</v>
      </c>
      <c r="BC39" s="34">
        <v>12.167173406881171</v>
      </c>
      <c r="BD39" s="34">
        <v>12.299425291738563</v>
      </c>
      <c r="BE39" s="34">
        <v>12.433114697083562</v>
      </c>
      <c r="BF39" s="34">
        <v>12.568257248138812</v>
      </c>
      <c r="BG39" s="34">
        <v>12.70486873996639</v>
      </c>
      <c r="BH39" s="34">
        <v>12.842965139313861</v>
      </c>
      <c r="BI39" s="34">
        <v>12.982562586480304</v>
      </c>
      <c r="BJ39" s="34">
        <v>13.123677397202941</v>
      </c>
      <c r="BK39" s="34" t="s">
        <v>7</v>
      </c>
      <c r="BL39" s="34" t="s">
        <v>7</v>
      </c>
      <c r="BM39" s="34" t="s">
        <v>7</v>
      </c>
      <c r="BN39" s="34" t="s">
        <v>7</v>
      </c>
      <c r="BO39" s="34" t="s">
        <v>7</v>
      </c>
    </row>
    <row r="40" spans="1:67" ht="17.25" customHeight="1">
      <c r="A40" s="33">
        <v>39</v>
      </c>
      <c r="B40" s="34" t="s">
        <v>7</v>
      </c>
      <c r="C40" s="34" t="s">
        <v>7</v>
      </c>
      <c r="D40" s="34" t="s">
        <v>7</v>
      </c>
      <c r="E40" s="34" t="s">
        <v>7</v>
      </c>
      <c r="F40" s="34" t="s">
        <v>7</v>
      </c>
      <c r="G40" s="34" t="s">
        <v>7</v>
      </c>
      <c r="H40" s="34" t="s">
        <v>7</v>
      </c>
      <c r="I40" s="34" t="s">
        <v>7</v>
      </c>
      <c r="J40" s="34" t="s">
        <v>7</v>
      </c>
      <c r="K40" s="34" t="s">
        <v>7</v>
      </c>
      <c r="L40" s="34" t="s">
        <v>7</v>
      </c>
      <c r="M40" s="34" t="s">
        <v>7</v>
      </c>
      <c r="N40" s="34" t="s">
        <v>7</v>
      </c>
      <c r="O40" s="34" t="s">
        <v>7</v>
      </c>
      <c r="P40" s="34" t="s">
        <v>7</v>
      </c>
      <c r="Q40" s="34" t="s">
        <v>7</v>
      </c>
      <c r="R40" s="34" t="s">
        <v>7</v>
      </c>
      <c r="S40" s="34" t="s">
        <v>7</v>
      </c>
      <c r="T40" s="34" t="s">
        <v>7</v>
      </c>
      <c r="U40" s="34" t="s">
        <v>7</v>
      </c>
      <c r="V40" s="34" t="s">
        <v>7</v>
      </c>
      <c r="W40" s="34" t="s">
        <v>7</v>
      </c>
      <c r="X40" s="34" t="s">
        <v>7</v>
      </c>
      <c r="Y40" s="34" t="s">
        <v>7</v>
      </c>
      <c r="Z40" s="34" t="s">
        <v>7</v>
      </c>
      <c r="AA40" s="34" t="s">
        <v>7</v>
      </c>
      <c r="AB40" s="34">
        <v>11.358773460461641</v>
      </c>
      <c r="AC40" s="34">
        <v>11.358773460461645</v>
      </c>
      <c r="AD40" s="34">
        <v>11.358773460461641</v>
      </c>
      <c r="AE40" s="34">
        <v>11.358773460461641</v>
      </c>
      <c r="AF40" s="34">
        <v>11.358773460461641</v>
      </c>
      <c r="AG40" s="34">
        <v>11.358773460461641</v>
      </c>
      <c r="AH40" s="34">
        <v>11.358773460461636</v>
      </c>
      <c r="AI40" s="34">
        <v>11.358773460461636</v>
      </c>
      <c r="AJ40" s="34">
        <v>11.358773460461638</v>
      </c>
      <c r="AK40" s="34">
        <v>11.358773460461638</v>
      </c>
      <c r="AL40" s="34">
        <v>11.358773460461638</v>
      </c>
      <c r="AM40" s="34">
        <v>11.358773460461636</v>
      </c>
      <c r="AN40" s="34">
        <v>11.358773460461641</v>
      </c>
      <c r="AO40" s="34">
        <v>11.358773460461641</v>
      </c>
      <c r="AP40" s="34">
        <v>11.358773460461636</v>
      </c>
      <c r="AQ40" s="34">
        <v>11.358773460461636</v>
      </c>
      <c r="AR40" s="34">
        <v>11.358773460461641</v>
      </c>
      <c r="AS40" s="34">
        <v>11.35877346046164</v>
      </c>
      <c r="AT40" s="34">
        <v>11.358773460461641</v>
      </c>
      <c r="AU40" s="34">
        <v>11.358773460461643</v>
      </c>
      <c r="AV40" s="34">
        <v>11.358773460461643</v>
      </c>
      <c r="AW40" s="34">
        <v>11.402995959155316</v>
      </c>
      <c r="AX40" s="34">
        <v>11.526941567406997</v>
      </c>
      <c r="AY40" s="34">
        <v>11.652234410531017</v>
      </c>
      <c r="AZ40" s="34">
        <v>11.778889132384615</v>
      </c>
      <c r="BA40" s="34">
        <v>11.906920535997465</v>
      </c>
      <c r="BB40" s="34">
        <v>12.036343585301784</v>
      </c>
      <c r="BC40" s="34">
        <v>12.167173406881171</v>
      </c>
      <c r="BD40" s="34">
        <v>12.299425291738563</v>
      </c>
      <c r="BE40" s="34">
        <v>12.433114697083562</v>
      </c>
      <c r="BF40" s="34">
        <v>12.568257248138812</v>
      </c>
      <c r="BG40" s="34">
        <v>12.70486873996639</v>
      </c>
      <c r="BH40" s="34">
        <v>12.842965139313861</v>
      </c>
      <c r="BI40" s="34">
        <v>12.982562586480304</v>
      </c>
      <c r="BJ40" s="34">
        <v>13.123677397202941</v>
      </c>
      <c r="BK40" s="34">
        <v>13.266326064563842</v>
      </c>
      <c r="BL40" s="34" t="s">
        <v>7</v>
      </c>
      <c r="BM40" s="34" t="s">
        <v>7</v>
      </c>
      <c r="BN40" s="34" t="s">
        <v>7</v>
      </c>
      <c r="BO40" s="34" t="s">
        <v>7</v>
      </c>
    </row>
    <row r="41" spans="1:67" ht="17.25" customHeight="1">
      <c r="A41" s="33">
        <v>38</v>
      </c>
      <c r="B41" s="34" t="s">
        <v>7</v>
      </c>
      <c r="C41" s="34" t="s">
        <v>7</v>
      </c>
      <c r="D41" s="34" t="s">
        <v>7</v>
      </c>
      <c r="E41" s="34" t="s">
        <v>7</v>
      </c>
      <c r="F41" s="34" t="s">
        <v>7</v>
      </c>
      <c r="G41" s="34" t="s">
        <v>7</v>
      </c>
      <c r="H41" s="34" t="s">
        <v>7</v>
      </c>
      <c r="I41" s="34" t="s">
        <v>7</v>
      </c>
      <c r="J41" s="34" t="s">
        <v>7</v>
      </c>
      <c r="K41" s="34" t="s">
        <v>7</v>
      </c>
      <c r="L41" s="34" t="s">
        <v>7</v>
      </c>
      <c r="M41" s="34" t="s">
        <v>7</v>
      </c>
      <c r="N41" s="34" t="s">
        <v>7</v>
      </c>
      <c r="O41" s="34" t="s">
        <v>7</v>
      </c>
      <c r="P41" s="34" t="s">
        <v>7</v>
      </c>
      <c r="Q41" s="34" t="s">
        <v>7</v>
      </c>
      <c r="R41" s="34" t="s">
        <v>7</v>
      </c>
      <c r="S41" s="34" t="s">
        <v>7</v>
      </c>
      <c r="T41" s="34" t="s">
        <v>7</v>
      </c>
      <c r="U41" s="34" t="s">
        <v>7</v>
      </c>
      <c r="V41" s="34" t="s">
        <v>7</v>
      </c>
      <c r="W41" s="34" t="s">
        <v>7</v>
      </c>
      <c r="X41" s="34" t="s">
        <v>7</v>
      </c>
      <c r="Y41" s="34" t="s">
        <v>7</v>
      </c>
      <c r="Z41" s="34" t="s">
        <v>7</v>
      </c>
      <c r="AA41" s="34" t="s">
        <v>7</v>
      </c>
      <c r="AB41" s="34" t="s">
        <v>7</v>
      </c>
      <c r="AC41" s="34">
        <v>11.482238389379699</v>
      </c>
      <c r="AD41" s="34">
        <v>11.482238389379702</v>
      </c>
      <c r="AE41" s="34">
        <v>11.482238389379702</v>
      </c>
      <c r="AF41" s="34">
        <v>11.482238389379704</v>
      </c>
      <c r="AG41" s="34">
        <v>11.482238389379701</v>
      </c>
      <c r="AH41" s="34">
        <v>11.482238389379699</v>
      </c>
      <c r="AI41" s="34">
        <v>11.482238389379699</v>
      </c>
      <c r="AJ41" s="34">
        <v>11.482238389379699</v>
      </c>
      <c r="AK41" s="34">
        <v>11.482238389379699</v>
      </c>
      <c r="AL41" s="34">
        <v>11.482238389379701</v>
      </c>
      <c r="AM41" s="34">
        <v>11.482238389379704</v>
      </c>
      <c r="AN41" s="34">
        <v>11.482238389379702</v>
      </c>
      <c r="AO41" s="34">
        <v>11.482238389379704</v>
      </c>
      <c r="AP41" s="34">
        <v>11.482238389379704</v>
      </c>
      <c r="AQ41" s="34">
        <v>11.482238389379704</v>
      </c>
      <c r="AR41" s="34">
        <v>11.482238389379702</v>
      </c>
      <c r="AS41" s="34">
        <v>11.482238389379704</v>
      </c>
      <c r="AT41" s="34">
        <v>11.482238389379702</v>
      </c>
      <c r="AU41" s="34">
        <v>11.482238389379704</v>
      </c>
      <c r="AV41" s="34">
        <v>11.482238389379702</v>
      </c>
      <c r="AW41" s="34">
        <v>11.482238389379701</v>
      </c>
      <c r="AX41" s="34">
        <v>11.526941567406997</v>
      </c>
      <c r="AY41" s="34">
        <v>11.652234410531017</v>
      </c>
      <c r="AZ41" s="34">
        <v>11.778889132384615</v>
      </c>
      <c r="BA41" s="34">
        <v>11.906920535997465</v>
      </c>
      <c r="BB41" s="34">
        <v>12.036343585301784</v>
      </c>
      <c r="BC41" s="34">
        <v>12.167173406881171</v>
      </c>
      <c r="BD41" s="34">
        <v>12.299425291738563</v>
      </c>
      <c r="BE41" s="34">
        <v>12.433114697083562</v>
      </c>
      <c r="BF41" s="34">
        <v>12.568257248138812</v>
      </c>
      <c r="BG41" s="34">
        <v>12.70486873996639</v>
      </c>
      <c r="BH41" s="34">
        <v>12.842965139313861</v>
      </c>
      <c r="BI41" s="34">
        <v>12.982562586480304</v>
      </c>
      <c r="BJ41" s="34">
        <v>13.123677397202941</v>
      </c>
      <c r="BK41" s="34">
        <v>13.266326064563842</v>
      </c>
      <c r="BL41" s="34">
        <v>13.410525260917776</v>
      </c>
      <c r="BM41" s="34" t="s">
        <v>7</v>
      </c>
      <c r="BN41" s="34" t="s">
        <v>7</v>
      </c>
      <c r="BO41" s="34" t="s">
        <v>7</v>
      </c>
    </row>
    <row r="42" spans="1:67" ht="17.25" customHeight="1">
      <c r="A42" s="33">
        <v>37</v>
      </c>
      <c r="B42" s="34" t="s">
        <v>7</v>
      </c>
      <c r="C42" s="34" t="s">
        <v>7</v>
      </c>
      <c r="D42" s="34" t="s">
        <v>7</v>
      </c>
      <c r="E42" s="34" t="s">
        <v>7</v>
      </c>
      <c r="F42" s="34" t="s">
        <v>7</v>
      </c>
      <c r="G42" s="34" t="s">
        <v>7</v>
      </c>
      <c r="H42" s="34" t="s">
        <v>7</v>
      </c>
      <c r="I42" s="34" t="s">
        <v>7</v>
      </c>
      <c r="J42" s="34" t="s">
        <v>7</v>
      </c>
      <c r="K42" s="34" t="s">
        <v>7</v>
      </c>
      <c r="L42" s="34" t="s">
        <v>7</v>
      </c>
      <c r="M42" s="34" t="s">
        <v>7</v>
      </c>
      <c r="N42" s="34" t="s">
        <v>7</v>
      </c>
      <c r="O42" s="34" t="s">
        <v>7</v>
      </c>
      <c r="P42" s="34" t="s">
        <v>7</v>
      </c>
      <c r="Q42" s="34" t="s">
        <v>7</v>
      </c>
      <c r="R42" s="34" t="s">
        <v>7</v>
      </c>
      <c r="S42" s="34" t="s">
        <v>7</v>
      </c>
      <c r="T42" s="34" t="s">
        <v>7</v>
      </c>
      <c r="U42" s="34" t="s">
        <v>7</v>
      </c>
      <c r="V42" s="34" t="s">
        <v>7</v>
      </c>
      <c r="W42" s="34" t="s">
        <v>7</v>
      </c>
      <c r="X42" s="34" t="s">
        <v>7</v>
      </c>
      <c r="Y42" s="34" t="s">
        <v>7</v>
      </c>
      <c r="Z42" s="34" t="s">
        <v>7</v>
      </c>
      <c r="AA42" s="34" t="s">
        <v>7</v>
      </c>
      <c r="AB42" s="34" t="s">
        <v>7</v>
      </c>
      <c r="AC42" s="34" t="s">
        <v>7</v>
      </c>
      <c r="AD42" s="34">
        <v>11.607045328394683</v>
      </c>
      <c r="AE42" s="34">
        <v>11.607045328394683</v>
      </c>
      <c r="AF42" s="34">
        <v>11.607045328394685</v>
      </c>
      <c r="AG42" s="34">
        <v>11.607045328394685</v>
      </c>
      <c r="AH42" s="34">
        <v>11.607045328394682</v>
      </c>
      <c r="AI42" s="34">
        <v>11.607045328394683</v>
      </c>
      <c r="AJ42" s="34">
        <v>11.607045328394683</v>
      </c>
      <c r="AK42" s="34">
        <v>11.607045328394685</v>
      </c>
      <c r="AL42" s="34">
        <v>11.607045328394683</v>
      </c>
      <c r="AM42" s="34">
        <v>11.607045328394683</v>
      </c>
      <c r="AN42" s="34">
        <v>11.607045328394683</v>
      </c>
      <c r="AO42" s="34">
        <v>11.607045328394683</v>
      </c>
      <c r="AP42" s="34">
        <v>11.607045328394685</v>
      </c>
      <c r="AQ42" s="34">
        <v>11.607045328394685</v>
      </c>
      <c r="AR42" s="34">
        <v>11.607045328394683</v>
      </c>
      <c r="AS42" s="34">
        <v>11.607045328394683</v>
      </c>
      <c r="AT42" s="34">
        <v>11.607045328394685</v>
      </c>
      <c r="AU42" s="34">
        <v>11.607045328394683</v>
      </c>
      <c r="AV42" s="34">
        <v>11.607045328394683</v>
      </c>
      <c r="AW42" s="34">
        <v>11.607045328394685</v>
      </c>
      <c r="AX42" s="34">
        <v>11.607045328394683</v>
      </c>
      <c r="AY42" s="34">
        <v>11.652234410531017</v>
      </c>
      <c r="AZ42" s="34">
        <v>11.778889132384615</v>
      </c>
      <c r="BA42" s="34">
        <v>11.906920535997465</v>
      </c>
      <c r="BB42" s="34">
        <v>12.036343585301784</v>
      </c>
      <c r="BC42" s="34">
        <v>12.167173406881171</v>
      </c>
      <c r="BD42" s="34">
        <v>12.299425291738563</v>
      </c>
      <c r="BE42" s="34">
        <v>12.433114697083562</v>
      </c>
      <c r="BF42" s="34">
        <v>12.568257248138812</v>
      </c>
      <c r="BG42" s="34">
        <v>12.70486873996639</v>
      </c>
      <c r="BH42" s="34">
        <v>12.842965139313861</v>
      </c>
      <c r="BI42" s="34">
        <v>12.982562586480304</v>
      </c>
      <c r="BJ42" s="34">
        <v>13.123677397202941</v>
      </c>
      <c r="BK42" s="34">
        <v>13.266326064563842</v>
      </c>
      <c r="BL42" s="34">
        <v>13.410525260917776</v>
      </c>
      <c r="BM42" s="34">
        <v>13.556291839840817</v>
      </c>
      <c r="BN42" s="34" t="s">
        <v>7</v>
      </c>
      <c r="BO42" s="34" t="s">
        <v>7</v>
      </c>
    </row>
    <row r="43" spans="1:67" ht="17.25" customHeight="1">
      <c r="A43" s="33">
        <v>36</v>
      </c>
      <c r="B43" s="34" t="s">
        <v>7</v>
      </c>
      <c r="C43" s="34" t="s">
        <v>7</v>
      </c>
      <c r="D43" s="34" t="s">
        <v>7</v>
      </c>
      <c r="E43" s="34" t="s">
        <v>7</v>
      </c>
      <c r="F43" s="34" t="s">
        <v>7</v>
      </c>
      <c r="G43" s="34" t="s">
        <v>7</v>
      </c>
      <c r="H43" s="34" t="s">
        <v>7</v>
      </c>
      <c r="I43" s="34" t="s">
        <v>7</v>
      </c>
      <c r="J43" s="34" t="s">
        <v>7</v>
      </c>
      <c r="K43" s="34" t="s">
        <v>7</v>
      </c>
      <c r="L43" s="34" t="s">
        <v>7</v>
      </c>
      <c r="M43" s="34" t="s">
        <v>7</v>
      </c>
      <c r="N43" s="34" t="s">
        <v>7</v>
      </c>
      <c r="O43" s="34" t="s">
        <v>7</v>
      </c>
      <c r="P43" s="34" t="s">
        <v>7</v>
      </c>
      <c r="Q43" s="34" t="s">
        <v>7</v>
      </c>
      <c r="R43" s="34" t="s">
        <v>7</v>
      </c>
      <c r="S43" s="34" t="s">
        <v>7</v>
      </c>
      <c r="T43" s="34" t="s">
        <v>7</v>
      </c>
      <c r="U43" s="34" t="s">
        <v>7</v>
      </c>
      <c r="V43" s="34" t="s">
        <v>7</v>
      </c>
      <c r="W43" s="34" t="s">
        <v>7</v>
      </c>
      <c r="X43" s="34" t="s">
        <v>7</v>
      </c>
      <c r="Y43" s="34" t="s">
        <v>7</v>
      </c>
      <c r="Z43" s="34" t="s">
        <v>7</v>
      </c>
      <c r="AA43" s="34" t="s">
        <v>7</v>
      </c>
      <c r="AB43" s="34" t="s">
        <v>7</v>
      </c>
      <c r="AC43" s="34" t="s">
        <v>7</v>
      </c>
      <c r="AD43" s="34" t="s">
        <v>7</v>
      </c>
      <c r="AE43" s="34">
        <v>11.733208864572909</v>
      </c>
      <c r="AF43" s="34">
        <v>11.733208864572909</v>
      </c>
      <c r="AG43" s="34">
        <v>11.733208864572909</v>
      </c>
      <c r="AH43" s="34">
        <v>11.733208864572909</v>
      </c>
      <c r="AI43" s="34">
        <v>11.733208864572909</v>
      </c>
      <c r="AJ43" s="34">
        <v>11.733208864572909</v>
      </c>
      <c r="AK43" s="34">
        <v>11.733208864572903</v>
      </c>
      <c r="AL43" s="34">
        <v>11.733208864572909</v>
      </c>
      <c r="AM43" s="34">
        <v>11.733208864572909</v>
      </c>
      <c r="AN43" s="34">
        <v>11.73320886457291</v>
      </c>
      <c r="AO43" s="34">
        <v>11.733208864572907</v>
      </c>
      <c r="AP43" s="34">
        <v>11.733208864572907</v>
      </c>
      <c r="AQ43" s="34">
        <v>11.733208864572907</v>
      </c>
      <c r="AR43" s="34">
        <v>11.733208864572905</v>
      </c>
      <c r="AS43" s="34">
        <v>11.733208864572905</v>
      </c>
      <c r="AT43" s="34">
        <v>11.733208864572907</v>
      </c>
      <c r="AU43" s="34">
        <v>11.733208864572905</v>
      </c>
      <c r="AV43" s="34">
        <v>11.733208864572905</v>
      </c>
      <c r="AW43" s="34">
        <v>11.733208864572907</v>
      </c>
      <c r="AX43" s="34">
        <v>11.733208864572905</v>
      </c>
      <c r="AY43" s="34">
        <v>11.733208864572902</v>
      </c>
      <c r="AZ43" s="34">
        <v>11.778889132384615</v>
      </c>
      <c r="BA43" s="34">
        <v>11.906920535997465</v>
      </c>
      <c r="BB43" s="34">
        <v>12.036343585301784</v>
      </c>
      <c r="BC43" s="34">
        <v>12.167173406881171</v>
      </c>
      <c r="BD43" s="34">
        <v>12.299425291738563</v>
      </c>
      <c r="BE43" s="34">
        <v>12.433114697083562</v>
      </c>
      <c r="BF43" s="34">
        <v>12.568257248138812</v>
      </c>
      <c r="BG43" s="34">
        <v>12.70486873996639</v>
      </c>
      <c r="BH43" s="34">
        <v>12.842965139313861</v>
      </c>
      <c r="BI43" s="34">
        <v>12.982562586480304</v>
      </c>
      <c r="BJ43" s="34">
        <v>13.123677397202941</v>
      </c>
      <c r="BK43" s="34">
        <v>13.266326064563842</v>
      </c>
      <c r="BL43" s="34">
        <v>13.410525260917776</v>
      </c>
      <c r="BM43" s="34">
        <v>13.556291839840817</v>
      </c>
      <c r="BN43" s="34">
        <v>13.703642838099949</v>
      </c>
      <c r="BO43" s="34" t="s">
        <v>7</v>
      </c>
    </row>
    <row r="44" spans="1:67" ht="17.25" customHeight="1">
      <c r="A44" s="33">
        <v>35</v>
      </c>
      <c r="B44" s="34" t="s">
        <v>7</v>
      </c>
      <c r="C44" s="34" t="s">
        <v>7</v>
      </c>
      <c r="D44" s="34" t="s">
        <v>7</v>
      </c>
      <c r="E44" s="34" t="s">
        <v>7</v>
      </c>
      <c r="F44" s="34" t="s">
        <v>7</v>
      </c>
      <c r="G44" s="34" t="s">
        <v>7</v>
      </c>
      <c r="H44" s="34" t="s">
        <v>7</v>
      </c>
      <c r="I44" s="34" t="s">
        <v>7</v>
      </c>
      <c r="J44" s="34" t="s">
        <v>7</v>
      </c>
      <c r="K44" s="34" t="s">
        <v>7</v>
      </c>
      <c r="L44" s="34" t="s">
        <v>7</v>
      </c>
      <c r="M44" s="34" t="s">
        <v>7</v>
      </c>
      <c r="N44" s="34" t="s">
        <v>7</v>
      </c>
      <c r="O44" s="34" t="s">
        <v>7</v>
      </c>
      <c r="P44" s="34" t="s">
        <v>7</v>
      </c>
      <c r="Q44" s="34" t="s">
        <v>7</v>
      </c>
      <c r="R44" s="34" t="s">
        <v>7</v>
      </c>
      <c r="S44" s="34" t="s">
        <v>7</v>
      </c>
      <c r="T44" s="34" t="s">
        <v>7</v>
      </c>
      <c r="U44" s="34" t="s">
        <v>7</v>
      </c>
      <c r="V44" s="34" t="s">
        <v>7</v>
      </c>
      <c r="W44" s="34" t="s">
        <v>7</v>
      </c>
      <c r="X44" s="34" t="s">
        <v>7</v>
      </c>
      <c r="Y44" s="34" t="s">
        <v>7</v>
      </c>
      <c r="Z44" s="34" t="s">
        <v>7</v>
      </c>
      <c r="AA44" s="34" t="s">
        <v>7</v>
      </c>
      <c r="AB44" s="34" t="s">
        <v>7</v>
      </c>
      <c r="AC44" s="34" t="s">
        <v>7</v>
      </c>
      <c r="AD44" s="34" t="s">
        <v>7</v>
      </c>
      <c r="AE44" s="34" t="s">
        <v>7</v>
      </c>
      <c r="AF44" s="34">
        <v>11.860743743535631</v>
      </c>
      <c r="AG44" s="34">
        <v>11.860743743535632</v>
      </c>
      <c r="AH44" s="34">
        <v>11.860743743535632</v>
      </c>
      <c r="AI44" s="34">
        <v>11.860743743535632</v>
      </c>
      <c r="AJ44" s="34">
        <v>11.860743743535629</v>
      </c>
      <c r="AK44" s="34">
        <v>11.860743743535625</v>
      </c>
      <c r="AL44" s="34">
        <v>11.860743743535631</v>
      </c>
      <c r="AM44" s="34">
        <v>11.860743743535629</v>
      </c>
      <c r="AN44" s="34">
        <v>11.860743743535629</v>
      </c>
      <c r="AO44" s="34">
        <v>11.860743743535629</v>
      </c>
      <c r="AP44" s="34">
        <v>11.860743743535627</v>
      </c>
      <c r="AQ44" s="34">
        <v>11.860743743535625</v>
      </c>
      <c r="AR44" s="34">
        <v>11.860743743535627</v>
      </c>
      <c r="AS44" s="34">
        <v>11.860743743535629</v>
      </c>
      <c r="AT44" s="34">
        <v>11.860743743535629</v>
      </c>
      <c r="AU44" s="34">
        <v>11.860743743535629</v>
      </c>
      <c r="AV44" s="34">
        <v>11.860743743535629</v>
      </c>
      <c r="AW44" s="34">
        <v>11.860743743535629</v>
      </c>
      <c r="AX44" s="34">
        <v>11.860743743535629</v>
      </c>
      <c r="AY44" s="34">
        <v>11.860743743535629</v>
      </c>
      <c r="AZ44" s="34">
        <v>11.860743743535629</v>
      </c>
      <c r="BA44" s="34">
        <v>11.906920535997465</v>
      </c>
      <c r="BB44" s="34">
        <v>12.036343585301784</v>
      </c>
      <c r="BC44" s="34">
        <v>12.167173406881171</v>
      </c>
      <c r="BD44" s="34">
        <v>12.299425291738563</v>
      </c>
      <c r="BE44" s="34">
        <v>12.433114697083562</v>
      </c>
      <c r="BF44" s="34">
        <v>12.568257248138812</v>
      </c>
      <c r="BG44" s="34">
        <v>12.70486873996639</v>
      </c>
      <c r="BH44" s="34">
        <v>12.842965139313861</v>
      </c>
      <c r="BI44" s="34">
        <v>12.982562586480304</v>
      </c>
      <c r="BJ44" s="34">
        <v>13.123677397202941</v>
      </c>
      <c r="BK44" s="34">
        <v>13.266326064563842</v>
      </c>
      <c r="BL44" s="34">
        <v>13.410525260917776</v>
      </c>
      <c r="BM44" s="34">
        <v>13.556291839840817</v>
      </c>
      <c r="BN44" s="34">
        <v>13.703642838099949</v>
      </c>
      <c r="BO44" s="34">
        <v>13.852595477644497</v>
      </c>
    </row>
    <row r="45" spans="1:67" ht="17.25" customHeight="1">
      <c r="A45" s="33">
        <v>34</v>
      </c>
      <c r="B45" s="34" t="s">
        <v>7</v>
      </c>
      <c r="C45" s="34" t="s">
        <v>7</v>
      </c>
      <c r="D45" s="34" t="s">
        <v>7</v>
      </c>
      <c r="E45" s="34" t="s">
        <v>7</v>
      </c>
      <c r="F45" s="34" t="s">
        <v>7</v>
      </c>
      <c r="G45" s="34" t="s">
        <v>7</v>
      </c>
      <c r="H45" s="34" t="s">
        <v>7</v>
      </c>
      <c r="I45" s="34" t="s">
        <v>7</v>
      </c>
      <c r="J45" s="34" t="s">
        <v>7</v>
      </c>
      <c r="K45" s="34" t="s">
        <v>7</v>
      </c>
      <c r="L45" s="34" t="s">
        <v>7</v>
      </c>
      <c r="M45" s="34" t="s">
        <v>7</v>
      </c>
      <c r="N45" s="34" t="s">
        <v>7</v>
      </c>
      <c r="O45" s="34" t="s">
        <v>7</v>
      </c>
      <c r="P45" s="34" t="s">
        <v>7</v>
      </c>
      <c r="Q45" s="34" t="s">
        <v>7</v>
      </c>
      <c r="R45" s="34" t="s">
        <v>7</v>
      </c>
      <c r="S45" s="34" t="s">
        <v>7</v>
      </c>
      <c r="T45" s="34" t="s">
        <v>7</v>
      </c>
      <c r="U45" s="34" t="s">
        <v>7</v>
      </c>
      <c r="V45" s="34" t="s">
        <v>7</v>
      </c>
      <c r="W45" s="34" t="s">
        <v>7</v>
      </c>
      <c r="X45" s="34" t="s">
        <v>7</v>
      </c>
      <c r="Y45" s="34" t="s">
        <v>7</v>
      </c>
      <c r="Z45" s="34" t="s">
        <v>7</v>
      </c>
      <c r="AA45" s="34" t="s">
        <v>7</v>
      </c>
      <c r="AB45" s="34" t="s">
        <v>7</v>
      </c>
      <c r="AC45" s="34" t="s">
        <v>7</v>
      </c>
      <c r="AD45" s="34" t="s">
        <v>7</v>
      </c>
      <c r="AE45" s="34" t="s">
        <v>7</v>
      </c>
      <c r="AF45" s="34" t="s">
        <v>7</v>
      </c>
      <c r="AG45" s="34">
        <v>11.989664871182782</v>
      </c>
      <c r="AH45" s="34">
        <v>11.989664871182782</v>
      </c>
      <c r="AI45" s="34">
        <v>11.989664871182782</v>
      </c>
      <c r="AJ45" s="34">
        <v>11.989664871182782</v>
      </c>
      <c r="AK45" s="34">
        <v>11.989664871182782</v>
      </c>
      <c r="AL45" s="34">
        <v>11.989664871182784</v>
      </c>
      <c r="AM45" s="34">
        <v>11.989664871182784</v>
      </c>
      <c r="AN45" s="34">
        <v>11.989664871182786</v>
      </c>
      <c r="AO45" s="34">
        <v>11.98966487118278</v>
      </c>
      <c r="AP45" s="34">
        <v>11.989664871182782</v>
      </c>
      <c r="AQ45" s="34">
        <v>11.989664871182782</v>
      </c>
      <c r="AR45" s="34">
        <v>11.98966487118278</v>
      </c>
      <c r="AS45" s="34">
        <v>11.98966487118278</v>
      </c>
      <c r="AT45" s="34">
        <v>11.989664871182786</v>
      </c>
      <c r="AU45" s="34">
        <v>11.989664871182782</v>
      </c>
      <c r="AV45" s="34">
        <v>11.989664871182782</v>
      </c>
      <c r="AW45" s="34">
        <v>11.989664871182779</v>
      </c>
      <c r="AX45" s="34">
        <v>11.98966487118278</v>
      </c>
      <c r="AY45" s="34">
        <v>11.98966487118278</v>
      </c>
      <c r="AZ45" s="34">
        <v>11.98966487118278</v>
      </c>
      <c r="BA45" s="34">
        <v>11.989664871182779</v>
      </c>
      <c r="BB45" s="34">
        <v>12.036343585301784</v>
      </c>
      <c r="BC45" s="34">
        <v>12.167173406881171</v>
      </c>
      <c r="BD45" s="34">
        <v>12.299425291738563</v>
      </c>
      <c r="BE45" s="34">
        <v>12.433114697083562</v>
      </c>
      <c r="BF45" s="34">
        <v>12.568257248138812</v>
      </c>
      <c r="BG45" s="34">
        <v>12.70486873996639</v>
      </c>
      <c r="BH45" s="34">
        <v>12.842965139313861</v>
      </c>
      <c r="BI45" s="34">
        <v>12.982562586480304</v>
      </c>
      <c r="BJ45" s="34">
        <v>13.123677397202941</v>
      </c>
      <c r="BK45" s="34">
        <v>13.266326064563842</v>
      </c>
      <c r="BL45" s="34">
        <v>13.410525260917776</v>
      </c>
      <c r="BM45" s="34">
        <v>13.556291839840817</v>
      </c>
      <c r="BN45" s="34">
        <v>13.703642838099949</v>
      </c>
      <c r="BO45" s="34">
        <v>13.852595477644497</v>
      </c>
    </row>
    <row r="46" spans="1:67" ht="17.25" customHeight="1">
      <c r="A46" s="33">
        <v>33</v>
      </c>
      <c r="B46" s="34" t="s">
        <v>7</v>
      </c>
      <c r="C46" s="34" t="s">
        <v>7</v>
      </c>
      <c r="D46" s="34" t="s">
        <v>7</v>
      </c>
      <c r="E46" s="34" t="s">
        <v>7</v>
      </c>
      <c r="F46" s="34" t="s">
        <v>7</v>
      </c>
      <c r="G46" s="34" t="s">
        <v>7</v>
      </c>
      <c r="H46" s="34" t="s">
        <v>7</v>
      </c>
      <c r="I46" s="34" t="s">
        <v>7</v>
      </c>
      <c r="J46" s="34" t="s">
        <v>7</v>
      </c>
      <c r="K46" s="34" t="s">
        <v>7</v>
      </c>
      <c r="L46" s="34" t="s">
        <v>7</v>
      </c>
      <c r="M46" s="34" t="s">
        <v>7</v>
      </c>
      <c r="N46" s="34" t="s">
        <v>7</v>
      </c>
      <c r="O46" s="34" t="s">
        <v>7</v>
      </c>
      <c r="P46" s="34" t="s">
        <v>7</v>
      </c>
      <c r="Q46" s="34" t="s">
        <v>7</v>
      </c>
      <c r="R46" s="34" t="s">
        <v>7</v>
      </c>
      <c r="S46" s="34" t="s">
        <v>7</v>
      </c>
      <c r="T46" s="34" t="s">
        <v>7</v>
      </c>
      <c r="U46" s="34" t="s">
        <v>7</v>
      </c>
      <c r="V46" s="34" t="s">
        <v>7</v>
      </c>
      <c r="W46" s="34" t="s">
        <v>7</v>
      </c>
      <c r="X46" s="34" t="s">
        <v>7</v>
      </c>
      <c r="Y46" s="34" t="s">
        <v>7</v>
      </c>
      <c r="Z46" s="34" t="s">
        <v>7</v>
      </c>
      <c r="AA46" s="34" t="s">
        <v>7</v>
      </c>
      <c r="AB46" s="34" t="s">
        <v>7</v>
      </c>
      <c r="AC46" s="34" t="s">
        <v>7</v>
      </c>
      <c r="AD46" s="34" t="s">
        <v>7</v>
      </c>
      <c r="AE46" s="34" t="s">
        <v>7</v>
      </c>
      <c r="AF46" s="34" t="s">
        <v>7</v>
      </c>
      <c r="AG46" s="34" t="s">
        <v>7</v>
      </c>
      <c r="AH46" s="34">
        <v>12.119987315434749</v>
      </c>
      <c r="AI46" s="34">
        <v>12.119987315434749</v>
      </c>
      <c r="AJ46" s="34">
        <v>12.119987315434747</v>
      </c>
      <c r="AK46" s="34">
        <v>12.119987315434743</v>
      </c>
      <c r="AL46" s="34">
        <v>12.119987315434747</v>
      </c>
      <c r="AM46" s="34">
        <v>12.119987315434749</v>
      </c>
      <c r="AN46" s="34">
        <v>12.11998731543475</v>
      </c>
      <c r="AO46" s="34">
        <v>12.119987315434749</v>
      </c>
      <c r="AP46" s="34">
        <v>12.119987315434749</v>
      </c>
      <c r="AQ46" s="34">
        <v>12.119987315434749</v>
      </c>
      <c r="AR46" s="34">
        <v>12.119987315434749</v>
      </c>
      <c r="AS46" s="34">
        <v>12.119987315434749</v>
      </c>
      <c r="AT46" s="34">
        <v>12.119987315434749</v>
      </c>
      <c r="AU46" s="34">
        <v>12.119987315434749</v>
      </c>
      <c r="AV46" s="34">
        <v>12.11998731543475</v>
      </c>
      <c r="AW46" s="34">
        <v>12.119987315434743</v>
      </c>
      <c r="AX46" s="34">
        <v>12.119987315434743</v>
      </c>
      <c r="AY46" s="34">
        <v>12.119987315434745</v>
      </c>
      <c r="AZ46" s="34">
        <v>12.119987315434743</v>
      </c>
      <c r="BA46" s="34">
        <v>12.119987315434742</v>
      </c>
      <c r="BB46" s="34">
        <v>12.11998731543474</v>
      </c>
      <c r="BC46" s="34">
        <v>12.167173406881171</v>
      </c>
      <c r="BD46" s="34">
        <v>12.299425291738563</v>
      </c>
      <c r="BE46" s="34">
        <v>12.433114697083562</v>
      </c>
      <c r="BF46" s="34">
        <v>12.568257248138812</v>
      </c>
      <c r="BG46" s="34">
        <v>12.70486873996639</v>
      </c>
      <c r="BH46" s="34">
        <v>12.842965139313861</v>
      </c>
      <c r="BI46" s="34">
        <v>12.982562586480304</v>
      </c>
      <c r="BJ46" s="34">
        <v>13.123677397202941</v>
      </c>
      <c r="BK46" s="34">
        <v>13.266326064563842</v>
      </c>
      <c r="BL46" s="34">
        <v>13.410525260917776</v>
      </c>
      <c r="BM46" s="34">
        <v>13.556291839840817</v>
      </c>
      <c r="BN46" s="34">
        <v>13.703642838099949</v>
      </c>
      <c r="BO46" s="34">
        <v>13.852595477644497</v>
      </c>
    </row>
    <row r="47" spans="1:67" ht="17.25" customHeight="1">
      <c r="A47" s="33">
        <v>32</v>
      </c>
      <c r="B47" s="34" t="s">
        <v>7</v>
      </c>
      <c r="C47" s="34" t="s">
        <v>7</v>
      </c>
      <c r="D47" s="34" t="s">
        <v>7</v>
      </c>
      <c r="E47" s="34" t="s">
        <v>7</v>
      </c>
      <c r="F47" s="34" t="s">
        <v>7</v>
      </c>
      <c r="G47" s="34" t="s">
        <v>7</v>
      </c>
      <c r="H47" s="34" t="s">
        <v>7</v>
      </c>
      <c r="I47" s="34" t="s">
        <v>7</v>
      </c>
      <c r="J47" s="34" t="s">
        <v>7</v>
      </c>
      <c r="K47" s="34" t="s">
        <v>7</v>
      </c>
      <c r="L47" s="34" t="s">
        <v>7</v>
      </c>
      <c r="M47" s="34" t="s">
        <v>7</v>
      </c>
      <c r="N47" s="34" t="s">
        <v>7</v>
      </c>
      <c r="O47" s="34" t="s">
        <v>7</v>
      </c>
      <c r="P47" s="34" t="s">
        <v>7</v>
      </c>
      <c r="Q47" s="34" t="s">
        <v>7</v>
      </c>
      <c r="R47" s="34" t="s">
        <v>7</v>
      </c>
      <c r="S47" s="34" t="s">
        <v>7</v>
      </c>
      <c r="T47" s="34" t="s">
        <v>7</v>
      </c>
      <c r="U47" s="34" t="s">
        <v>7</v>
      </c>
      <c r="V47" s="34" t="s">
        <v>7</v>
      </c>
      <c r="W47" s="34" t="s">
        <v>7</v>
      </c>
      <c r="X47" s="34" t="s">
        <v>7</v>
      </c>
      <c r="Y47" s="34" t="s">
        <v>7</v>
      </c>
      <c r="Z47" s="34" t="s">
        <v>7</v>
      </c>
      <c r="AA47" s="34" t="s">
        <v>7</v>
      </c>
      <c r="AB47" s="34" t="s">
        <v>7</v>
      </c>
      <c r="AC47" s="34" t="s">
        <v>7</v>
      </c>
      <c r="AD47" s="34" t="s">
        <v>7</v>
      </c>
      <c r="AE47" s="34" t="s">
        <v>7</v>
      </c>
      <c r="AF47" s="34" t="s">
        <v>7</v>
      </c>
      <c r="AG47" s="34" t="s">
        <v>7</v>
      </c>
      <c r="AH47" s="34" t="s">
        <v>7</v>
      </c>
      <c r="AI47" s="34">
        <v>12.251726307993863</v>
      </c>
      <c r="AJ47" s="34">
        <v>12.251726307993863</v>
      </c>
      <c r="AK47" s="34">
        <v>12.251726307993863</v>
      </c>
      <c r="AL47" s="34">
        <v>12.251726307993863</v>
      </c>
      <c r="AM47" s="34">
        <v>12.251726307993865</v>
      </c>
      <c r="AN47" s="34">
        <v>12.251726307993865</v>
      </c>
      <c r="AO47" s="34">
        <v>12.251726307993865</v>
      </c>
      <c r="AP47" s="34">
        <v>12.251726307993865</v>
      </c>
      <c r="AQ47" s="34">
        <v>12.251726307993867</v>
      </c>
      <c r="AR47" s="34">
        <v>12.251726307993865</v>
      </c>
      <c r="AS47" s="34">
        <v>12.251726307993865</v>
      </c>
      <c r="AT47" s="34">
        <v>12.251726307993865</v>
      </c>
      <c r="AU47" s="34">
        <v>12.251726307993865</v>
      </c>
      <c r="AV47" s="34">
        <v>12.251726307993867</v>
      </c>
      <c r="AW47" s="34">
        <v>12.251726307993863</v>
      </c>
      <c r="AX47" s="34">
        <v>12.251726307993865</v>
      </c>
      <c r="AY47" s="34">
        <v>12.251726307993865</v>
      </c>
      <c r="AZ47" s="34">
        <v>12.251726307993865</v>
      </c>
      <c r="BA47" s="34">
        <v>12.251726307993859</v>
      </c>
      <c r="BB47" s="34">
        <v>12.251726307993861</v>
      </c>
      <c r="BC47" s="34">
        <v>12.251726307993859</v>
      </c>
      <c r="BD47" s="34">
        <v>12.299425291738563</v>
      </c>
      <c r="BE47" s="34">
        <v>12.433114697083562</v>
      </c>
      <c r="BF47" s="34">
        <v>12.568257248138812</v>
      </c>
      <c r="BG47" s="34">
        <v>12.70486873996639</v>
      </c>
      <c r="BH47" s="34">
        <v>12.842965139313861</v>
      </c>
      <c r="BI47" s="34">
        <v>12.982562586480304</v>
      </c>
      <c r="BJ47" s="34">
        <v>13.123677397202941</v>
      </c>
      <c r="BK47" s="34">
        <v>13.266326064563842</v>
      </c>
      <c r="BL47" s="34">
        <v>13.410525260917776</v>
      </c>
      <c r="BM47" s="34">
        <v>13.556291839840817</v>
      </c>
      <c r="BN47" s="34">
        <v>13.703642838099949</v>
      </c>
      <c r="BO47" s="34">
        <v>13.852595477644497</v>
      </c>
    </row>
    <row r="48" spans="1:67" ht="17.25" customHeight="1">
      <c r="A48" s="33">
        <v>31</v>
      </c>
      <c r="B48" s="34" t="s">
        <v>7</v>
      </c>
      <c r="C48" s="34" t="s">
        <v>7</v>
      </c>
      <c r="D48" s="34" t="s">
        <v>7</v>
      </c>
      <c r="E48" s="34" t="s">
        <v>7</v>
      </c>
      <c r="F48" s="34" t="s">
        <v>7</v>
      </c>
      <c r="G48" s="34" t="s">
        <v>7</v>
      </c>
      <c r="H48" s="34" t="s">
        <v>7</v>
      </c>
      <c r="I48" s="34" t="s">
        <v>7</v>
      </c>
      <c r="J48" s="34" t="s">
        <v>7</v>
      </c>
      <c r="K48" s="34" t="s">
        <v>7</v>
      </c>
      <c r="L48" s="34" t="s">
        <v>7</v>
      </c>
      <c r="M48" s="34" t="s">
        <v>7</v>
      </c>
      <c r="N48" s="34" t="s">
        <v>7</v>
      </c>
      <c r="O48" s="34" t="s">
        <v>7</v>
      </c>
      <c r="P48" s="34" t="s">
        <v>7</v>
      </c>
      <c r="Q48" s="34" t="s">
        <v>7</v>
      </c>
      <c r="R48" s="34" t="s">
        <v>7</v>
      </c>
      <c r="S48" s="34" t="s">
        <v>7</v>
      </c>
      <c r="T48" s="34" t="s">
        <v>7</v>
      </c>
      <c r="U48" s="34" t="s">
        <v>7</v>
      </c>
      <c r="V48" s="34" t="s">
        <v>7</v>
      </c>
      <c r="W48" s="34" t="s">
        <v>7</v>
      </c>
      <c r="X48" s="34" t="s">
        <v>7</v>
      </c>
      <c r="Y48" s="34" t="s">
        <v>7</v>
      </c>
      <c r="Z48" s="34" t="s">
        <v>7</v>
      </c>
      <c r="AA48" s="34" t="s">
        <v>7</v>
      </c>
      <c r="AB48" s="34" t="s">
        <v>7</v>
      </c>
      <c r="AC48" s="34" t="s">
        <v>7</v>
      </c>
      <c r="AD48" s="34" t="s">
        <v>7</v>
      </c>
      <c r="AE48" s="34" t="s">
        <v>7</v>
      </c>
      <c r="AF48" s="34" t="s">
        <v>7</v>
      </c>
      <c r="AG48" s="34" t="s">
        <v>7</v>
      </c>
      <c r="AH48" s="34" t="s">
        <v>7</v>
      </c>
      <c r="AI48" s="34" t="s">
        <v>7</v>
      </c>
      <c r="AJ48" s="34">
        <v>12.384897246124186</v>
      </c>
      <c r="AK48" s="34">
        <v>12.384897246124186</v>
      </c>
      <c r="AL48" s="34">
        <v>12.384897246124186</v>
      </c>
      <c r="AM48" s="34">
        <v>12.384897246124186</v>
      </c>
      <c r="AN48" s="34">
        <v>12.384897246124186</v>
      </c>
      <c r="AO48" s="34">
        <v>12.384897246124186</v>
      </c>
      <c r="AP48" s="34">
        <v>12.384897246124186</v>
      </c>
      <c r="AQ48" s="34">
        <v>12.384897246124186</v>
      </c>
      <c r="AR48" s="34">
        <v>12.384897246124192</v>
      </c>
      <c r="AS48" s="34">
        <v>12.384897246124192</v>
      </c>
      <c r="AT48" s="34">
        <v>12.384897246124192</v>
      </c>
      <c r="AU48" s="34">
        <v>12.384897246124192</v>
      </c>
      <c r="AV48" s="34">
        <v>12.384897246124192</v>
      </c>
      <c r="AW48" s="34">
        <v>12.384897246124192</v>
      </c>
      <c r="AX48" s="34">
        <v>12.384897246124186</v>
      </c>
      <c r="AY48" s="34">
        <v>12.384897246124186</v>
      </c>
      <c r="AZ48" s="34">
        <v>12.384897246124186</v>
      </c>
      <c r="BA48" s="34">
        <v>12.384897246124186</v>
      </c>
      <c r="BB48" s="34">
        <v>12.384897246124186</v>
      </c>
      <c r="BC48" s="34">
        <v>12.384897246124186</v>
      </c>
      <c r="BD48" s="34">
        <v>12.384897246124186</v>
      </c>
      <c r="BE48" s="34">
        <v>12.433114697083562</v>
      </c>
      <c r="BF48" s="34">
        <v>12.568257248138812</v>
      </c>
      <c r="BG48" s="34">
        <v>12.70486873996639</v>
      </c>
      <c r="BH48" s="34">
        <v>12.842965139313861</v>
      </c>
      <c r="BI48" s="34">
        <v>12.982562586480304</v>
      </c>
      <c r="BJ48" s="34">
        <v>13.123677397202941</v>
      </c>
      <c r="BK48" s="34">
        <v>13.266326064563842</v>
      </c>
      <c r="BL48" s="34">
        <v>13.410525260917776</v>
      </c>
      <c r="BM48" s="34">
        <v>13.556291839840817</v>
      </c>
      <c r="BN48" s="34">
        <v>13.703642838099949</v>
      </c>
      <c r="BO48" s="34">
        <v>13.852595477644497</v>
      </c>
    </row>
    <row r="49" spans="1:76" ht="17.25" customHeight="1">
      <c r="A49" s="33">
        <v>30</v>
      </c>
      <c r="B49" s="34" t="s">
        <v>7</v>
      </c>
      <c r="C49" s="34" t="s">
        <v>7</v>
      </c>
      <c r="D49" s="34" t="s">
        <v>7</v>
      </c>
      <c r="E49" s="34" t="s">
        <v>7</v>
      </c>
      <c r="F49" s="34" t="s">
        <v>7</v>
      </c>
      <c r="G49" s="34" t="s">
        <v>7</v>
      </c>
      <c r="H49" s="34" t="s">
        <v>7</v>
      </c>
      <c r="I49" s="34" t="s">
        <v>7</v>
      </c>
      <c r="J49" s="34" t="s">
        <v>7</v>
      </c>
      <c r="K49" s="34" t="s">
        <v>7</v>
      </c>
      <c r="L49" s="34" t="s">
        <v>7</v>
      </c>
      <c r="M49" s="34" t="s">
        <v>7</v>
      </c>
      <c r="N49" s="34" t="s">
        <v>7</v>
      </c>
      <c r="O49" s="34" t="s">
        <v>7</v>
      </c>
      <c r="P49" s="34" t="s">
        <v>7</v>
      </c>
      <c r="Q49" s="34" t="s">
        <v>7</v>
      </c>
      <c r="R49" s="34" t="s">
        <v>7</v>
      </c>
      <c r="S49" s="34" t="s">
        <v>7</v>
      </c>
      <c r="T49" s="34" t="s">
        <v>7</v>
      </c>
      <c r="U49" s="34" t="s">
        <v>7</v>
      </c>
      <c r="V49" s="34" t="s">
        <v>7</v>
      </c>
      <c r="W49" s="34" t="s">
        <v>7</v>
      </c>
      <c r="X49" s="34" t="s">
        <v>7</v>
      </c>
      <c r="Y49" s="34" t="s">
        <v>7</v>
      </c>
      <c r="Z49" s="34" t="s">
        <v>7</v>
      </c>
      <c r="AA49" s="34" t="s">
        <v>7</v>
      </c>
      <c r="AB49" s="34" t="s">
        <v>7</v>
      </c>
      <c r="AC49" s="34" t="s">
        <v>7</v>
      </c>
      <c r="AD49" s="34" t="s">
        <v>7</v>
      </c>
      <c r="AE49" s="34" t="s">
        <v>7</v>
      </c>
      <c r="AF49" s="34" t="s">
        <v>7</v>
      </c>
      <c r="AG49" s="34" t="s">
        <v>7</v>
      </c>
      <c r="AH49" s="34" t="s">
        <v>7</v>
      </c>
      <c r="AI49" s="34" t="s">
        <v>7</v>
      </c>
      <c r="AJ49" s="34" t="s">
        <v>7</v>
      </c>
      <c r="AK49" s="34">
        <v>12.519515694451641</v>
      </c>
      <c r="AL49" s="34">
        <v>12.519515694451641</v>
      </c>
      <c r="AM49" s="34">
        <v>12.519515694451645</v>
      </c>
      <c r="AN49" s="34">
        <v>12.519515694451645</v>
      </c>
      <c r="AO49" s="34">
        <v>12.519515694451645</v>
      </c>
      <c r="AP49" s="34">
        <v>12.519515694451645</v>
      </c>
      <c r="AQ49" s="34">
        <v>12.519515694451645</v>
      </c>
      <c r="AR49" s="34">
        <v>12.519515694451645</v>
      </c>
      <c r="AS49" s="34">
        <v>12.519515694451645</v>
      </c>
      <c r="AT49" s="34">
        <v>12.519515694451648</v>
      </c>
      <c r="AU49" s="34">
        <v>12.519515694451645</v>
      </c>
      <c r="AV49" s="34">
        <v>12.519515694451645</v>
      </c>
      <c r="AW49" s="34">
        <v>12.519515694451645</v>
      </c>
      <c r="AX49" s="34">
        <v>12.519515694451645</v>
      </c>
      <c r="AY49" s="34">
        <v>12.519515694451645</v>
      </c>
      <c r="AZ49" s="34">
        <v>12.519515694451645</v>
      </c>
      <c r="BA49" s="34">
        <v>12.519515694451645</v>
      </c>
      <c r="BB49" s="34">
        <v>12.519515694451645</v>
      </c>
      <c r="BC49" s="34">
        <v>12.519515694451645</v>
      </c>
      <c r="BD49" s="34">
        <v>12.519515694451648</v>
      </c>
      <c r="BE49" s="34">
        <v>12.519515694451648</v>
      </c>
      <c r="BF49" s="34">
        <v>12.568257248138812</v>
      </c>
      <c r="BG49" s="34">
        <v>12.70486873996639</v>
      </c>
      <c r="BH49" s="34">
        <v>12.842965139313861</v>
      </c>
      <c r="BI49" s="34">
        <v>12.982562586480304</v>
      </c>
      <c r="BJ49" s="34">
        <v>13.123677397202941</v>
      </c>
      <c r="BK49" s="34">
        <v>13.266326064563842</v>
      </c>
      <c r="BL49" s="34">
        <v>13.410525260917776</v>
      </c>
      <c r="BM49" s="34">
        <v>13.556291839840817</v>
      </c>
      <c r="BN49" s="34">
        <v>13.703642838099949</v>
      </c>
      <c r="BO49" s="34">
        <v>13.852595477644497</v>
      </c>
    </row>
    <row r="50" spans="1:76" ht="17.25" customHeight="1">
      <c r="A50" s="33">
        <v>29</v>
      </c>
      <c r="B50" s="34" t="s">
        <v>7</v>
      </c>
      <c r="C50" s="34" t="s">
        <v>7</v>
      </c>
      <c r="D50" s="34" t="s">
        <v>7</v>
      </c>
      <c r="E50" s="34" t="s">
        <v>7</v>
      </c>
      <c r="F50" s="34" t="s">
        <v>7</v>
      </c>
      <c r="G50" s="34" t="s">
        <v>7</v>
      </c>
      <c r="H50" s="34" t="s">
        <v>7</v>
      </c>
      <c r="I50" s="34" t="s">
        <v>7</v>
      </c>
      <c r="J50" s="34" t="s">
        <v>7</v>
      </c>
      <c r="K50" s="34" t="s">
        <v>7</v>
      </c>
      <c r="L50" s="34" t="s">
        <v>7</v>
      </c>
      <c r="M50" s="34" t="s">
        <v>7</v>
      </c>
      <c r="N50" s="34" t="s">
        <v>7</v>
      </c>
      <c r="O50" s="34" t="s">
        <v>7</v>
      </c>
      <c r="P50" s="34" t="s">
        <v>7</v>
      </c>
      <c r="Q50" s="34" t="s">
        <v>7</v>
      </c>
      <c r="R50" s="34" t="s">
        <v>7</v>
      </c>
      <c r="S50" s="34" t="s">
        <v>7</v>
      </c>
      <c r="T50" s="34" t="s">
        <v>7</v>
      </c>
      <c r="U50" s="34" t="s">
        <v>7</v>
      </c>
      <c r="V50" s="34" t="s">
        <v>7</v>
      </c>
      <c r="W50" s="34" t="s">
        <v>7</v>
      </c>
      <c r="X50" s="34" t="s">
        <v>7</v>
      </c>
      <c r="Y50" s="34" t="s">
        <v>7</v>
      </c>
      <c r="Z50" s="34" t="s">
        <v>7</v>
      </c>
      <c r="AA50" s="34" t="s">
        <v>7</v>
      </c>
      <c r="AB50" s="34" t="s">
        <v>7</v>
      </c>
      <c r="AC50" s="34" t="s">
        <v>7</v>
      </c>
      <c r="AD50" s="34" t="s">
        <v>7</v>
      </c>
      <c r="AE50" s="34" t="s">
        <v>7</v>
      </c>
      <c r="AF50" s="34" t="s">
        <v>7</v>
      </c>
      <c r="AG50" s="34" t="s">
        <v>7</v>
      </c>
      <c r="AH50" s="34" t="s">
        <v>7</v>
      </c>
      <c r="AI50" s="34" t="s">
        <v>7</v>
      </c>
      <c r="AJ50" s="34" t="s">
        <v>7</v>
      </c>
      <c r="AK50" s="34" t="s">
        <v>7</v>
      </c>
      <c r="AL50" s="34">
        <v>12.65559738678264</v>
      </c>
      <c r="AM50" s="34">
        <v>12.655597386782638</v>
      </c>
      <c r="AN50" s="34">
        <v>12.655597386782642</v>
      </c>
      <c r="AO50" s="34">
        <v>12.655597386782638</v>
      </c>
      <c r="AP50" s="34">
        <v>12.65559738678264</v>
      </c>
      <c r="AQ50" s="34">
        <v>12.65559738678264</v>
      </c>
      <c r="AR50" s="34">
        <v>12.655597386782642</v>
      </c>
      <c r="AS50" s="34">
        <v>12.65559738678264</v>
      </c>
      <c r="AT50" s="34">
        <v>12.655597386782642</v>
      </c>
      <c r="AU50" s="34">
        <v>12.65559738678264</v>
      </c>
      <c r="AV50" s="34">
        <v>12.65559738678264</v>
      </c>
      <c r="AW50" s="34">
        <v>12.65559738678264</v>
      </c>
      <c r="AX50" s="34">
        <v>12.655597386782636</v>
      </c>
      <c r="AY50" s="34">
        <v>12.655597386782636</v>
      </c>
      <c r="AZ50" s="34">
        <v>12.655597386782636</v>
      </c>
      <c r="BA50" s="34">
        <v>12.655597386782633</v>
      </c>
      <c r="BB50" s="34">
        <v>12.655597386782633</v>
      </c>
      <c r="BC50" s="34">
        <v>12.655597386782633</v>
      </c>
      <c r="BD50" s="34">
        <v>12.655597386782635</v>
      </c>
      <c r="BE50" s="34">
        <v>12.655597386782635</v>
      </c>
      <c r="BF50" s="34">
        <v>12.655597386782635</v>
      </c>
      <c r="BG50" s="34">
        <v>12.70486873996639</v>
      </c>
      <c r="BH50" s="34">
        <v>12.842965139313861</v>
      </c>
      <c r="BI50" s="34">
        <v>12.982562586480304</v>
      </c>
      <c r="BJ50" s="34">
        <v>13.123677397202941</v>
      </c>
      <c r="BK50" s="34">
        <v>13.266326064563842</v>
      </c>
      <c r="BL50" s="34">
        <v>13.410525260917776</v>
      </c>
      <c r="BM50" s="34">
        <v>13.556291839840817</v>
      </c>
      <c r="BN50" s="34">
        <v>13.703642838099949</v>
      </c>
      <c r="BO50" s="34">
        <v>13.852595477644497</v>
      </c>
    </row>
    <row r="51" spans="1:76" ht="17.25" customHeight="1">
      <c r="A51" s="33">
        <v>28</v>
      </c>
      <c r="B51" s="34" t="s">
        <v>7</v>
      </c>
      <c r="C51" s="34" t="s">
        <v>7</v>
      </c>
      <c r="D51" s="34" t="s">
        <v>7</v>
      </c>
      <c r="E51" s="34" t="s">
        <v>7</v>
      </c>
      <c r="F51" s="34" t="s">
        <v>7</v>
      </c>
      <c r="G51" s="34" t="s">
        <v>7</v>
      </c>
      <c r="H51" s="34" t="s">
        <v>7</v>
      </c>
      <c r="I51" s="34" t="s">
        <v>7</v>
      </c>
      <c r="J51" s="34" t="s">
        <v>7</v>
      </c>
      <c r="K51" s="34" t="s">
        <v>7</v>
      </c>
      <c r="L51" s="34" t="s">
        <v>7</v>
      </c>
      <c r="M51" s="34" t="s">
        <v>7</v>
      </c>
      <c r="N51" s="34" t="s">
        <v>7</v>
      </c>
      <c r="O51" s="34" t="s">
        <v>7</v>
      </c>
      <c r="P51" s="34" t="s">
        <v>7</v>
      </c>
      <c r="Q51" s="34" t="s">
        <v>7</v>
      </c>
      <c r="R51" s="34" t="s">
        <v>7</v>
      </c>
      <c r="S51" s="34" t="s">
        <v>7</v>
      </c>
      <c r="T51" s="34" t="s">
        <v>7</v>
      </c>
      <c r="U51" s="34" t="s">
        <v>7</v>
      </c>
      <c r="V51" s="34" t="s">
        <v>7</v>
      </c>
      <c r="W51" s="34" t="s">
        <v>7</v>
      </c>
      <c r="X51" s="34" t="s">
        <v>7</v>
      </c>
      <c r="Y51" s="34" t="s">
        <v>7</v>
      </c>
      <c r="Z51" s="34" t="s">
        <v>7</v>
      </c>
      <c r="AA51" s="34" t="s">
        <v>7</v>
      </c>
      <c r="AB51" s="34" t="s">
        <v>7</v>
      </c>
      <c r="AC51" s="34" t="s">
        <v>7</v>
      </c>
      <c r="AD51" s="34" t="s">
        <v>7</v>
      </c>
      <c r="AE51" s="34" t="s">
        <v>7</v>
      </c>
      <c r="AF51" s="34" t="s">
        <v>7</v>
      </c>
      <c r="AG51" s="34" t="s">
        <v>7</v>
      </c>
      <c r="AH51" s="34" t="s">
        <v>7</v>
      </c>
      <c r="AI51" s="34" t="s">
        <v>7</v>
      </c>
      <c r="AJ51" s="34" t="s">
        <v>7</v>
      </c>
      <c r="AK51" s="34" t="s">
        <v>7</v>
      </c>
      <c r="AL51" s="34" t="s">
        <v>7</v>
      </c>
      <c r="AM51" s="34">
        <v>12.793158227943332</v>
      </c>
      <c r="AN51" s="34">
        <v>12.793158227943332</v>
      </c>
      <c r="AO51" s="34">
        <v>12.793158227943332</v>
      </c>
      <c r="AP51" s="34">
        <v>12.793158227943332</v>
      </c>
      <c r="AQ51" s="34">
        <v>12.793158227943332</v>
      </c>
      <c r="AR51" s="34">
        <v>12.793158227943332</v>
      </c>
      <c r="AS51" s="34">
        <v>12.793158227943332</v>
      </c>
      <c r="AT51" s="34">
        <v>12.793158227943332</v>
      </c>
      <c r="AU51" s="34">
        <v>12.793158227943332</v>
      </c>
      <c r="AV51" s="34">
        <v>12.793158227943332</v>
      </c>
      <c r="AW51" s="34">
        <v>12.793158227943328</v>
      </c>
      <c r="AX51" s="34">
        <v>12.793158227943332</v>
      </c>
      <c r="AY51" s="34">
        <v>12.793158227943332</v>
      </c>
      <c r="AZ51" s="34">
        <v>12.793158227943332</v>
      </c>
      <c r="BA51" s="34">
        <v>12.793158227943326</v>
      </c>
      <c r="BB51" s="34">
        <v>12.793158227943326</v>
      </c>
      <c r="BC51" s="34">
        <v>12.793158227943326</v>
      </c>
      <c r="BD51" s="34">
        <v>12.793158227943326</v>
      </c>
      <c r="BE51" s="34">
        <v>12.793158227943326</v>
      </c>
      <c r="BF51" s="34">
        <v>12.793158227943323</v>
      </c>
      <c r="BG51" s="34">
        <v>12.793158227943323</v>
      </c>
      <c r="BH51" s="34">
        <v>12.842965139313861</v>
      </c>
      <c r="BI51" s="34">
        <v>12.982562586480304</v>
      </c>
      <c r="BJ51" s="34">
        <v>13.123677397202941</v>
      </c>
      <c r="BK51" s="34">
        <v>13.266326064563842</v>
      </c>
      <c r="BL51" s="34">
        <v>13.410525260917776</v>
      </c>
      <c r="BM51" s="34">
        <v>13.556291839840817</v>
      </c>
      <c r="BN51" s="34">
        <v>13.703642838099949</v>
      </c>
      <c r="BO51" s="34">
        <v>13.852595477644497</v>
      </c>
    </row>
    <row r="52" spans="1:76" ht="17.25" customHeight="1">
      <c r="A52" s="33">
        <v>27</v>
      </c>
      <c r="B52" s="34" t="s">
        <v>7</v>
      </c>
      <c r="C52" s="34" t="s">
        <v>7</v>
      </c>
      <c r="D52" s="34" t="s">
        <v>7</v>
      </c>
      <c r="E52" s="34" t="s">
        <v>7</v>
      </c>
      <c r="F52" s="34" t="s">
        <v>7</v>
      </c>
      <c r="G52" s="34" t="s">
        <v>7</v>
      </c>
      <c r="H52" s="34" t="s">
        <v>7</v>
      </c>
      <c r="I52" s="34" t="s">
        <v>7</v>
      </c>
      <c r="J52" s="34" t="s">
        <v>7</v>
      </c>
      <c r="K52" s="34" t="s">
        <v>7</v>
      </c>
      <c r="L52" s="34" t="s">
        <v>7</v>
      </c>
      <c r="M52" s="34" t="s">
        <v>7</v>
      </c>
      <c r="N52" s="34" t="s">
        <v>7</v>
      </c>
      <c r="O52" s="34" t="s">
        <v>7</v>
      </c>
      <c r="P52" s="34" t="s">
        <v>7</v>
      </c>
      <c r="Q52" s="34" t="s">
        <v>7</v>
      </c>
      <c r="R52" s="34" t="s">
        <v>7</v>
      </c>
      <c r="S52" s="34" t="s">
        <v>7</v>
      </c>
      <c r="T52" s="34" t="s">
        <v>7</v>
      </c>
      <c r="U52" s="34" t="s">
        <v>7</v>
      </c>
      <c r="V52" s="34" t="s">
        <v>7</v>
      </c>
      <c r="W52" s="34" t="s">
        <v>7</v>
      </c>
      <c r="X52" s="34" t="s">
        <v>7</v>
      </c>
      <c r="Y52" s="34" t="s">
        <v>7</v>
      </c>
      <c r="Z52" s="34" t="s">
        <v>7</v>
      </c>
      <c r="AA52" s="34" t="s">
        <v>7</v>
      </c>
      <c r="AB52" s="34" t="s">
        <v>7</v>
      </c>
      <c r="AC52" s="34" t="s">
        <v>7</v>
      </c>
      <c r="AD52" s="34" t="s">
        <v>7</v>
      </c>
      <c r="AE52" s="34" t="s">
        <v>7</v>
      </c>
      <c r="AF52" s="34" t="s">
        <v>7</v>
      </c>
      <c r="AG52" s="34" t="s">
        <v>7</v>
      </c>
      <c r="AH52" s="34" t="s">
        <v>7</v>
      </c>
      <c r="AI52" s="34" t="s">
        <v>7</v>
      </c>
      <c r="AJ52" s="34" t="s">
        <v>7</v>
      </c>
      <c r="AK52" s="34" t="s">
        <v>7</v>
      </c>
      <c r="AL52" s="34" t="s">
        <v>7</v>
      </c>
      <c r="AM52" s="34" t="s">
        <v>7</v>
      </c>
      <c r="AN52" s="34">
        <v>12.932214295638374</v>
      </c>
      <c r="AO52" s="34">
        <v>12.932214295638374</v>
      </c>
      <c r="AP52" s="34">
        <v>12.932214295638374</v>
      </c>
      <c r="AQ52" s="34">
        <v>12.932214295638374</v>
      </c>
      <c r="AR52" s="34">
        <v>12.932214295638374</v>
      </c>
      <c r="AS52" s="34">
        <v>12.932214295638374</v>
      </c>
      <c r="AT52" s="34">
        <v>12.932214295638374</v>
      </c>
      <c r="AU52" s="34">
        <v>12.932214295638374</v>
      </c>
      <c r="AV52" s="34">
        <v>12.932214295638374</v>
      </c>
      <c r="AW52" s="34">
        <v>12.932214295638371</v>
      </c>
      <c r="AX52" s="34">
        <v>12.932214295638371</v>
      </c>
      <c r="AY52" s="34">
        <v>12.932214295638365</v>
      </c>
      <c r="AZ52" s="34">
        <v>12.932214295638365</v>
      </c>
      <c r="BA52" s="34">
        <v>12.932214295638365</v>
      </c>
      <c r="BB52" s="34">
        <v>12.932214295638369</v>
      </c>
      <c r="BC52" s="34">
        <v>12.932214295638365</v>
      </c>
      <c r="BD52" s="34">
        <v>12.932214295638365</v>
      </c>
      <c r="BE52" s="34">
        <v>12.932214295638365</v>
      </c>
      <c r="BF52" s="34">
        <v>12.932214295638369</v>
      </c>
      <c r="BG52" s="34">
        <v>12.932214295638369</v>
      </c>
      <c r="BH52" s="34">
        <v>12.932214295638365</v>
      </c>
      <c r="BI52" s="34">
        <v>12.982562586480304</v>
      </c>
      <c r="BJ52" s="34">
        <v>13.123677397202941</v>
      </c>
      <c r="BK52" s="34">
        <v>13.266326064563842</v>
      </c>
      <c r="BL52" s="34">
        <v>13.410525260917776</v>
      </c>
      <c r="BM52" s="34">
        <v>13.556291839840817</v>
      </c>
      <c r="BN52" s="34">
        <v>13.703642838099949</v>
      </c>
      <c r="BO52" s="34">
        <v>13.852595477644497</v>
      </c>
    </row>
    <row r="53" spans="1:76" ht="17.25" customHeight="1">
      <c r="A53" s="33">
        <v>26</v>
      </c>
      <c r="B53" s="34" t="s">
        <v>7</v>
      </c>
      <c r="C53" s="34" t="s">
        <v>7</v>
      </c>
      <c r="D53" s="34" t="s">
        <v>7</v>
      </c>
      <c r="E53" s="34" t="s">
        <v>7</v>
      </c>
      <c r="F53" s="34" t="s">
        <v>7</v>
      </c>
      <c r="G53" s="34" t="s">
        <v>7</v>
      </c>
      <c r="H53" s="34" t="s">
        <v>7</v>
      </c>
      <c r="I53" s="34" t="s">
        <v>7</v>
      </c>
      <c r="J53" s="34" t="s">
        <v>7</v>
      </c>
      <c r="K53" s="34" t="s">
        <v>7</v>
      </c>
      <c r="L53" s="34" t="s">
        <v>7</v>
      </c>
      <c r="M53" s="34" t="s">
        <v>7</v>
      </c>
      <c r="N53" s="34" t="s">
        <v>7</v>
      </c>
      <c r="O53" s="34" t="s">
        <v>7</v>
      </c>
      <c r="P53" s="34" t="s">
        <v>7</v>
      </c>
      <c r="Q53" s="34" t="s">
        <v>7</v>
      </c>
      <c r="R53" s="34" t="s">
        <v>7</v>
      </c>
      <c r="S53" s="34" t="s">
        <v>7</v>
      </c>
      <c r="T53" s="34" t="s">
        <v>7</v>
      </c>
      <c r="U53" s="34" t="s">
        <v>7</v>
      </c>
      <c r="V53" s="34" t="s">
        <v>7</v>
      </c>
      <c r="W53" s="34" t="s">
        <v>7</v>
      </c>
      <c r="X53" s="34" t="s">
        <v>7</v>
      </c>
      <c r="Y53" s="34" t="s">
        <v>7</v>
      </c>
      <c r="Z53" s="34" t="s">
        <v>7</v>
      </c>
      <c r="AA53" s="34" t="s">
        <v>7</v>
      </c>
      <c r="AB53" s="34" t="s">
        <v>7</v>
      </c>
      <c r="AC53" s="34" t="s">
        <v>7</v>
      </c>
      <c r="AD53" s="34" t="s">
        <v>7</v>
      </c>
      <c r="AE53" s="34" t="s">
        <v>7</v>
      </c>
      <c r="AF53" s="34" t="s">
        <v>7</v>
      </c>
      <c r="AG53" s="34" t="s">
        <v>7</v>
      </c>
      <c r="AH53" s="34" t="s">
        <v>7</v>
      </c>
      <c r="AI53" s="34" t="s">
        <v>7</v>
      </c>
      <c r="AJ53" s="34" t="s">
        <v>7</v>
      </c>
      <c r="AK53" s="34" t="s">
        <v>7</v>
      </c>
      <c r="AL53" s="34" t="s">
        <v>7</v>
      </c>
      <c r="AM53" s="34" t="s">
        <v>7</v>
      </c>
      <c r="AN53" s="34" t="s">
        <v>7</v>
      </c>
      <c r="AO53" s="34">
        <v>13.072781842330105</v>
      </c>
      <c r="AP53" s="34">
        <v>13.072781842330105</v>
      </c>
      <c r="AQ53" s="34">
        <v>13.072781842330105</v>
      </c>
      <c r="AR53" s="34">
        <v>13.072781842330105</v>
      </c>
      <c r="AS53" s="34">
        <v>13.072781842330105</v>
      </c>
      <c r="AT53" s="34">
        <v>13.072781842330105</v>
      </c>
      <c r="AU53" s="34">
        <v>13.072781842330105</v>
      </c>
      <c r="AV53" s="34">
        <v>13.072781842330098</v>
      </c>
      <c r="AW53" s="34">
        <v>13.072781842330098</v>
      </c>
      <c r="AX53" s="34">
        <v>13.072781842330098</v>
      </c>
      <c r="AY53" s="34">
        <v>13.072781842330098</v>
      </c>
      <c r="AZ53" s="34">
        <v>13.072781842330096</v>
      </c>
      <c r="BA53" s="34">
        <v>13.072781842330096</v>
      </c>
      <c r="BB53" s="34">
        <v>13.0727818423301</v>
      </c>
      <c r="BC53" s="34">
        <v>13.072781842330096</v>
      </c>
      <c r="BD53" s="34">
        <v>13.0727818423301</v>
      </c>
      <c r="BE53" s="34">
        <v>13.072781842330093</v>
      </c>
      <c r="BF53" s="34">
        <v>13.0727818423301</v>
      </c>
      <c r="BG53" s="34">
        <v>13.0727818423301</v>
      </c>
      <c r="BH53" s="34">
        <v>13.072781842330095</v>
      </c>
      <c r="BI53" s="34">
        <v>13.072781842330095</v>
      </c>
      <c r="BJ53" s="34">
        <v>13.123677397202941</v>
      </c>
      <c r="BK53" s="34">
        <v>13.266326064563842</v>
      </c>
      <c r="BL53" s="34">
        <v>13.410525260917776</v>
      </c>
      <c r="BM53" s="34">
        <v>13.556291839840817</v>
      </c>
      <c r="BN53" s="34">
        <v>13.703642838099949</v>
      </c>
      <c r="BO53" s="34">
        <v>13.852595477644497</v>
      </c>
    </row>
    <row r="54" spans="1:76" ht="17.25" customHeight="1">
      <c r="A54" s="33">
        <v>25</v>
      </c>
      <c r="B54" s="34" t="s">
        <v>7</v>
      </c>
      <c r="C54" s="34" t="s">
        <v>7</v>
      </c>
      <c r="D54" s="34" t="s">
        <v>7</v>
      </c>
      <c r="E54" s="34" t="s">
        <v>7</v>
      </c>
      <c r="F54" s="34" t="s">
        <v>7</v>
      </c>
      <c r="G54" s="34" t="s">
        <v>7</v>
      </c>
      <c r="H54" s="34" t="s">
        <v>7</v>
      </c>
      <c r="I54" s="34" t="s">
        <v>7</v>
      </c>
      <c r="J54" s="34" t="s">
        <v>7</v>
      </c>
      <c r="K54" s="34" t="s">
        <v>7</v>
      </c>
      <c r="L54" s="34" t="s">
        <v>7</v>
      </c>
      <c r="M54" s="34" t="s">
        <v>7</v>
      </c>
      <c r="N54" s="34" t="s">
        <v>7</v>
      </c>
      <c r="O54" s="34" t="s">
        <v>7</v>
      </c>
      <c r="P54" s="34" t="s">
        <v>7</v>
      </c>
      <c r="Q54" s="34" t="s">
        <v>7</v>
      </c>
      <c r="R54" s="34" t="s">
        <v>7</v>
      </c>
      <c r="S54" s="34" t="s">
        <v>7</v>
      </c>
      <c r="T54" s="34" t="s">
        <v>7</v>
      </c>
      <c r="U54" s="34" t="s">
        <v>7</v>
      </c>
      <c r="V54" s="34" t="s">
        <v>7</v>
      </c>
      <c r="W54" s="34" t="s">
        <v>7</v>
      </c>
      <c r="X54" s="34" t="s">
        <v>7</v>
      </c>
      <c r="Y54" s="34" t="s">
        <v>7</v>
      </c>
      <c r="Z54" s="34" t="s">
        <v>7</v>
      </c>
      <c r="AA54" s="34" t="s">
        <v>7</v>
      </c>
      <c r="AB54" s="34" t="s">
        <v>7</v>
      </c>
      <c r="AC54" s="34" t="s">
        <v>7</v>
      </c>
      <c r="AD54" s="34" t="s">
        <v>7</v>
      </c>
      <c r="AE54" s="34" t="s">
        <v>7</v>
      </c>
      <c r="AF54" s="34" t="s">
        <v>7</v>
      </c>
      <c r="AG54" s="34" t="s">
        <v>7</v>
      </c>
      <c r="AH54" s="34" t="s">
        <v>7</v>
      </c>
      <c r="AI54" s="34" t="s">
        <v>7</v>
      </c>
      <c r="AJ54" s="34" t="s">
        <v>7</v>
      </c>
      <c r="AK54" s="34" t="s">
        <v>7</v>
      </c>
      <c r="AL54" s="34" t="s">
        <v>7</v>
      </c>
      <c r="AM54" s="34" t="s">
        <v>7</v>
      </c>
      <c r="AN54" s="34" t="s">
        <v>7</v>
      </c>
      <c r="AO54" s="34" t="s">
        <v>7</v>
      </c>
      <c r="AP54" s="34">
        <v>13.21487729713804</v>
      </c>
      <c r="AQ54" s="34">
        <v>13.214877297138033</v>
      </c>
      <c r="AR54" s="34">
        <v>13.21487729713804</v>
      </c>
      <c r="AS54" s="34">
        <v>13.21487729713804</v>
      </c>
      <c r="AT54" s="34">
        <v>13.21487729713804</v>
      </c>
      <c r="AU54" s="34">
        <v>13.21487729713804</v>
      </c>
      <c r="AV54" s="34">
        <v>13.21487729713804</v>
      </c>
      <c r="AW54" s="34">
        <v>13.214877297138035</v>
      </c>
      <c r="AX54" s="34">
        <v>13.214877297138035</v>
      </c>
      <c r="AY54" s="34">
        <v>13.214877297138035</v>
      </c>
      <c r="AZ54" s="34">
        <v>13.214877297138035</v>
      </c>
      <c r="BA54" s="34">
        <v>13.214877297138038</v>
      </c>
      <c r="BB54" s="34">
        <v>13.214877297138038</v>
      </c>
      <c r="BC54" s="34">
        <v>13.214877297138038</v>
      </c>
      <c r="BD54" s="34">
        <v>13.214877297138029</v>
      </c>
      <c r="BE54" s="34">
        <v>13.214877297138029</v>
      </c>
      <c r="BF54" s="34">
        <v>13.214877297138029</v>
      </c>
      <c r="BG54" s="34">
        <v>13.214877297138029</v>
      </c>
      <c r="BH54" s="34">
        <v>13.214877297138029</v>
      </c>
      <c r="BI54" s="34">
        <v>13.214877297138035</v>
      </c>
      <c r="BJ54" s="34">
        <v>13.214877297138035</v>
      </c>
      <c r="BK54" s="34">
        <v>13.266326064563842</v>
      </c>
      <c r="BL54" s="34">
        <v>13.410525260917776</v>
      </c>
      <c r="BM54" s="34">
        <v>13.556291839840817</v>
      </c>
      <c r="BN54" s="34">
        <v>13.703642838099949</v>
      </c>
      <c r="BO54" s="34">
        <v>13.852595477644497</v>
      </c>
    </row>
    <row r="55" spans="1:76" ht="17.25" customHeight="1">
      <c r="A55" s="33">
        <v>24</v>
      </c>
      <c r="B55" s="34" t="s">
        <v>7</v>
      </c>
      <c r="C55" s="34" t="s">
        <v>7</v>
      </c>
      <c r="D55" s="34" t="s">
        <v>7</v>
      </c>
      <c r="E55" s="34" t="s">
        <v>7</v>
      </c>
      <c r="F55" s="34" t="s">
        <v>7</v>
      </c>
      <c r="G55" s="34" t="s">
        <v>7</v>
      </c>
      <c r="H55" s="34" t="s">
        <v>7</v>
      </c>
      <c r="I55" s="34" t="s">
        <v>7</v>
      </c>
      <c r="J55" s="34" t="s">
        <v>7</v>
      </c>
      <c r="K55" s="34" t="s">
        <v>7</v>
      </c>
      <c r="L55" s="34" t="s">
        <v>7</v>
      </c>
      <c r="M55" s="34" t="s">
        <v>7</v>
      </c>
      <c r="N55" s="34" t="s">
        <v>7</v>
      </c>
      <c r="O55" s="34" t="s">
        <v>7</v>
      </c>
      <c r="P55" s="34" t="s">
        <v>7</v>
      </c>
      <c r="Q55" s="34" t="s">
        <v>7</v>
      </c>
      <c r="R55" s="34" t="s">
        <v>7</v>
      </c>
      <c r="S55" s="34" t="s">
        <v>7</v>
      </c>
      <c r="T55" s="34" t="s">
        <v>7</v>
      </c>
      <c r="U55" s="34" t="s">
        <v>7</v>
      </c>
      <c r="V55" s="34" t="s">
        <v>7</v>
      </c>
      <c r="W55" s="34" t="s">
        <v>7</v>
      </c>
      <c r="X55" s="34" t="s">
        <v>7</v>
      </c>
      <c r="Y55" s="34" t="s">
        <v>7</v>
      </c>
      <c r="Z55" s="34" t="s">
        <v>7</v>
      </c>
      <c r="AA55" s="34" t="s">
        <v>7</v>
      </c>
      <c r="AB55" s="34" t="s">
        <v>7</v>
      </c>
      <c r="AC55" s="34" t="s">
        <v>7</v>
      </c>
      <c r="AD55" s="34" t="s">
        <v>7</v>
      </c>
      <c r="AE55" s="34" t="s">
        <v>7</v>
      </c>
      <c r="AF55" s="34" t="s">
        <v>7</v>
      </c>
      <c r="AG55" s="34" t="s">
        <v>7</v>
      </c>
      <c r="AH55" s="34" t="s">
        <v>7</v>
      </c>
      <c r="AI55" s="34" t="s">
        <v>7</v>
      </c>
      <c r="AJ55" s="34" t="s">
        <v>7</v>
      </c>
      <c r="AK55" s="34" t="s">
        <v>7</v>
      </c>
      <c r="AL55" s="34" t="s">
        <v>7</v>
      </c>
      <c r="AM55" s="34" t="s">
        <v>7</v>
      </c>
      <c r="AN55" s="34" t="s">
        <v>7</v>
      </c>
      <c r="AO55" s="34" t="s">
        <v>7</v>
      </c>
      <c r="AP55" s="34" t="s">
        <v>7</v>
      </c>
      <c r="AQ55" s="34">
        <v>13.358517267759048</v>
      </c>
      <c r="AR55" s="34">
        <v>13.358517267759051</v>
      </c>
      <c r="AS55" s="34">
        <v>13.358517267759051</v>
      </c>
      <c r="AT55" s="34">
        <v>13.358517267759051</v>
      </c>
      <c r="AU55" s="34">
        <v>13.358517267759048</v>
      </c>
      <c r="AV55" s="34">
        <v>13.358517267759048</v>
      </c>
      <c r="AW55" s="34">
        <v>13.358517267759051</v>
      </c>
      <c r="AX55" s="34">
        <v>13.358517267759051</v>
      </c>
      <c r="AY55" s="34">
        <v>13.358517267759051</v>
      </c>
      <c r="AZ55" s="34">
        <v>13.358517267759051</v>
      </c>
      <c r="BA55" s="34">
        <v>13.358517267759042</v>
      </c>
      <c r="BB55" s="34">
        <v>13.358517267759046</v>
      </c>
      <c r="BC55" s="34">
        <v>13.358517267759046</v>
      </c>
      <c r="BD55" s="34">
        <v>13.358517267759046</v>
      </c>
      <c r="BE55" s="34">
        <v>13.358517267759046</v>
      </c>
      <c r="BF55" s="34">
        <v>13.358517267759046</v>
      </c>
      <c r="BG55" s="34">
        <v>13.358517267759046</v>
      </c>
      <c r="BH55" s="34">
        <v>13.358517267759046</v>
      </c>
      <c r="BI55" s="34">
        <v>13.358517267759046</v>
      </c>
      <c r="BJ55" s="34">
        <v>13.358517267759046</v>
      </c>
      <c r="BK55" s="34">
        <v>13.358517267759046</v>
      </c>
      <c r="BL55" s="34">
        <v>13.410525260917776</v>
      </c>
      <c r="BM55" s="34">
        <v>13.556291839840817</v>
      </c>
      <c r="BN55" s="34">
        <v>13.703642838099949</v>
      </c>
      <c r="BO55" s="34">
        <v>13.852595477644497</v>
      </c>
    </row>
    <row r="56" spans="1:76" ht="17.25" customHeight="1">
      <c r="A56" s="33">
        <v>23</v>
      </c>
      <c r="B56" s="34" t="s">
        <v>7</v>
      </c>
      <c r="C56" s="34" t="s">
        <v>7</v>
      </c>
      <c r="D56" s="34" t="s">
        <v>7</v>
      </c>
      <c r="E56" s="34" t="s">
        <v>7</v>
      </c>
      <c r="F56" s="34" t="s">
        <v>7</v>
      </c>
      <c r="G56" s="34" t="s">
        <v>7</v>
      </c>
      <c r="H56" s="34" t="s">
        <v>7</v>
      </c>
      <c r="I56" s="34" t="s">
        <v>7</v>
      </c>
      <c r="J56" s="34" t="s">
        <v>7</v>
      </c>
      <c r="K56" s="34" t="s">
        <v>7</v>
      </c>
      <c r="L56" s="34" t="s">
        <v>7</v>
      </c>
      <c r="M56" s="34" t="s">
        <v>7</v>
      </c>
      <c r="N56" s="34" t="s">
        <v>7</v>
      </c>
      <c r="O56" s="34" t="s">
        <v>7</v>
      </c>
      <c r="P56" s="34" t="s">
        <v>7</v>
      </c>
      <c r="Q56" s="34" t="s">
        <v>7</v>
      </c>
      <c r="R56" s="34" t="s">
        <v>7</v>
      </c>
      <c r="S56" s="34" t="s">
        <v>7</v>
      </c>
      <c r="T56" s="34" t="s">
        <v>7</v>
      </c>
      <c r="U56" s="34" t="s">
        <v>7</v>
      </c>
      <c r="V56" s="34" t="s">
        <v>7</v>
      </c>
      <c r="W56" s="34" t="s">
        <v>7</v>
      </c>
      <c r="X56" s="34" t="s">
        <v>7</v>
      </c>
      <c r="Y56" s="34" t="s">
        <v>7</v>
      </c>
      <c r="Z56" s="34" t="s">
        <v>7</v>
      </c>
      <c r="AA56" s="34" t="s">
        <v>7</v>
      </c>
      <c r="AB56" s="34" t="s">
        <v>7</v>
      </c>
      <c r="AC56" s="34" t="s">
        <v>7</v>
      </c>
      <c r="AD56" s="34" t="s">
        <v>7</v>
      </c>
      <c r="AE56" s="34" t="s">
        <v>7</v>
      </c>
      <c r="AF56" s="34" t="s">
        <v>7</v>
      </c>
      <c r="AG56" s="34" t="s">
        <v>7</v>
      </c>
      <c r="AH56" s="34" t="s">
        <v>7</v>
      </c>
      <c r="AI56" s="34" t="s">
        <v>7</v>
      </c>
      <c r="AJ56" s="34" t="s">
        <v>7</v>
      </c>
      <c r="AK56" s="34" t="s">
        <v>7</v>
      </c>
      <c r="AL56" s="34" t="s">
        <v>7</v>
      </c>
      <c r="AM56" s="34" t="s">
        <v>7</v>
      </c>
      <c r="AN56" s="34" t="s">
        <v>7</v>
      </c>
      <c r="AO56" s="34" t="s">
        <v>7</v>
      </c>
      <c r="AP56" s="34" t="s">
        <v>7</v>
      </c>
      <c r="AQ56" s="34" t="s">
        <v>7</v>
      </c>
      <c r="AR56" s="34">
        <v>13.503718542408611</v>
      </c>
      <c r="AS56" s="34">
        <v>13.503718542408611</v>
      </c>
      <c r="AT56" s="34">
        <v>13.503718542408613</v>
      </c>
      <c r="AU56" s="34">
        <v>13.503718542408613</v>
      </c>
      <c r="AV56" s="34">
        <v>13.503718542408611</v>
      </c>
      <c r="AW56" s="34">
        <v>13.503718542408611</v>
      </c>
      <c r="AX56" s="34">
        <v>13.503718542408611</v>
      </c>
      <c r="AY56" s="34">
        <v>13.503718542408604</v>
      </c>
      <c r="AZ56" s="34">
        <v>13.503718542408604</v>
      </c>
      <c r="BA56" s="34">
        <v>13.503718542408608</v>
      </c>
      <c r="BB56" s="34">
        <v>13.503718542408604</v>
      </c>
      <c r="BC56" s="34">
        <v>13.503718542408611</v>
      </c>
      <c r="BD56" s="34">
        <v>13.503718542408604</v>
      </c>
      <c r="BE56" s="34">
        <v>13.503718542408601</v>
      </c>
      <c r="BF56" s="34">
        <v>13.503718542408604</v>
      </c>
      <c r="BG56" s="34">
        <v>13.503718542408601</v>
      </c>
      <c r="BH56" s="34">
        <v>13.503718542408601</v>
      </c>
      <c r="BI56" s="34">
        <v>13.503718542408601</v>
      </c>
      <c r="BJ56" s="34">
        <v>13.503718542408601</v>
      </c>
      <c r="BK56" s="34">
        <v>13.503718542408608</v>
      </c>
      <c r="BL56" s="34">
        <v>13.503718542408608</v>
      </c>
      <c r="BM56" s="34">
        <v>13.556291839840817</v>
      </c>
      <c r="BN56" s="34">
        <v>13.703642838099949</v>
      </c>
      <c r="BO56" s="34">
        <v>13.852595477644497</v>
      </c>
      <c r="BP56" s="35"/>
    </row>
    <row r="57" spans="1:76" ht="17.25" customHeight="1">
      <c r="A57" s="33">
        <v>22</v>
      </c>
      <c r="B57" s="34" t="s">
        <v>7</v>
      </c>
      <c r="C57" s="34" t="s">
        <v>7</v>
      </c>
      <c r="D57" s="34" t="s">
        <v>7</v>
      </c>
      <c r="E57" s="34" t="s">
        <v>7</v>
      </c>
      <c r="F57" s="34" t="s">
        <v>7</v>
      </c>
      <c r="G57" s="34" t="s">
        <v>7</v>
      </c>
      <c r="H57" s="34" t="s">
        <v>7</v>
      </c>
      <c r="I57" s="34" t="s">
        <v>7</v>
      </c>
      <c r="J57" s="34" t="s">
        <v>7</v>
      </c>
      <c r="K57" s="34" t="s">
        <v>7</v>
      </c>
      <c r="L57" s="34" t="s">
        <v>7</v>
      </c>
      <c r="M57" s="34" t="s">
        <v>7</v>
      </c>
      <c r="N57" s="34" t="s">
        <v>7</v>
      </c>
      <c r="O57" s="34" t="s">
        <v>7</v>
      </c>
      <c r="P57" s="34" t="s">
        <v>7</v>
      </c>
      <c r="Q57" s="34" t="s">
        <v>7</v>
      </c>
      <c r="R57" s="34" t="s">
        <v>7</v>
      </c>
      <c r="S57" s="34" t="s">
        <v>7</v>
      </c>
      <c r="T57" s="34" t="s">
        <v>7</v>
      </c>
      <c r="U57" s="34" t="s">
        <v>7</v>
      </c>
      <c r="V57" s="34" t="s">
        <v>7</v>
      </c>
      <c r="W57" s="34" t="s">
        <v>7</v>
      </c>
      <c r="X57" s="34" t="s">
        <v>7</v>
      </c>
      <c r="Y57" s="34" t="s">
        <v>7</v>
      </c>
      <c r="Z57" s="34" t="s">
        <v>7</v>
      </c>
      <c r="AA57" s="34" t="s">
        <v>7</v>
      </c>
      <c r="AB57" s="34" t="s">
        <v>7</v>
      </c>
      <c r="AC57" s="34" t="s">
        <v>7</v>
      </c>
      <c r="AD57" s="34" t="s">
        <v>7</v>
      </c>
      <c r="AE57" s="34" t="s">
        <v>7</v>
      </c>
      <c r="AF57" s="34" t="s">
        <v>7</v>
      </c>
      <c r="AG57" s="34" t="s">
        <v>7</v>
      </c>
      <c r="AH57" s="34" t="s">
        <v>7</v>
      </c>
      <c r="AI57" s="34" t="s">
        <v>7</v>
      </c>
      <c r="AJ57" s="34" t="s">
        <v>7</v>
      </c>
      <c r="AK57" s="34" t="s">
        <v>7</v>
      </c>
      <c r="AL57" s="34" t="s">
        <v>7</v>
      </c>
      <c r="AM57" s="34" t="s">
        <v>7</v>
      </c>
      <c r="AN57" s="34" t="s">
        <v>7</v>
      </c>
      <c r="AO57" s="34" t="s">
        <v>7</v>
      </c>
      <c r="AP57" s="34" t="s">
        <v>7</v>
      </c>
      <c r="AQ57" s="34" t="s">
        <v>7</v>
      </c>
      <c r="AR57" s="34" t="s">
        <v>7</v>
      </c>
      <c r="AS57" s="34">
        <v>13.650498091782616</v>
      </c>
      <c r="AT57" s="34">
        <v>13.650498091782618</v>
      </c>
      <c r="AU57" s="34">
        <v>13.650498091782614</v>
      </c>
      <c r="AV57" s="34">
        <v>13.650498091782616</v>
      </c>
      <c r="AW57" s="34">
        <v>13.650498091782616</v>
      </c>
      <c r="AX57" s="34">
        <v>13.650498091782616</v>
      </c>
      <c r="AY57" s="34">
        <v>13.65049809178262</v>
      </c>
      <c r="AZ57" s="34">
        <v>13.65049809178262</v>
      </c>
      <c r="BA57" s="34">
        <v>13.650498091782612</v>
      </c>
      <c r="BB57" s="34">
        <v>13.650498091782609</v>
      </c>
      <c r="BC57" s="34">
        <v>13.650498091782616</v>
      </c>
      <c r="BD57" s="34">
        <v>13.650498091782609</v>
      </c>
      <c r="BE57" s="34">
        <v>13.650498091782611</v>
      </c>
      <c r="BF57" s="34">
        <v>13.650498091782609</v>
      </c>
      <c r="BG57" s="34">
        <v>13.650498091782609</v>
      </c>
      <c r="BH57" s="34">
        <v>13.650498091782609</v>
      </c>
      <c r="BI57" s="34">
        <v>13.650498091782609</v>
      </c>
      <c r="BJ57" s="34">
        <v>13.650498091782612</v>
      </c>
      <c r="BK57" s="34">
        <v>13.650498091782612</v>
      </c>
      <c r="BL57" s="34">
        <v>13.650498091782612</v>
      </c>
      <c r="BM57" s="34">
        <v>13.650498091782605</v>
      </c>
      <c r="BN57" s="34">
        <v>13.703642838099949</v>
      </c>
      <c r="BO57" s="34">
        <v>13.852595477644497</v>
      </c>
      <c r="BP57" s="35"/>
      <c r="BQ57" s="35"/>
    </row>
    <row r="58" spans="1:76" ht="17.25" customHeight="1">
      <c r="A58" s="33">
        <v>21</v>
      </c>
      <c r="B58" s="34" t="s">
        <v>7</v>
      </c>
      <c r="C58" s="34" t="s">
        <v>7</v>
      </c>
      <c r="D58" s="34" t="s">
        <v>7</v>
      </c>
      <c r="E58" s="34" t="s">
        <v>7</v>
      </c>
      <c r="F58" s="34" t="s">
        <v>7</v>
      </c>
      <c r="G58" s="34" t="s">
        <v>7</v>
      </c>
      <c r="H58" s="34" t="s">
        <v>7</v>
      </c>
      <c r="I58" s="34" t="s">
        <v>7</v>
      </c>
      <c r="J58" s="34" t="s">
        <v>7</v>
      </c>
      <c r="K58" s="34" t="s">
        <v>7</v>
      </c>
      <c r="L58" s="34" t="s">
        <v>7</v>
      </c>
      <c r="M58" s="34" t="s">
        <v>7</v>
      </c>
      <c r="N58" s="34" t="s">
        <v>7</v>
      </c>
      <c r="O58" s="34" t="s">
        <v>7</v>
      </c>
      <c r="P58" s="34" t="s">
        <v>7</v>
      </c>
      <c r="Q58" s="34" t="s">
        <v>7</v>
      </c>
      <c r="R58" s="34" t="s">
        <v>7</v>
      </c>
      <c r="S58" s="34" t="s">
        <v>7</v>
      </c>
      <c r="T58" s="34" t="s">
        <v>7</v>
      </c>
      <c r="U58" s="34" t="s">
        <v>7</v>
      </c>
      <c r="V58" s="34" t="s">
        <v>7</v>
      </c>
      <c r="W58" s="34" t="s">
        <v>7</v>
      </c>
      <c r="X58" s="34" t="s">
        <v>7</v>
      </c>
      <c r="Y58" s="34" t="s">
        <v>7</v>
      </c>
      <c r="Z58" s="34" t="s">
        <v>7</v>
      </c>
      <c r="AA58" s="34" t="s">
        <v>7</v>
      </c>
      <c r="AB58" s="34" t="s">
        <v>7</v>
      </c>
      <c r="AC58" s="34" t="s">
        <v>7</v>
      </c>
      <c r="AD58" s="34" t="s">
        <v>7</v>
      </c>
      <c r="AE58" s="34" t="s">
        <v>7</v>
      </c>
      <c r="AF58" s="34" t="s">
        <v>7</v>
      </c>
      <c r="AG58" s="34" t="s">
        <v>7</v>
      </c>
      <c r="AH58" s="34" t="s">
        <v>7</v>
      </c>
      <c r="AI58" s="34" t="s">
        <v>7</v>
      </c>
      <c r="AJ58" s="34" t="s">
        <v>7</v>
      </c>
      <c r="AK58" s="34" t="s">
        <v>7</v>
      </c>
      <c r="AL58" s="34" t="s">
        <v>7</v>
      </c>
      <c r="AM58" s="34" t="s">
        <v>7</v>
      </c>
      <c r="AN58" s="34" t="s">
        <v>7</v>
      </c>
      <c r="AO58" s="34" t="s">
        <v>7</v>
      </c>
      <c r="AP58" s="34" t="s">
        <v>7</v>
      </c>
      <c r="AQ58" s="34" t="s">
        <v>7</v>
      </c>
      <c r="AR58" s="34" t="s">
        <v>7</v>
      </c>
      <c r="AS58" s="34" t="s">
        <v>7</v>
      </c>
      <c r="AT58" s="34">
        <v>13.798873071041166</v>
      </c>
      <c r="AU58" s="34">
        <v>13.798873071041166</v>
      </c>
      <c r="AV58" s="34">
        <v>13.798873071041163</v>
      </c>
      <c r="AW58" s="34">
        <v>13.798873071041166</v>
      </c>
      <c r="AX58" s="34">
        <v>13.798873071041166</v>
      </c>
      <c r="AY58" s="34">
        <v>13.798873071041166</v>
      </c>
      <c r="AZ58" s="34">
        <v>13.798873071041168</v>
      </c>
      <c r="BA58" s="34">
        <v>13.798873071041161</v>
      </c>
      <c r="BB58" s="34">
        <v>13.798873071041161</v>
      </c>
      <c r="BC58" s="34">
        <v>13.798873071041168</v>
      </c>
      <c r="BD58" s="34">
        <v>13.798873071041157</v>
      </c>
      <c r="BE58" s="34">
        <v>13.798873071041157</v>
      </c>
      <c r="BF58" s="34">
        <v>13.798873071041157</v>
      </c>
      <c r="BG58" s="34">
        <v>13.798873071041157</v>
      </c>
      <c r="BH58" s="34">
        <v>13.798873071041157</v>
      </c>
      <c r="BI58" s="34">
        <v>13.798873071041164</v>
      </c>
      <c r="BJ58" s="34">
        <v>13.798873071041168</v>
      </c>
      <c r="BK58" s="34">
        <v>13.798873071041168</v>
      </c>
      <c r="BL58" s="34">
        <v>13.798873071041168</v>
      </c>
      <c r="BM58" s="34">
        <v>13.798873071041168</v>
      </c>
      <c r="BN58" s="34">
        <v>13.798873071041168</v>
      </c>
      <c r="BO58" s="34">
        <v>13.852595477644497</v>
      </c>
      <c r="BP58" s="35"/>
      <c r="BQ58" s="35"/>
      <c r="BR58" s="35"/>
    </row>
    <row r="59" spans="1:76" ht="17.25" customHeight="1">
      <c r="A59" s="33">
        <v>20</v>
      </c>
      <c r="B59" s="34" t="s">
        <v>7</v>
      </c>
      <c r="C59" s="34" t="s">
        <v>7</v>
      </c>
      <c r="D59" s="34" t="s">
        <v>7</v>
      </c>
      <c r="E59" s="34" t="s">
        <v>7</v>
      </c>
      <c r="F59" s="34" t="s">
        <v>7</v>
      </c>
      <c r="G59" s="34" t="s">
        <v>7</v>
      </c>
      <c r="H59" s="34" t="s">
        <v>7</v>
      </c>
      <c r="I59" s="34" t="s">
        <v>7</v>
      </c>
      <c r="J59" s="34" t="s">
        <v>7</v>
      </c>
      <c r="K59" s="34" t="s">
        <v>7</v>
      </c>
      <c r="L59" s="34" t="s">
        <v>7</v>
      </c>
      <c r="M59" s="34" t="s">
        <v>7</v>
      </c>
      <c r="N59" s="34" t="s">
        <v>7</v>
      </c>
      <c r="O59" s="34" t="s">
        <v>7</v>
      </c>
      <c r="P59" s="34" t="s">
        <v>7</v>
      </c>
      <c r="Q59" s="34" t="s">
        <v>7</v>
      </c>
      <c r="R59" s="34" t="s">
        <v>7</v>
      </c>
      <c r="S59" s="34" t="s">
        <v>7</v>
      </c>
      <c r="T59" s="34" t="s">
        <v>7</v>
      </c>
      <c r="U59" s="34" t="s">
        <v>7</v>
      </c>
      <c r="V59" s="34" t="s">
        <v>7</v>
      </c>
      <c r="W59" s="34" t="s">
        <v>7</v>
      </c>
      <c r="X59" s="34" t="s">
        <v>7</v>
      </c>
      <c r="Y59" s="34" t="s">
        <v>7</v>
      </c>
      <c r="Z59" s="34" t="s">
        <v>7</v>
      </c>
      <c r="AA59" s="34" t="s">
        <v>7</v>
      </c>
      <c r="AB59" s="34" t="s">
        <v>7</v>
      </c>
      <c r="AC59" s="34" t="s">
        <v>7</v>
      </c>
      <c r="AD59" s="34" t="s">
        <v>7</v>
      </c>
      <c r="AE59" s="34" t="s">
        <v>7</v>
      </c>
      <c r="AF59" s="34" t="s">
        <v>7</v>
      </c>
      <c r="AG59" s="34" t="s">
        <v>7</v>
      </c>
      <c r="AH59" s="34" t="s">
        <v>7</v>
      </c>
      <c r="AI59" s="34" t="s">
        <v>7</v>
      </c>
      <c r="AJ59" s="34" t="s">
        <v>7</v>
      </c>
      <c r="AK59" s="34" t="s">
        <v>7</v>
      </c>
      <c r="AL59" s="34" t="s">
        <v>7</v>
      </c>
      <c r="AM59" s="34" t="s">
        <v>7</v>
      </c>
      <c r="AN59" s="34" t="s">
        <v>7</v>
      </c>
      <c r="AO59" s="34" t="s">
        <v>7</v>
      </c>
      <c r="AP59" s="34" t="s">
        <v>7</v>
      </c>
      <c r="AQ59" s="34" t="s">
        <v>7</v>
      </c>
      <c r="AR59" s="34" t="s">
        <v>7</v>
      </c>
      <c r="AS59" s="34" t="s">
        <v>7</v>
      </c>
      <c r="AT59" s="34" t="s">
        <v>7</v>
      </c>
      <c r="AU59" s="34">
        <v>13.948860821813346</v>
      </c>
      <c r="AV59" s="34">
        <v>13.948860821813346</v>
      </c>
      <c r="AW59" s="34">
        <v>13.948860821813346</v>
      </c>
      <c r="AX59" s="34">
        <v>13.948860821813346</v>
      </c>
      <c r="AY59" s="34">
        <v>13.948860821813346</v>
      </c>
      <c r="AZ59" s="34">
        <v>13.948860821813348</v>
      </c>
      <c r="BA59" s="34">
        <v>13.948860821813341</v>
      </c>
      <c r="BB59" s="34">
        <v>13.948860821813341</v>
      </c>
      <c r="BC59" s="34">
        <v>13.948860821813348</v>
      </c>
      <c r="BD59" s="34">
        <v>13.948860821813341</v>
      </c>
      <c r="BE59" s="34">
        <v>13.948860821813344</v>
      </c>
      <c r="BF59" s="34">
        <v>13.948860821813344</v>
      </c>
      <c r="BG59" s="34">
        <v>13.948860821813341</v>
      </c>
      <c r="BH59" s="34">
        <v>13.948860821813341</v>
      </c>
      <c r="BI59" s="34">
        <v>13.948860821813344</v>
      </c>
      <c r="BJ59" s="34">
        <v>13.948860821813344</v>
      </c>
      <c r="BK59" s="34">
        <v>13.948860821813344</v>
      </c>
      <c r="BL59" s="34">
        <v>13.948860821813344</v>
      </c>
      <c r="BM59" s="34">
        <v>13.948860821813344</v>
      </c>
      <c r="BN59" s="34">
        <v>13.948860821813344</v>
      </c>
      <c r="BO59" s="34">
        <v>13.948860821813344</v>
      </c>
      <c r="BP59" s="35"/>
      <c r="BQ59" s="35"/>
      <c r="BR59" s="35"/>
      <c r="BS59" s="35"/>
    </row>
    <row r="60" spans="1:76" ht="17.25" customHeight="1">
      <c r="A60" s="33">
        <v>19</v>
      </c>
      <c r="B60" s="34" t="s">
        <v>7</v>
      </c>
      <c r="C60" s="34" t="s">
        <v>7</v>
      </c>
      <c r="D60" s="34" t="s">
        <v>7</v>
      </c>
      <c r="E60" s="34" t="s">
        <v>7</v>
      </c>
      <c r="F60" s="34" t="s">
        <v>7</v>
      </c>
      <c r="G60" s="34" t="s">
        <v>7</v>
      </c>
      <c r="H60" s="34" t="s">
        <v>7</v>
      </c>
      <c r="I60" s="34" t="s">
        <v>7</v>
      </c>
      <c r="J60" s="34" t="s">
        <v>7</v>
      </c>
      <c r="K60" s="34" t="s">
        <v>7</v>
      </c>
      <c r="L60" s="34" t="s">
        <v>7</v>
      </c>
      <c r="M60" s="34" t="s">
        <v>7</v>
      </c>
      <c r="N60" s="34" t="s">
        <v>7</v>
      </c>
      <c r="O60" s="34" t="s">
        <v>7</v>
      </c>
      <c r="P60" s="34" t="s">
        <v>7</v>
      </c>
      <c r="Q60" s="34" t="s">
        <v>7</v>
      </c>
      <c r="R60" s="34" t="s">
        <v>7</v>
      </c>
      <c r="S60" s="34" t="s">
        <v>7</v>
      </c>
      <c r="T60" s="34" t="s">
        <v>7</v>
      </c>
      <c r="U60" s="34" t="s">
        <v>7</v>
      </c>
      <c r="V60" s="34" t="s">
        <v>7</v>
      </c>
      <c r="W60" s="34" t="s">
        <v>7</v>
      </c>
      <c r="X60" s="34" t="s">
        <v>7</v>
      </c>
      <c r="Y60" s="34" t="s">
        <v>7</v>
      </c>
      <c r="Z60" s="34" t="s">
        <v>7</v>
      </c>
      <c r="AA60" s="34" t="s">
        <v>7</v>
      </c>
      <c r="AB60" s="34" t="s">
        <v>7</v>
      </c>
      <c r="AC60" s="34" t="s">
        <v>7</v>
      </c>
      <c r="AD60" s="34" t="s">
        <v>7</v>
      </c>
      <c r="AE60" s="34" t="s">
        <v>7</v>
      </c>
      <c r="AF60" s="34" t="s">
        <v>7</v>
      </c>
      <c r="AG60" s="34" t="s">
        <v>7</v>
      </c>
      <c r="AH60" s="34" t="s">
        <v>7</v>
      </c>
      <c r="AI60" s="34" t="s">
        <v>7</v>
      </c>
      <c r="AJ60" s="34" t="s">
        <v>7</v>
      </c>
      <c r="AK60" s="34" t="s">
        <v>7</v>
      </c>
      <c r="AL60" s="34" t="s">
        <v>7</v>
      </c>
      <c r="AM60" s="34" t="s">
        <v>7</v>
      </c>
      <c r="AN60" s="34" t="s">
        <v>7</v>
      </c>
      <c r="AO60" s="34" t="s">
        <v>7</v>
      </c>
      <c r="AP60" s="34" t="s">
        <v>7</v>
      </c>
      <c r="AQ60" s="34" t="s">
        <v>7</v>
      </c>
      <c r="AR60" s="34" t="s">
        <v>7</v>
      </c>
      <c r="AS60" s="34" t="s">
        <v>7</v>
      </c>
      <c r="AT60" s="34" t="s">
        <v>7</v>
      </c>
      <c r="AU60" s="34" t="s">
        <v>7</v>
      </c>
      <c r="AV60" s="34">
        <v>14.100478874224319</v>
      </c>
      <c r="AW60" s="34">
        <v>14.100478874224319</v>
      </c>
      <c r="AX60" s="34">
        <v>14.10047887422432</v>
      </c>
      <c r="AY60" s="34">
        <v>14.100478874224319</v>
      </c>
      <c r="AZ60" s="34">
        <v>14.100478874224317</v>
      </c>
      <c r="BA60" s="34">
        <v>14.100478874224317</v>
      </c>
      <c r="BB60" s="34">
        <v>14.10047887422431</v>
      </c>
      <c r="BC60" s="34">
        <v>14.100478874224319</v>
      </c>
      <c r="BD60" s="34">
        <v>14.10047887422431</v>
      </c>
      <c r="BE60" s="34">
        <v>14.10047887422431</v>
      </c>
      <c r="BF60" s="34">
        <v>14.10047887422431</v>
      </c>
      <c r="BG60" s="34">
        <v>14.100478874224313</v>
      </c>
      <c r="BH60" s="34">
        <v>14.10047887422431</v>
      </c>
      <c r="BI60" s="34">
        <v>14.10047887422431</v>
      </c>
      <c r="BJ60" s="34">
        <v>14.100478874224319</v>
      </c>
      <c r="BK60" s="34">
        <v>14.100478874224319</v>
      </c>
      <c r="BL60" s="34">
        <v>14.100478874224315</v>
      </c>
      <c r="BM60" s="34">
        <v>14.100478874224319</v>
      </c>
      <c r="BN60" s="34">
        <v>14.100478874224319</v>
      </c>
      <c r="BO60" s="34">
        <v>14.100478874224319</v>
      </c>
      <c r="BP60" s="35"/>
      <c r="BQ60" s="35"/>
      <c r="BR60" s="35"/>
      <c r="BS60" s="35"/>
      <c r="BT60" s="35"/>
    </row>
    <row r="61" spans="1:76" ht="17.25" customHeight="1">
      <c r="A61" s="33">
        <v>18</v>
      </c>
      <c r="B61" s="34" t="s">
        <v>7</v>
      </c>
      <c r="C61" s="34" t="s">
        <v>7</v>
      </c>
      <c r="D61" s="34" t="s">
        <v>7</v>
      </c>
      <c r="E61" s="34" t="s">
        <v>7</v>
      </c>
      <c r="F61" s="34" t="s">
        <v>7</v>
      </c>
      <c r="G61" s="34" t="s">
        <v>7</v>
      </c>
      <c r="H61" s="34" t="s">
        <v>7</v>
      </c>
      <c r="I61" s="34" t="s">
        <v>7</v>
      </c>
      <c r="J61" s="34" t="s">
        <v>7</v>
      </c>
      <c r="K61" s="34" t="s">
        <v>7</v>
      </c>
      <c r="L61" s="34" t="s">
        <v>7</v>
      </c>
      <c r="M61" s="34" t="s">
        <v>7</v>
      </c>
      <c r="N61" s="34" t="s">
        <v>7</v>
      </c>
      <c r="O61" s="34" t="s">
        <v>7</v>
      </c>
      <c r="P61" s="34" t="s">
        <v>7</v>
      </c>
      <c r="Q61" s="34" t="s">
        <v>7</v>
      </c>
      <c r="R61" s="34" t="s">
        <v>7</v>
      </c>
      <c r="S61" s="34" t="s">
        <v>7</v>
      </c>
      <c r="T61" s="34" t="s">
        <v>7</v>
      </c>
      <c r="U61" s="34" t="s">
        <v>7</v>
      </c>
      <c r="V61" s="34" t="s">
        <v>7</v>
      </c>
      <c r="W61" s="34" t="s">
        <v>7</v>
      </c>
      <c r="X61" s="34" t="s">
        <v>7</v>
      </c>
      <c r="Y61" s="34" t="s">
        <v>7</v>
      </c>
      <c r="Z61" s="34" t="s">
        <v>7</v>
      </c>
      <c r="AA61" s="34" t="s">
        <v>7</v>
      </c>
      <c r="AB61" s="34" t="s">
        <v>7</v>
      </c>
      <c r="AC61" s="34" t="s">
        <v>7</v>
      </c>
      <c r="AD61" s="34" t="s">
        <v>7</v>
      </c>
      <c r="AE61" s="34" t="s">
        <v>7</v>
      </c>
      <c r="AF61" s="34" t="s">
        <v>7</v>
      </c>
      <c r="AG61" s="34" t="s">
        <v>7</v>
      </c>
      <c r="AH61" s="34" t="s">
        <v>7</v>
      </c>
      <c r="AI61" s="34" t="s">
        <v>7</v>
      </c>
      <c r="AJ61" s="34" t="s">
        <v>7</v>
      </c>
      <c r="AK61" s="34" t="s">
        <v>7</v>
      </c>
      <c r="AL61" s="34" t="s">
        <v>7</v>
      </c>
      <c r="AM61" s="34" t="s">
        <v>7</v>
      </c>
      <c r="AN61" s="34" t="s">
        <v>7</v>
      </c>
      <c r="AO61" s="34" t="s">
        <v>7</v>
      </c>
      <c r="AP61" s="34" t="s">
        <v>7</v>
      </c>
      <c r="AQ61" s="34" t="s">
        <v>7</v>
      </c>
      <c r="AR61" s="34" t="s">
        <v>7</v>
      </c>
      <c r="AS61" s="34" t="s">
        <v>7</v>
      </c>
      <c r="AT61" s="34" t="s">
        <v>7</v>
      </c>
      <c r="AU61" s="34" t="s">
        <v>7</v>
      </c>
      <c r="AV61" s="34" t="s">
        <v>7</v>
      </c>
      <c r="AW61" s="34">
        <v>14.253744948944139</v>
      </c>
      <c r="AX61" s="34">
        <v>14.253744948944142</v>
      </c>
      <c r="AY61" s="34">
        <v>14.253744948944142</v>
      </c>
      <c r="AZ61" s="34">
        <v>14.253744948944142</v>
      </c>
      <c r="BA61" s="34">
        <v>14.253744948944142</v>
      </c>
      <c r="BB61" s="34">
        <v>14.253744948944142</v>
      </c>
      <c r="BC61" s="34">
        <v>14.253744948944142</v>
      </c>
      <c r="BD61" s="34">
        <v>14.253744948944142</v>
      </c>
      <c r="BE61" s="34">
        <v>14.253744948944146</v>
      </c>
      <c r="BF61" s="34">
        <v>14.253744948944146</v>
      </c>
      <c r="BG61" s="34">
        <v>14.253744948944146</v>
      </c>
      <c r="BH61" s="34">
        <v>14.253744948944146</v>
      </c>
      <c r="BI61" s="34">
        <v>14.253744948944146</v>
      </c>
      <c r="BJ61" s="34">
        <v>14.253744948944142</v>
      </c>
      <c r="BK61" s="34">
        <v>14.253744948944142</v>
      </c>
      <c r="BL61" s="34">
        <v>14.253744948944142</v>
      </c>
      <c r="BM61" s="34">
        <v>14.253744948944146</v>
      </c>
      <c r="BN61" s="34">
        <v>14.253744948944142</v>
      </c>
      <c r="BO61" s="34">
        <v>14.253744948944142</v>
      </c>
      <c r="BP61" s="35"/>
      <c r="BQ61" s="35"/>
      <c r="BR61" s="35"/>
      <c r="BS61" s="35"/>
      <c r="BT61" s="35"/>
      <c r="BU61" s="35"/>
    </row>
    <row r="62" spans="1:76" ht="17.25" customHeight="1">
      <c r="A62" s="33">
        <v>17</v>
      </c>
      <c r="B62" s="34" t="s">
        <v>7</v>
      </c>
      <c r="C62" s="34" t="s">
        <v>7</v>
      </c>
      <c r="D62" s="34" t="s">
        <v>7</v>
      </c>
      <c r="E62" s="34" t="s">
        <v>7</v>
      </c>
      <c r="F62" s="34" t="s">
        <v>7</v>
      </c>
      <c r="G62" s="34" t="s">
        <v>7</v>
      </c>
      <c r="H62" s="34" t="s">
        <v>7</v>
      </c>
      <c r="I62" s="34" t="s">
        <v>7</v>
      </c>
      <c r="J62" s="34" t="s">
        <v>7</v>
      </c>
      <c r="K62" s="34" t="s">
        <v>7</v>
      </c>
      <c r="L62" s="34" t="s">
        <v>7</v>
      </c>
      <c r="M62" s="34" t="s">
        <v>7</v>
      </c>
      <c r="N62" s="34" t="s">
        <v>7</v>
      </c>
      <c r="O62" s="34" t="s">
        <v>7</v>
      </c>
      <c r="P62" s="34" t="s">
        <v>7</v>
      </c>
      <c r="Q62" s="34" t="s">
        <v>7</v>
      </c>
      <c r="R62" s="34" t="s">
        <v>7</v>
      </c>
      <c r="S62" s="34" t="s">
        <v>7</v>
      </c>
      <c r="T62" s="34" t="s">
        <v>7</v>
      </c>
      <c r="U62" s="34" t="s">
        <v>7</v>
      </c>
      <c r="V62" s="34" t="s">
        <v>7</v>
      </c>
      <c r="W62" s="34" t="s">
        <v>7</v>
      </c>
      <c r="X62" s="34" t="s">
        <v>7</v>
      </c>
      <c r="Y62" s="34" t="s">
        <v>7</v>
      </c>
      <c r="Z62" s="34" t="s">
        <v>7</v>
      </c>
      <c r="AA62" s="34" t="s">
        <v>7</v>
      </c>
      <c r="AB62" s="34" t="s">
        <v>7</v>
      </c>
      <c r="AC62" s="34" t="s">
        <v>7</v>
      </c>
      <c r="AD62" s="34" t="s">
        <v>7</v>
      </c>
      <c r="AE62" s="34" t="s">
        <v>7</v>
      </c>
      <c r="AF62" s="34" t="s">
        <v>7</v>
      </c>
      <c r="AG62" s="34" t="s">
        <v>7</v>
      </c>
      <c r="AH62" s="34" t="s">
        <v>7</v>
      </c>
      <c r="AI62" s="34" t="s">
        <v>7</v>
      </c>
      <c r="AJ62" s="34" t="s">
        <v>7</v>
      </c>
      <c r="AK62" s="34" t="s">
        <v>7</v>
      </c>
      <c r="AL62" s="34" t="s">
        <v>7</v>
      </c>
      <c r="AM62" s="34" t="s">
        <v>7</v>
      </c>
      <c r="AN62" s="34" t="s">
        <v>7</v>
      </c>
      <c r="AO62" s="34" t="s">
        <v>7</v>
      </c>
      <c r="AP62" s="34" t="s">
        <v>7</v>
      </c>
      <c r="AQ62" s="34" t="s">
        <v>7</v>
      </c>
      <c r="AR62" s="34" t="s">
        <v>7</v>
      </c>
      <c r="AS62" s="34" t="s">
        <v>7</v>
      </c>
      <c r="AT62" s="34" t="s">
        <v>7</v>
      </c>
      <c r="AU62" s="34" t="s">
        <v>7</v>
      </c>
      <c r="AV62" s="34" t="s">
        <v>7</v>
      </c>
      <c r="AW62" s="34" t="s">
        <v>7</v>
      </c>
      <c r="AX62" s="34">
        <v>14.408676959258742</v>
      </c>
      <c r="AY62" s="34">
        <v>14.408676959258743</v>
      </c>
      <c r="AZ62" s="34">
        <v>14.408676959258743</v>
      </c>
      <c r="BA62" s="34">
        <v>14.408676959258743</v>
      </c>
      <c r="BB62" s="34">
        <v>14.40867695925874</v>
      </c>
      <c r="BC62" s="34">
        <v>14.408676959258743</v>
      </c>
      <c r="BD62" s="34">
        <v>14.40867695925874</v>
      </c>
      <c r="BE62" s="34">
        <v>14.40867695925874</v>
      </c>
      <c r="BF62" s="34">
        <v>14.40867695925874</v>
      </c>
      <c r="BG62" s="34">
        <v>14.40867695925874</v>
      </c>
      <c r="BH62" s="34">
        <v>14.40867695925874</v>
      </c>
      <c r="BI62" s="34">
        <v>14.40867695925874</v>
      </c>
      <c r="BJ62" s="34">
        <v>14.408676959258736</v>
      </c>
      <c r="BK62" s="34">
        <v>14.408676959258736</v>
      </c>
      <c r="BL62" s="34">
        <v>14.40867695925874</v>
      </c>
      <c r="BM62" s="34">
        <v>14.40867695925874</v>
      </c>
      <c r="BN62" s="34">
        <v>14.408676959258743</v>
      </c>
      <c r="BO62" s="34">
        <v>14.408676959258743</v>
      </c>
      <c r="BP62" s="35"/>
      <c r="BQ62" s="35"/>
      <c r="BR62" s="35"/>
      <c r="BS62" s="35"/>
      <c r="BT62" s="35"/>
      <c r="BU62" s="35"/>
      <c r="BV62" s="35"/>
    </row>
    <row r="63" spans="1:76" ht="17.25" customHeight="1">
      <c r="A63" s="33">
        <v>16</v>
      </c>
      <c r="B63" s="34" t="s">
        <v>7</v>
      </c>
      <c r="C63" s="34" t="s">
        <v>7</v>
      </c>
      <c r="D63" s="34" t="s">
        <v>7</v>
      </c>
      <c r="E63" s="34" t="s">
        <v>7</v>
      </c>
      <c r="F63" s="34" t="s">
        <v>7</v>
      </c>
      <c r="G63" s="34" t="s">
        <v>7</v>
      </c>
      <c r="H63" s="34" t="s">
        <v>7</v>
      </c>
      <c r="I63" s="34" t="s">
        <v>7</v>
      </c>
      <c r="J63" s="34" t="s">
        <v>7</v>
      </c>
      <c r="K63" s="34" t="s">
        <v>7</v>
      </c>
      <c r="L63" s="34" t="s">
        <v>7</v>
      </c>
      <c r="M63" s="34" t="s">
        <v>7</v>
      </c>
      <c r="N63" s="34" t="s">
        <v>7</v>
      </c>
      <c r="O63" s="34" t="s">
        <v>7</v>
      </c>
      <c r="P63" s="34" t="s">
        <v>7</v>
      </c>
      <c r="Q63" s="34" t="s">
        <v>7</v>
      </c>
      <c r="R63" s="34" t="s">
        <v>7</v>
      </c>
      <c r="S63" s="34" t="s">
        <v>7</v>
      </c>
      <c r="T63" s="34" t="s">
        <v>7</v>
      </c>
      <c r="U63" s="34" t="s">
        <v>7</v>
      </c>
      <c r="V63" s="34" t="s">
        <v>7</v>
      </c>
      <c r="W63" s="34" t="s">
        <v>7</v>
      </c>
      <c r="X63" s="34" t="s">
        <v>7</v>
      </c>
      <c r="Y63" s="34" t="s">
        <v>7</v>
      </c>
      <c r="Z63" s="34" t="s">
        <v>7</v>
      </c>
      <c r="AA63" s="34" t="s">
        <v>7</v>
      </c>
      <c r="AB63" s="34" t="s">
        <v>7</v>
      </c>
      <c r="AC63" s="34" t="s">
        <v>7</v>
      </c>
      <c r="AD63" s="34" t="s">
        <v>7</v>
      </c>
      <c r="AE63" s="34" t="s">
        <v>7</v>
      </c>
      <c r="AF63" s="34" t="s">
        <v>7</v>
      </c>
      <c r="AG63" s="34" t="s">
        <v>7</v>
      </c>
      <c r="AH63" s="34" t="s">
        <v>7</v>
      </c>
      <c r="AI63" s="34" t="s">
        <v>7</v>
      </c>
      <c r="AJ63" s="34" t="s">
        <v>7</v>
      </c>
      <c r="AK63" s="34" t="s">
        <v>7</v>
      </c>
      <c r="AL63" s="34" t="s">
        <v>7</v>
      </c>
      <c r="AM63" s="34" t="s">
        <v>7</v>
      </c>
      <c r="AN63" s="34" t="s">
        <v>7</v>
      </c>
      <c r="AO63" s="34" t="s">
        <v>7</v>
      </c>
      <c r="AP63" s="34" t="s">
        <v>7</v>
      </c>
      <c r="AQ63" s="34" t="s">
        <v>7</v>
      </c>
      <c r="AR63" s="34" t="s">
        <v>7</v>
      </c>
      <c r="AS63" s="34" t="s">
        <v>7</v>
      </c>
      <c r="AT63" s="34" t="s">
        <v>7</v>
      </c>
      <c r="AU63" s="34" t="s">
        <v>7</v>
      </c>
      <c r="AV63" s="34" t="s">
        <v>7</v>
      </c>
      <c r="AW63" s="34" t="s">
        <v>7</v>
      </c>
      <c r="AX63" s="34" t="s">
        <v>7</v>
      </c>
      <c r="AY63" s="34">
        <v>14.565293013163773</v>
      </c>
      <c r="AZ63" s="34">
        <v>14.565293013163773</v>
      </c>
      <c r="BA63" s="34">
        <v>14.565293013163766</v>
      </c>
      <c r="BB63" s="34">
        <v>14.565293013163766</v>
      </c>
      <c r="BC63" s="34">
        <v>14.565293013163766</v>
      </c>
      <c r="BD63" s="34">
        <v>14.565293013163767</v>
      </c>
      <c r="BE63" s="34">
        <v>14.565293013163767</v>
      </c>
      <c r="BF63" s="34">
        <v>14.565293013163767</v>
      </c>
      <c r="BG63" s="34">
        <v>14.565293013163767</v>
      </c>
      <c r="BH63" s="34">
        <v>14.565293013163767</v>
      </c>
      <c r="BI63" s="34">
        <v>14.565293013163767</v>
      </c>
      <c r="BJ63" s="34">
        <v>14.565293013163767</v>
      </c>
      <c r="BK63" s="34">
        <v>14.565293013163767</v>
      </c>
      <c r="BL63" s="34">
        <v>14.565293013163767</v>
      </c>
      <c r="BM63" s="34">
        <v>14.565293013163771</v>
      </c>
      <c r="BN63" s="34">
        <v>14.565293013163767</v>
      </c>
      <c r="BO63" s="34">
        <v>14.565293013163767</v>
      </c>
      <c r="BP63" s="35"/>
      <c r="BQ63" s="35"/>
      <c r="BR63" s="35"/>
      <c r="BS63" s="35"/>
      <c r="BT63" s="35"/>
      <c r="BU63" s="35"/>
      <c r="BV63" s="35"/>
      <c r="BW63" s="35"/>
    </row>
    <row r="64" spans="1:76" ht="17.25" customHeight="1">
      <c r="A64" s="33">
        <v>15</v>
      </c>
      <c r="B64" s="34" t="s">
        <v>7</v>
      </c>
      <c r="C64" s="34" t="s">
        <v>7</v>
      </c>
      <c r="D64" s="34" t="s">
        <v>7</v>
      </c>
      <c r="E64" s="34" t="s">
        <v>7</v>
      </c>
      <c r="F64" s="34" t="s">
        <v>7</v>
      </c>
      <c r="G64" s="34" t="s">
        <v>7</v>
      </c>
      <c r="H64" s="34" t="s">
        <v>7</v>
      </c>
      <c r="I64" s="34" t="s">
        <v>7</v>
      </c>
      <c r="J64" s="34" t="s">
        <v>7</v>
      </c>
      <c r="K64" s="34" t="s">
        <v>7</v>
      </c>
      <c r="L64" s="34" t="s">
        <v>7</v>
      </c>
      <c r="M64" s="34" t="s">
        <v>7</v>
      </c>
      <c r="N64" s="34" t="s">
        <v>7</v>
      </c>
      <c r="O64" s="34" t="s">
        <v>7</v>
      </c>
      <c r="P64" s="34" t="s">
        <v>7</v>
      </c>
      <c r="Q64" s="34" t="s">
        <v>7</v>
      </c>
      <c r="R64" s="34" t="s">
        <v>7</v>
      </c>
      <c r="S64" s="34" t="s">
        <v>7</v>
      </c>
      <c r="T64" s="34" t="s">
        <v>7</v>
      </c>
      <c r="U64" s="34" t="s">
        <v>7</v>
      </c>
      <c r="V64" s="34" t="s">
        <v>7</v>
      </c>
      <c r="W64" s="34" t="s">
        <v>7</v>
      </c>
      <c r="X64" s="34" t="s">
        <v>7</v>
      </c>
      <c r="Y64" s="34" t="s">
        <v>7</v>
      </c>
      <c r="Z64" s="34" t="s">
        <v>7</v>
      </c>
      <c r="AA64" s="34" t="s">
        <v>7</v>
      </c>
      <c r="AB64" s="34" t="s">
        <v>7</v>
      </c>
      <c r="AC64" s="34" t="s">
        <v>7</v>
      </c>
      <c r="AD64" s="34" t="s">
        <v>7</v>
      </c>
      <c r="AE64" s="34" t="s">
        <v>7</v>
      </c>
      <c r="AF64" s="34" t="s">
        <v>7</v>
      </c>
      <c r="AG64" s="34" t="s">
        <v>7</v>
      </c>
      <c r="AH64" s="34" t="s">
        <v>7</v>
      </c>
      <c r="AI64" s="34" t="s">
        <v>7</v>
      </c>
      <c r="AJ64" s="34" t="s">
        <v>7</v>
      </c>
      <c r="AK64" s="34" t="s">
        <v>7</v>
      </c>
      <c r="AL64" s="34" t="s">
        <v>7</v>
      </c>
      <c r="AM64" s="34" t="s">
        <v>7</v>
      </c>
      <c r="AN64" s="34" t="s">
        <v>7</v>
      </c>
      <c r="AO64" s="34" t="s">
        <v>7</v>
      </c>
      <c r="AP64" s="34" t="s">
        <v>7</v>
      </c>
      <c r="AQ64" s="34" t="s">
        <v>7</v>
      </c>
      <c r="AR64" s="34" t="s">
        <v>7</v>
      </c>
      <c r="AS64" s="34" t="s">
        <v>7</v>
      </c>
      <c r="AT64" s="34" t="s">
        <v>7</v>
      </c>
      <c r="AU64" s="34" t="s">
        <v>7</v>
      </c>
      <c r="AV64" s="34" t="s">
        <v>7</v>
      </c>
      <c r="AW64" s="34" t="s">
        <v>7</v>
      </c>
      <c r="AX64" s="34" t="s">
        <v>7</v>
      </c>
      <c r="AY64" s="34" t="s">
        <v>7</v>
      </c>
      <c r="AZ64" s="34">
        <v>14.723611415480768</v>
      </c>
      <c r="BA64" s="34">
        <v>14.723611415480764</v>
      </c>
      <c r="BB64" s="34">
        <v>14.723611415480768</v>
      </c>
      <c r="BC64" s="34">
        <v>14.723611415480768</v>
      </c>
      <c r="BD64" s="34">
        <v>14.72361141548077</v>
      </c>
      <c r="BE64" s="34">
        <v>14.72361141548077</v>
      </c>
      <c r="BF64" s="34">
        <v>14.72361141548077</v>
      </c>
      <c r="BG64" s="34">
        <v>14.72361141548077</v>
      </c>
      <c r="BH64" s="34">
        <v>14.72361141548077</v>
      </c>
      <c r="BI64" s="34">
        <v>14.723611415480768</v>
      </c>
      <c r="BJ64" s="34">
        <v>14.723611415480768</v>
      </c>
      <c r="BK64" s="34">
        <v>14.723611415480768</v>
      </c>
      <c r="BL64" s="34">
        <v>14.723611415480768</v>
      </c>
      <c r="BM64" s="34">
        <v>14.723611415480768</v>
      </c>
      <c r="BN64" s="34">
        <v>14.723611415480768</v>
      </c>
      <c r="BO64" s="34">
        <v>14.723611415480768</v>
      </c>
      <c r="BP64" s="35"/>
      <c r="BQ64" s="35"/>
      <c r="BR64" s="35"/>
      <c r="BS64" s="35"/>
      <c r="BT64" s="35"/>
      <c r="BU64" s="35"/>
      <c r="BV64" s="35"/>
      <c r="BW64" s="35"/>
      <c r="BX64" s="35"/>
    </row>
    <row r="65" spans="1:91" ht="17.25" customHeight="1">
      <c r="A65" s="33">
        <v>14</v>
      </c>
      <c r="B65" s="34" t="s">
        <v>7</v>
      </c>
      <c r="C65" s="34" t="s">
        <v>7</v>
      </c>
      <c r="D65" s="34" t="s">
        <v>7</v>
      </c>
      <c r="E65" s="34" t="s">
        <v>7</v>
      </c>
      <c r="F65" s="34" t="s">
        <v>7</v>
      </c>
      <c r="G65" s="34" t="s">
        <v>7</v>
      </c>
      <c r="H65" s="34" t="s">
        <v>7</v>
      </c>
      <c r="I65" s="34" t="s">
        <v>7</v>
      </c>
      <c r="J65" s="34" t="s">
        <v>7</v>
      </c>
      <c r="K65" s="34" t="s">
        <v>7</v>
      </c>
      <c r="L65" s="34" t="s">
        <v>7</v>
      </c>
      <c r="M65" s="34" t="s">
        <v>7</v>
      </c>
      <c r="N65" s="34" t="s">
        <v>7</v>
      </c>
      <c r="O65" s="34" t="s">
        <v>7</v>
      </c>
      <c r="P65" s="34" t="s">
        <v>7</v>
      </c>
      <c r="Q65" s="34" t="s">
        <v>7</v>
      </c>
      <c r="R65" s="34" t="s">
        <v>7</v>
      </c>
      <c r="S65" s="34" t="s">
        <v>7</v>
      </c>
      <c r="T65" s="34" t="s">
        <v>7</v>
      </c>
      <c r="U65" s="34" t="s">
        <v>7</v>
      </c>
      <c r="V65" s="34" t="s">
        <v>7</v>
      </c>
      <c r="W65" s="34" t="s">
        <v>7</v>
      </c>
      <c r="X65" s="34" t="s">
        <v>7</v>
      </c>
      <c r="Y65" s="34" t="s">
        <v>7</v>
      </c>
      <c r="Z65" s="34" t="s">
        <v>7</v>
      </c>
      <c r="AA65" s="34" t="s">
        <v>7</v>
      </c>
      <c r="AB65" s="34" t="s">
        <v>7</v>
      </c>
      <c r="AC65" s="34" t="s">
        <v>7</v>
      </c>
      <c r="AD65" s="34" t="s">
        <v>7</v>
      </c>
      <c r="AE65" s="34" t="s">
        <v>7</v>
      </c>
      <c r="AF65" s="34" t="s">
        <v>7</v>
      </c>
      <c r="AG65" s="34" t="s">
        <v>7</v>
      </c>
      <c r="AH65" s="34" t="s">
        <v>7</v>
      </c>
      <c r="AI65" s="34" t="s">
        <v>7</v>
      </c>
      <c r="AJ65" s="34" t="s">
        <v>7</v>
      </c>
      <c r="AK65" s="34" t="s">
        <v>7</v>
      </c>
      <c r="AL65" s="34" t="s">
        <v>7</v>
      </c>
      <c r="AM65" s="34" t="s">
        <v>7</v>
      </c>
      <c r="AN65" s="34" t="s">
        <v>7</v>
      </c>
      <c r="AO65" s="34" t="s">
        <v>7</v>
      </c>
      <c r="AP65" s="34" t="s">
        <v>7</v>
      </c>
      <c r="AQ65" s="34" t="s">
        <v>7</v>
      </c>
      <c r="AR65" s="34" t="s">
        <v>7</v>
      </c>
      <c r="AS65" s="34" t="s">
        <v>7</v>
      </c>
      <c r="AT65" s="34" t="s">
        <v>7</v>
      </c>
      <c r="AU65" s="34" t="s">
        <v>7</v>
      </c>
      <c r="AV65" s="34" t="s">
        <v>7</v>
      </c>
      <c r="AW65" s="34" t="s">
        <v>7</v>
      </c>
      <c r="AX65" s="34" t="s">
        <v>7</v>
      </c>
      <c r="AY65" s="34" t="s">
        <v>7</v>
      </c>
      <c r="AZ65" s="34" t="s">
        <v>7</v>
      </c>
      <c r="BA65" s="34">
        <v>14.883650669996833</v>
      </c>
      <c r="BB65" s="34">
        <v>14.883650669996833</v>
      </c>
      <c r="BC65" s="34">
        <v>14.883650669996831</v>
      </c>
      <c r="BD65" s="34">
        <v>14.883650669996831</v>
      </c>
      <c r="BE65" s="34">
        <v>14.883650669996831</v>
      </c>
      <c r="BF65" s="34">
        <v>14.883650669996831</v>
      </c>
      <c r="BG65" s="34">
        <v>14.883650669996831</v>
      </c>
      <c r="BH65" s="34">
        <v>14.883650669996831</v>
      </c>
      <c r="BI65" s="34">
        <v>14.883650669996827</v>
      </c>
      <c r="BJ65" s="34">
        <v>14.883650669996831</v>
      </c>
      <c r="BK65" s="34">
        <v>14.883650669996827</v>
      </c>
      <c r="BL65" s="34">
        <v>14.883650669996824</v>
      </c>
      <c r="BM65" s="34">
        <v>14.883650669996824</v>
      </c>
      <c r="BN65" s="34">
        <v>14.883650669996827</v>
      </c>
      <c r="BO65" s="34">
        <v>14.883650669996824</v>
      </c>
      <c r="BP65" s="35"/>
      <c r="BQ65" s="35"/>
      <c r="BR65" s="35"/>
      <c r="BS65" s="35"/>
      <c r="BT65" s="35"/>
      <c r="BU65" s="35"/>
      <c r="BV65" s="35"/>
      <c r="BW65" s="35"/>
      <c r="BX65" s="35"/>
      <c r="BY65" s="35"/>
    </row>
    <row r="66" spans="1:91" ht="17.25" customHeight="1">
      <c r="A66" s="33">
        <v>13</v>
      </c>
      <c r="B66" s="34" t="s">
        <v>7</v>
      </c>
      <c r="C66" s="34" t="s">
        <v>7</v>
      </c>
      <c r="D66" s="34" t="s">
        <v>7</v>
      </c>
      <c r="E66" s="34" t="s">
        <v>7</v>
      </c>
      <c r="F66" s="34" t="s">
        <v>7</v>
      </c>
      <c r="G66" s="34" t="s">
        <v>7</v>
      </c>
      <c r="H66" s="34" t="s">
        <v>7</v>
      </c>
      <c r="I66" s="34" t="s">
        <v>7</v>
      </c>
      <c r="J66" s="34" t="s">
        <v>7</v>
      </c>
      <c r="K66" s="34" t="s">
        <v>7</v>
      </c>
      <c r="L66" s="34" t="s">
        <v>7</v>
      </c>
      <c r="M66" s="34" t="s">
        <v>7</v>
      </c>
      <c r="N66" s="34" t="s">
        <v>7</v>
      </c>
      <c r="O66" s="34" t="s">
        <v>7</v>
      </c>
      <c r="P66" s="34" t="s">
        <v>7</v>
      </c>
      <c r="Q66" s="34" t="s">
        <v>7</v>
      </c>
      <c r="R66" s="34" t="s">
        <v>7</v>
      </c>
      <c r="S66" s="34" t="s">
        <v>7</v>
      </c>
      <c r="T66" s="34" t="s">
        <v>7</v>
      </c>
      <c r="U66" s="34" t="s">
        <v>7</v>
      </c>
      <c r="V66" s="34" t="s">
        <v>7</v>
      </c>
      <c r="W66" s="34" t="s">
        <v>7</v>
      </c>
      <c r="X66" s="34" t="s">
        <v>7</v>
      </c>
      <c r="Y66" s="34" t="s">
        <v>7</v>
      </c>
      <c r="Z66" s="34" t="s">
        <v>7</v>
      </c>
      <c r="AA66" s="34" t="s">
        <v>7</v>
      </c>
      <c r="AB66" s="34" t="s">
        <v>7</v>
      </c>
      <c r="AC66" s="34" t="s">
        <v>7</v>
      </c>
      <c r="AD66" s="34" t="s">
        <v>7</v>
      </c>
      <c r="AE66" s="34" t="s">
        <v>7</v>
      </c>
      <c r="AF66" s="34" t="s">
        <v>7</v>
      </c>
      <c r="AG66" s="34" t="s">
        <v>7</v>
      </c>
      <c r="AH66" s="34" t="s">
        <v>7</v>
      </c>
      <c r="AI66" s="34" t="s">
        <v>7</v>
      </c>
      <c r="AJ66" s="34" t="s">
        <v>7</v>
      </c>
      <c r="AK66" s="34" t="s">
        <v>7</v>
      </c>
      <c r="AL66" s="34" t="s">
        <v>7</v>
      </c>
      <c r="AM66" s="34" t="s">
        <v>7</v>
      </c>
      <c r="AN66" s="34" t="s">
        <v>7</v>
      </c>
      <c r="AO66" s="34" t="s">
        <v>7</v>
      </c>
      <c r="AP66" s="34" t="s">
        <v>7</v>
      </c>
      <c r="AQ66" s="34" t="s">
        <v>7</v>
      </c>
      <c r="AR66" s="34" t="s">
        <v>7</v>
      </c>
      <c r="AS66" s="34" t="s">
        <v>7</v>
      </c>
      <c r="AT66" s="34" t="s">
        <v>7</v>
      </c>
      <c r="AU66" s="34" t="s">
        <v>7</v>
      </c>
      <c r="AV66" s="34" t="s">
        <v>7</v>
      </c>
      <c r="AW66" s="34" t="s">
        <v>7</v>
      </c>
      <c r="AX66" s="34" t="s">
        <v>7</v>
      </c>
      <c r="AY66" s="34" t="s">
        <v>7</v>
      </c>
      <c r="AZ66" s="34" t="s">
        <v>7</v>
      </c>
      <c r="BA66" s="34" t="s">
        <v>7</v>
      </c>
      <c r="BB66" s="34">
        <v>15.045429481627231</v>
      </c>
      <c r="BC66" s="34">
        <v>15.045429481627231</v>
      </c>
      <c r="BD66" s="34">
        <v>15.045429481627231</v>
      </c>
      <c r="BE66" s="34">
        <v>15.045429481627231</v>
      </c>
      <c r="BF66" s="34">
        <v>15.045429481627231</v>
      </c>
      <c r="BG66" s="34">
        <v>15.045429481627231</v>
      </c>
      <c r="BH66" s="34">
        <v>15.045429481627227</v>
      </c>
      <c r="BI66" s="34">
        <v>15.045429481627227</v>
      </c>
      <c r="BJ66" s="34">
        <v>15.045429481627227</v>
      </c>
      <c r="BK66" s="34">
        <v>15.045429481627227</v>
      </c>
      <c r="BL66" s="34">
        <v>15.045429481627224</v>
      </c>
      <c r="BM66" s="34">
        <v>15.045429481627224</v>
      </c>
      <c r="BN66" s="34">
        <v>15.045429481627227</v>
      </c>
      <c r="BO66" s="34">
        <v>15.045429481627227</v>
      </c>
      <c r="BP66" s="35"/>
      <c r="BQ66" s="35"/>
      <c r="BR66" s="35"/>
      <c r="BS66" s="35"/>
      <c r="BT66" s="35"/>
      <c r="BU66" s="35"/>
      <c r="BV66" s="35"/>
      <c r="BW66" s="35"/>
      <c r="BX66" s="35"/>
      <c r="BY66" s="35"/>
      <c r="BZ66" s="35"/>
    </row>
    <row r="67" spans="1:91" ht="17.25" customHeight="1">
      <c r="A67" s="33">
        <v>12</v>
      </c>
      <c r="B67" s="34" t="s">
        <v>7</v>
      </c>
      <c r="C67" s="34" t="s">
        <v>7</v>
      </c>
      <c r="D67" s="34" t="s">
        <v>7</v>
      </c>
      <c r="E67" s="34" t="s">
        <v>7</v>
      </c>
      <c r="F67" s="34" t="s">
        <v>7</v>
      </c>
      <c r="G67" s="34" t="s">
        <v>7</v>
      </c>
      <c r="H67" s="34" t="s">
        <v>7</v>
      </c>
      <c r="I67" s="34" t="s">
        <v>7</v>
      </c>
      <c r="J67" s="34" t="s">
        <v>7</v>
      </c>
      <c r="K67" s="34" t="s">
        <v>7</v>
      </c>
      <c r="L67" s="34" t="s">
        <v>7</v>
      </c>
      <c r="M67" s="34" t="s">
        <v>7</v>
      </c>
      <c r="N67" s="34" t="s">
        <v>7</v>
      </c>
      <c r="O67" s="34" t="s">
        <v>7</v>
      </c>
      <c r="P67" s="34" t="s">
        <v>7</v>
      </c>
      <c r="Q67" s="34" t="s">
        <v>7</v>
      </c>
      <c r="R67" s="34" t="s">
        <v>7</v>
      </c>
      <c r="S67" s="34" t="s">
        <v>7</v>
      </c>
      <c r="T67" s="34" t="s">
        <v>7</v>
      </c>
      <c r="U67" s="34" t="s">
        <v>7</v>
      </c>
      <c r="V67" s="34" t="s">
        <v>7</v>
      </c>
      <c r="W67" s="34" t="s">
        <v>7</v>
      </c>
      <c r="X67" s="34" t="s">
        <v>7</v>
      </c>
      <c r="Y67" s="34" t="s">
        <v>7</v>
      </c>
      <c r="Z67" s="34" t="s">
        <v>7</v>
      </c>
      <c r="AA67" s="34" t="s">
        <v>7</v>
      </c>
      <c r="AB67" s="34" t="s">
        <v>7</v>
      </c>
      <c r="AC67" s="34" t="s">
        <v>7</v>
      </c>
      <c r="AD67" s="34" t="s">
        <v>7</v>
      </c>
      <c r="AE67" s="34" t="s">
        <v>7</v>
      </c>
      <c r="AF67" s="34" t="s">
        <v>7</v>
      </c>
      <c r="AG67" s="34" t="s">
        <v>7</v>
      </c>
      <c r="AH67" s="34" t="s">
        <v>7</v>
      </c>
      <c r="AI67" s="34" t="s">
        <v>7</v>
      </c>
      <c r="AJ67" s="34" t="s">
        <v>7</v>
      </c>
      <c r="AK67" s="34" t="s">
        <v>7</v>
      </c>
      <c r="AL67" s="34" t="s">
        <v>7</v>
      </c>
      <c r="AM67" s="34" t="s">
        <v>7</v>
      </c>
      <c r="AN67" s="34" t="s">
        <v>7</v>
      </c>
      <c r="AO67" s="34" t="s">
        <v>7</v>
      </c>
      <c r="AP67" s="34" t="s">
        <v>7</v>
      </c>
      <c r="AQ67" s="34" t="s">
        <v>7</v>
      </c>
      <c r="AR67" s="34" t="s">
        <v>7</v>
      </c>
      <c r="AS67" s="34" t="s">
        <v>7</v>
      </c>
      <c r="AT67" s="34" t="s">
        <v>7</v>
      </c>
      <c r="AU67" s="34" t="s">
        <v>7</v>
      </c>
      <c r="AV67" s="34" t="s">
        <v>7</v>
      </c>
      <c r="AW67" s="34" t="s">
        <v>7</v>
      </c>
      <c r="AX67" s="34" t="s">
        <v>7</v>
      </c>
      <c r="AY67" s="34" t="s">
        <v>7</v>
      </c>
      <c r="AZ67" s="34" t="s">
        <v>7</v>
      </c>
      <c r="BA67" s="34" t="s">
        <v>7</v>
      </c>
      <c r="BB67" s="34" t="s">
        <v>7</v>
      </c>
      <c r="BC67" s="34">
        <v>15.208966758601463</v>
      </c>
      <c r="BD67" s="34">
        <v>15.208966758601456</v>
      </c>
      <c r="BE67" s="34">
        <v>15.208966758601449</v>
      </c>
      <c r="BF67" s="34">
        <v>15.208966758601456</v>
      </c>
      <c r="BG67" s="34">
        <v>15.208966758601449</v>
      </c>
      <c r="BH67" s="34">
        <v>15.208966758601449</v>
      </c>
      <c r="BI67" s="34">
        <v>15.208966758601449</v>
      </c>
      <c r="BJ67" s="34">
        <v>15.208966758601449</v>
      </c>
      <c r="BK67" s="34">
        <v>15.208966758601449</v>
      </c>
      <c r="BL67" s="34">
        <v>15.208966758601449</v>
      </c>
      <c r="BM67" s="34">
        <v>15.208966758601449</v>
      </c>
      <c r="BN67" s="34">
        <v>15.208966758601449</v>
      </c>
      <c r="BO67" s="34">
        <v>15.208966758601456</v>
      </c>
      <c r="BP67" s="35"/>
      <c r="BQ67" s="35"/>
      <c r="BR67" s="35"/>
      <c r="BS67" s="35"/>
      <c r="BT67" s="35"/>
      <c r="BU67" s="35"/>
      <c r="BV67" s="35"/>
      <c r="BW67" s="35"/>
      <c r="BX67" s="35"/>
      <c r="BY67" s="35"/>
      <c r="BZ67" s="35"/>
      <c r="CA67" s="35"/>
    </row>
    <row r="68" spans="1:91" ht="17.25" customHeight="1">
      <c r="A68" s="33">
        <v>11</v>
      </c>
      <c r="B68" s="34" t="s">
        <v>7</v>
      </c>
      <c r="C68" s="34" t="s">
        <v>7</v>
      </c>
      <c r="D68" s="34" t="s">
        <v>7</v>
      </c>
      <c r="E68" s="34" t="s">
        <v>7</v>
      </c>
      <c r="F68" s="34" t="s">
        <v>7</v>
      </c>
      <c r="G68" s="34" t="s">
        <v>7</v>
      </c>
      <c r="H68" s="34" t="s">
        <v>7</v>
      </c>
      <c r="I68" s="34" t="s">
        <v>7</v>
      </c>
      <c r="J68" s="34" t="s">
        <v>7</v>
      </c>
      <c r="K68" s="34" t="s">
        <v>7</v>
      </c>
      <c r="L68" s="34" t="s">
        <v>7</v>
      </c>
      <c r="M68" s="34" t="s">
        <v>7</v>
      </c>
      <c r="N68" s="34" t="s">
        <v>7</v>
      </c>
      <c r="O68" s="34" t="s">
        <v>7</v>
      </c>
      <c r="P68" s="34" t="s">
        <v>7</v>
      </c>
      <c r="Q68" s="34" t="s">
        <v>7</v>
      </c>
      <c r="R68" s="34" t="s">
        <v>7</v>
      </c>
      <c r="S68" s="34" t="s">
        <v>7</v>
      </c>
      <c r="T68" s="34" t="s">
        <v>7</v>
      </c>
      <c r="U68" s="34" t="s">
        <v>7</v>
      </c>
      <c r="V68" s="34" t="s">
        <v>7</v>
      </c>
      <c r="W68" s="34" t="s">
        <v>7</v>
      </c>
      <c r="X68" s="34" t="s">
        <v>7</v>
      </c>
      <c r="Y68" s="34" t="s">
        <v>7</v>
      </c>
      <c r="Z68" s="34" t="s">
        <v>7</v>
      </c>
      <c r="AA68" s="34" t="s">
        <v>7</v>
      </c>
      <c r="AB68" s="34" t="s">
        <v>7</v>
      </c>
      <c r="AC68" s="34" t="s">
        <v>7</v>
      </c>
      <c r="AD68" s="34" t="s">
        <v>7</v>
      </c>
      <c r="AE68" s="34" t="s">
        <v>7</v>
      </c>
      <c r="AF68" s="34" t="s">
        <v>7</v>
      </c>
      <c r="AG68" s="34" t="s">
        <v>7</v>
      </c>
      <c r="AH68" s="34" t="s">
        <v>7</v>
      </c>
      <c r="AI68" s="34" t="s">
        <v>7</v>
      </c>
      <c r="AJ68" s="34" t="s">
        <v>7</v>
      </c>
      <c r="AK68" s="34" t="s">
        <v>7</v>
      </c>
      <c r="AL68" s="34" t="s">
        <v>7</v>
      </c>
      <c r="AM68" s="34" t="s">
        <v>7</v>
      </c>
      <c r="AN68" s="34" t="s">
        <v>7</v>
      </c>
      <c r="AO68" s="34" t="s">
        <v>7</v>
      </c>
      <c r="AP68" s="34" t="s">
        <v>7</v>
      </c>
      <c r="AQ68" s="34" t="s">
        <v>7</v>
      </c>
      <c r="AR68" s="34" t="s">
        <v>7</v>
      </c>
      <c r="AS68" s="34" t="s">
        <v>7</v>
      </c>
      <c r="AT68" s="34" t="s">
        <v>7</v>
      </c>
      <c r="AU68" s="34" t="s">
        <v>7</v>
      </c>
      <c r="AV68" s="34" t="s">
        <v>7</v>
      </c>
      <c r="AW68" s="34" t="s">
        <v>7</v>
      </c>
      <c r="AX68" s="34" t="s">
        <v>7</v>
      </c>
      <c r="AY68" s="34" t="s">
        <v>7</v>
      </c>
      <c r="AZ68" s="34" t="s">
        <v>7</v>
      </c>
      <c r="BA68" s="34" t="s">
        <v>7</v>
      </c>
      <c r="BB68" s="34" t="s">
        <v>7</v>
      </c>
      <c r="BC68" s="34" t="s">
        <v>7</v>
      </c>
      <c r="BD68" s="34">
        <v>15.374281614673201</v>
      </c>
      <c r="BE68" s="34">
        <v>15.374281614673198</v>
      </c>
      <c r="BF68" s="34">
        <v>15.374281614673201</v>
      </c>
      <c r="BG68" s="34">
        <v>15.374281614673198</v>
      </c>
      <c r="BH68" s="34">
        <v>15.374281614673198</v>
      </c>
      <c r="BI68" s="34">
        <v>15.374281614673201</v>
      </c>
      <c r="BJ68" s="34">
        <v>15.374281614673201</v>
      </c>
      <c r="BK68" s="34">
        <v>15.374281614673201</v>
      </c>
      <c r="BL68" s="34">
        <v>15.374281614673198</v>
      </c>
      <c r="BM68" s="34">
        <v>15.374281614673201</v>
      </c>
      <c r="BN68" s="34">
        <v>15.374281614673201</v>
      </c>
      <c r="BO68" s="34">
        <v>15.374281614673198</v>
      </c>
      <c r="BP68" s="35"/>
      <c r="BQ68" s="35"/>
      <c r="BR68" s="35"/>
      <c r="BS68" s="35"/>
      <c r="BT68" s="35"/>
      <c r="BU68" s="35"/>
      <c r="BV68" s="35"/>
      <c r="BW68" s="35"/>
      <c r="BX68" s="35"/>
      <c r="BY68" s="35"/>
      <c r="BZ68" s="35"/>
      <c r="CA68" s="35"/>
      <c r="CB68" s="35"/>
    </row>
    <row r="69" spans="1:91" ht="17.25" customHeight="1">
      <c r="A69" s="33">
        <v>10</v>
      </c>
      <c r="B69" s="34" t="s">
        <v>7</v>
      </c>
      <c r="C69" s="34" t="s">
        <v>7</v>
      </c>
      <c r="D69" s="34" t="s">
        <v>7</v>
      </c>
      <c r="E69" s="34" t="s">
        <v>7</v>
      </c>
      <c r="F69" s="34" t="s">
        <v>7</v>
      </c>
      <c r="G69" s="34" t="s">
        <v>7</v>
      </c>
      <c r="H69" s="34" t="s">
        <v>7</v>
      </c>
      <c r="I69" s="34" t="s">
        <v>7</v>
      </c>
      <c r="J69" s="34" t="s">
        <v>7</v>
      </c>
      <c r="K69" s="34" t="s">
        <v>7</v>
      </c>
      <c r="L69" s="34" t="s">
        <v>7</v>
      </c>
      <c r="M69" s="34" t="s">
        <v>7</v>
      </c>
      <c r="N69" s="34" t="s">
        <v>7</v>
      </c>
      <c r="O69" s="34" t="s">
        <v>7</v>
      </c>
      <c r="P69" s="34" t="s">
        <v>7</v>
      </c>
      <c r="Q69" s="34" t="s">
        <v>7</v>
      </c>
      <c r="R69" s="34" t="s">
        <v>7</v>
      </c>
      <c r="S69" s="34" t="s">
        <v>7</v>
      </c>
      <c r="T69" s="34" t="s">
        <v>7</v>
      </c>
      <c r="U69" s="34" t="s">
        <v>7</v>
      </c>
      <c r="V69" s="34" t="s">
        <v>7</v>
      </c>
      <c r="W69" s="34" t="s">
        <v>7</v>
      </c>
      <c r="X69" s="34" t="s">
        <v>7</v>
      </c>
      <c r="Y69" s="34" t="s">
        <v>7</v>
      </c>
      <c r="Z69" s="34" t="s">
        <v>7</v>
      </c>
      <c r="AA69" s="34" t="s">
        <v>7</v>
      </c>
      <c r="AB69" s="34" t="s">
        <v>7</v>
      </c>
      <c r="AC69" s="34" t="s">
        <v>7</v>
      </c>
      <c r="AD69" s="34" t="s">
        <v>7</v>
      </c>
      <c r="AE69" s="34" t="s">
        <v>7</v>
      </c>
      <c r="AF69" s="34" t="s">
        <v>7</v>
      </c>
      <c r="AG69" s="34" t="s">
        <v>7</v>
      </c>
      <c r="AH69" s="34" t="s">
        <v>7</v>
      </c>
      <c r="AI69" s="34" t="s">
        <v>7</v>
      </c>
      <c r="AJ69" s="34" t="s">
        <v>7</v>
      </c>
      <c r="AK69" s="34" t="s">
        <v>7</v>
      </c>
      <c r="AL69" s="34" t="s">
        <v>7</v>
      </c>
      <c r="AM69" s="34" t="s">
        <v>7</v>
      </c>
      <c r="AN69" s="34" t="s">
        <v>7</v>
      </c>
      <c r="AO69" s="34" t="s">
        <v>7</v>
      </c>
      <c r="AP69" s="34" t="s">
        <v>7</v>
      </c>
      <c r="AQ69" s="34" t="s">
        <v>7</v>
      </c>
      <c r="AR69" s="34" t="s">
        <v>7</v>
      </c>
      <c r="AS69" s="34" t="s">
        <v>7</v>
      </c>
      <c r="AT69" s="34" t="s">
        <v>7</v>
      </c>
      <c r="AU69" s="34" t="s">
        <v>7</v>
      </c>
      <c r="AV69" s="34" t="s">
        <v>7</v>
      </c>
      <c r="AW69" s="34" t="s">
        <v>7</v>
      </c>
      <c r="AX69" s="34" t="s">
        <v>7</v>
      </c>
      <c r="AY69" s="34" t="s">
        <v>7</v>
      </c>
      <c r="AZ69" s="34" t="s">
        <v>7</v>
      </c>
      <c r="BA69" s="34" t="s">
        <v>7</v>
      </c>
      <c r="BB69" s="34" t="s">
        <v>7</v>
      </c>
      <c r="BC69" s="34" t="s">
        <v>7</v>
      </c>
      <c r="BD69" s="34" t="s">
        <v>7</v>
      </c>
      <c r="BE69" s="34">
        <v>15.541393371354459</v>
      </c>
      <c r="BF69" s="34">
        <v>15.541393371354459</v>
      </c>
      <c r="BG69" s="34">
        <v>15.541393371354459</v>
      </c>
      <c r="BH69" s="34">
        <v>15.541393371354459</v>
      </c>
      <c r="BI69" s="34">
        <v>15.541393371354456</v>
      </c>
      <c r="BJ69" s="34">
        <v>15.541393371354456</v>
      </c>
      <c r="BK69" s="34">
        <v>15.541393371354456</v>
      </c>
      <c r="BL69" s="34">
        <v>15.541393371354456</v>
      </c>
      <c r="BM69" s="34">
        <v>15.541393371354459</v>
      </c>
      <c r="BN69" s="34">
        <v>15.541393371354456</v>
      </c>
      <c r="BO69" s="34">
        <v>15.541393371354456</v>
      </c>
      <c r="BP69" s="35"/>
      <c r="BQ69" s="35"/>
      <c r="BR69" s="35"/>
      <c r="BS69" s="35"/>
      <c r="BT69" s="35"/>
      <c r="BU69" s="35"/>
      <c r="BV69" s="35"/>
      <c r="BW69" s="35"/>
      <c r="BX69" s="35"/>
      <c r="BY69" s="35"/>
      <c r="BZ69" s="35"/>
      <c r="CA69" s="35"/>
      <c r="CB69" s="35"/>
      <c r="CC69" s="35"/>
    </row>
    <row r="70" spans="1:91" ht="17.25" customHeight="1">
      <c r="A70" s="33">
        <v>9</v>
      </c>
      <c r="B70" s="34" t="s">
        <v>7</v>
      </c>
      <c r="C70" s="34" t="s">
        <v>7</v>
      </c>
      <c r="D70" s="34" t="s">
        <v>7</v>
      </c>
      <c r="E70" s="34" t="s">
        <v>7</v>
      </c>
      <c r="F70" s="34" t="s">
        <v>7</v>
      </c>
      <c r="G70" s="34" t="s">
        <v>7</v>
      </c>
      <c r="H70" s="34" t="s">
        <v>7</v>
      </c>
      <c r="I70" s="34" t="s">
        <v>7</v>
      </c>
      <c r="J70" s="34" t="s">
        <v>7</v>
      </c>
      <c r="K70" s="34" t="s">
        <v>7</v>
      </c>
      <c r="L70" s="34" t="s">
        <v>7</v>
      </c>
      <c r="M70" s="34" t="s">
        <v>7</v>
      </c>
      <c r="N70" s="34" t="s">
        <v>7</v>
      </c>
      <c r="O70" s="34" t="s">
        <v>7</v>
      </c>
      <c r="P70" s="34" t="s">
        <v>7</v>
      </c>
      <c r="Q70" s="34" t="s">
        <v>7</v>
      </c>
      <c r="R70" s="34" t="s">
        <v>7</v>
      </c>
      <c r="S70" s="34" t="s">
        <v>7</v>
      </c>
      <c r="T70" s="34" t="s">
        <v>7</v>
      </c>
      <c r="U70" s="34" t="s">
        <v>7</v>
      </c>
      <c r="V70" s="34" t="s">
        <v>7</v>
      </c>
      <c r="W70" s="34" t="s">
        <v>7</v>
      </c>
      <c r="X70" s="34" t="s">
        <v>7</v>
      </c>
      <c r="Y70" s="34" t="s">
        <v>7</v>
      </c>
      <c r="Z70" s="34" t="s">
        <v>7</v>
      </c>
      <c r="AA70" s="34" t="s">
        <v>7</v>
      </c>
      <c r="AB70" s="34" t="s">
        <v>7</v>
      </c>
      <c r="AC70" s="34" t="s">
        <v>7</v>
      </c>
      <c r="AD70" s="34" t="s">
        <v>7</v>
      </c>
      <c r="AE70" s="34" t="s">
        <v>7</v>
      </c>
      <c r="AF70" s="34" t="s">
        <v>7</v>
      </c>
      <c r="AG70" s="34" t="s">
        <v>7</v>
      </c>
      <c r="AH70" s="34" t="s">
        <v>7</v>
      </c>
      <c r="AI70" s="34" t="s">
        <v>7</v>
      </c>
      <c r="AJ70" s="34" t="s">
        <v>7</v>
      </c>
      <c r="AK70" s="34" t="s">
        <v>7</v>
      </c>
      <c r="AL70" s="34" t="s">
        <v>7</v>
      </c>
      <c r="AM70" s="34" t="s">
        <v>7</v>
      </c>
      <c r="AN70" s="34" t="s">
        <v>7</v>
      </c>
      <c r="AO70" s="34" t="s">
        <v>7</v>
      </c>
      <c r="AP70" s="34" t="s">
        <v>7</v>
      </c>
      <c r="AQ70" s="34" t="s">
        <v>7</v>
      </c>
      <c r="AR70" s="34" t="s">
        <v>7</v>
      </c>
      <c r="AS70" s="34" t="s">
        <v>7</v>
      </c>
      <c r="AT70" s="34" t="s">
        <v>7</v>
      </c>
      <c r="AU70" s="34" t="s">
        <v>7</v>
      </c>
      <c r="AV70" s="34" t="s">
        <v>7</v>
      </c>
      <c r="AW70" s="34" t="s">
        <v>7</v>
      </c>
      <c r="AX70" s="34" t="s">
        <v>7</v>
      </c>
      <c r="AY70" s="34" t="s">
        <v>7</v>
      </c>
      <c r="AZ70" s="34" t="s">
        <v>7</v>
      </c>
      <c r="BA70" s="34" t="s">
        <v>7</v>
      </c>
      <c r="BB70" s="34" t="s">
        <v>7</v>
      </c>
      <c r="BC70" s="34" t="s">
        <v>7</v>
      </c>
      <c r="BD70" s="34" t="s">
        <v>7</v>
      </c>
      <c r="BE70" s="34" t="s">
        <v>7</v>
      </c>
      <c r="BF70" s="34">
        <v>15.710321560173515</v>
      </c>
      <c r="BG70" s="34">
        <v>15.710321560173508</v>
      </c>
      <c r="BH70" s="34">
        <v>15.710321560173508</v>
      </c>
      <c r="BI70" s="34">
        <v>15.710321560173519</v>
      </c>
      <c r="BJ70" s="34">
        <v>15.710321560173512</v>
      </c>
      <c r="BK70" s="34">
        <v>15.710321560173512</v>
      </c>
      <c r="BL70" s="34">
        <v>15.710321560173512</v>
      </c>
      <c r="BM70" s="34">
        <v>15.710321560173512</v>
      </c>
      <c r="BN70" s="34">
        <v>15.710321560173512</v>
      </c>
      <c r="BO70" s="34">
        <v>15.710321560173519</v>
      </c>
      <c r="BP70" s="35"/>
      <c r="BQ70" s="35"/>
      <c r="BR70" s="35"/>
      <c r="BS70" s="35"/>
      <c r="BT70" s="35"/>
      <c r="BU70" s="35"/>
      <c r="BV70" s="35"/>
      <c r="BW70" s="35"/>
      <c r="BX70" s="35"/>
      <c r="BY70" s="35"/>
      <c r="BZ70" s="35"/>
      <c r="CA70" s="35"/>
      <c r="CB70" s="35"/>
      <c r="CC70" s="35"/>
      <c r="CD70" s="35"/>
    </row>
    <row r="71" spans="1:91" ht="17.25" customHeight="1">
      <c r="A71" s="33">
        <v>8</v>
      </c>
      <c r="B71" s="34" t="s">
        <v>7</v>
      </c>
      <c r="C71" s="34" t="s">
        <v>7</v>
      </c>
      <c r="D71" s="34" t="s">
        <v>7</v>
      </c>
      <c r="E71" s="34" t="s">
        <v>7</v>
      </c>
      <c r="F71" s="34" t="s">
        <v>7</v>
      </c>
      <c r="G71" s="34" t="s">
        <v>7</v>
      </c>
      <c r="H71" s="34" t="s">
        <v>7</v>
      </c>
      <c r="I71" s="34" t="s">
        <v>7</v>
      </c>
      <c r="J71" s="34" t="s">
        <v>7</v>
      </c>
      <c r="K71" s="34" t="s">
        <v>7</v>
      </c>
      <c r="L71" s="34" t="s">
        <v>7</v>
      </c>
      <c r="M71" s="34" t="s">
        <v>7</v>
      </c>
      <c r="N71" s="34" t="s">
        <v>7</v>
      </c>
      <c r="O71" s="34" t="s">
        <v>7</v>
      </c>
      <c r="P71" s="34" t="s">
        <v>7</v>
      </c>
      <c r="Q71" s="34" t="s">
        <v>7</v>
      </c>
      <c r="R71" s="34" t="s">
        <v>7</v>
      </c>
      <c r="S71" s="34" t="s">
        <v>7</v>
      </c>
      <c r="T71" s="34" t="s">
        <v>7</v>
      </c>
      <c r="U71" s="34" t="s">
        <v>7</v>
      </c>
      <c r="V71" s="34" t="s">
        <v>7</v>
      </c>
      <c r="W71" s="34" t="s">
        <v>7</v>
      </c>
      <c r="X71" s="34" t="s">
        <v>7</v>
      </c>
      <c r="Y71" s="34" t="s">
        <v>7</v>
      </c>
      <c r="Z71" s="34" t="s">
        <v>7</v>
      </c>
      <c r="AA71" s="34" t="s">
        <v>7</v>
      </c>
      <c r="AB71" s="34" t="s">
        <v>7</v>
      </c>
      <c r="AC71" s="34" t="s">
        <v>7</v>
      </c>
      <c r="AD71" s="34" t="s">
        <v>7</v>
      </c>
      <c r="AE71" s="34" t="s">
        <v>7</v>
      </c>
      <c r="AF71" s="34" t="s">
        <v>7</v>
      </c>
      <c r="AG71" s="34" t="s">
        <v>7</v>
      </c>
      <c r="AH71" s="34" t="s">
        <v>7</v>
      </c>
      <c r="AI71" s="34" t="s">
        <v>7</v>
      </c>
      <c r="AJ71" s="34" t="s">
        <v>7</v>
      </c>
      <c r="AK71" s="34" t="s">
        <v>7</v>
      </c>
      <c r="AL71" s="34" t="s">
        <v>7</v>
      </c>
      <c r="AM71" s="34" t="s">
        <v>7</v>
      </c>
      <c r="AN71" s="34" t="s">
        <v>7</v>
      </c>
      <c r="AO71" s="34" t="s">
        <v>7</v>
      </c>
      <c r="AP71" s="34" t="s">
        <v>7</v>
      </c>
      <c r="AQ71" s="34" t="s">
        <v>7</v>
      </c>
      <c r="AR71" s="34" t="s">
        <v>7</v>
      </c>
      <c r="AS71" s="34" t="s">
        <v>7</v>
      </c>
      <c r="AT71" s="34" t="s">
        <v>7</v>
      </c>
      <c r="AU71" s="34" t="s">
        <v>7</v>
      </c>
      <c r="AV71" s="34" t="s">
        <v>7</v>
      </c>
      <c r="AW71" s="34" t="s">
        <v>7</v>
      </c>
      <c r="AX71" s="34" t="s">
        <v>7</v>
      </c>
      <c r="AY71" s="34" t="s">
        <v>7</v>
      </c>
      <c r="AZ71" s="34" t="s">
        <v>7</v>
      </c>
      <c r="BA71" s="34" t="s">
        <v>7</v>
      </c>
      <c r="BB71" s="34" t="s">
        <v>7</v>
      </c>
      <c r="BC71" s="34" t="s">
        <v>7</v>
      </c>
      <c r="BD71" s="34" t="s">
        <v>7</v>
      </c>
      <c r="BE71" s="34" t="s">
        <v>7</v>
      </c>
      <c r="BF71" s="34" t="s">
        <v>7</v>
      </c>
      <c r="BG71" s="34">
        <v>15.88108592495799</v>
      </c>
      <c r="BH71" s="34">
        <v>15.88108592495799</v>
      </c>
      <c r="BI71" s="34">
        <v>15.881085924957986</v>
      </c>
      <c r="BJ71" s="34">
        <v>15.881085924957986</v>
      </c>
      <c r="BK71" s="34">
        <v>15.881085924957986</v>
      </c>
      <c r="BL71" s="34">
        <v>15.881085924957986</v>
      </c>
      <c r="BM71" s="34">
        <v>15.881085924957983</v>
      </c>
      <c r="BN71" s="34">
        <v>15.881085924957986</v>
      </c>
      <c r="BO71" s="34">
        <v>15.881085924957986</v>
      </c>
      <c r="BP71" s="35"/>
      <c r="BQ71" s="35"/>
      <c r="BR71" s="35"/>
      <c r="BS71" s="35"/>
      <c r="BT71" s="35"/>
      <c r="BU71" s="35"/>
      <c r="BV71" s="35"/>
      <c r="BW71" s="35"/>
      <c r="BX71" s="35"/>
      <c r="BY71" s="35"/>
      <c r="BZ71" s="35"/>
      <c r="CA71" s="35"/>
      <c r="CB71" s="35"/>
      <c r="CC71" s="35"/>
      <c r="CD71" s="35"/>
      <c r="CE71" s="35"/>
    </row>
    <row r="72" spans="1:91" ht="17.25" customHeight="1">
      <c r="A72" s="33">
        <v>7</v>
      </c>
      <c r="B72" s="34" t="s">
        <v>7</v>
      </c>
      <c r="C72" s="34" t="s">
        <v>7</v>
      </c>
      <c r="D72" s="34" t="s">
        <v>7</v>
      </c>
      <c r="E72" s="34" t="s">
        <v>7</v>
      </c>
      <c r="F72" s="34" t="s">
        <v>7</v>
      </c>
      <c r="G72" s="34" t="s">
        <v>7</v>
      </c>
      <c r="H72" s="34" t="s">
        <v>7</v>
      </c>
      <c r="I72" s="34" t="s">
        <v>7</v>
      </c>
      <c r="J72" s="34" t="s">
        <v>7</v>
      </c>
      <c r="K72" s="34" t="s">
        <v>7</v>
      </c>
      <c r="L72" s="34" t="s">
        <v>7</v>
      </c>
      <c r="M72" s="34" t="s">
        <v>7</v>
      </c>
      <c r="N72" s="34" t="s">
        <v>7</v>
      </c>
      <c r="O72" s="34" t="s">
        <v>7</v>
      </c>
      <c r="P72" s="34" t="s">
        <v>7</v>
      </c>
      <c r="Q72" s="34" t="s">
        <v>7</v>
      </c>
      <c r="R72" s="34" t="s">
        <v>7</v>
      </c>
      <c r="S72" s="34" t="s">
        <v>7</v>
      </c>
      <c r="T72" s="34" t="s">
        <v>7</v>
      </c>
      <c r="U72" s="34" t="s">
        <v>7</v>
      </c>
      <c r="V72" s="34" t="s">
        <v>7</v>
      </c>
      <c r="W72" s="34" t="s">
        <v>7</v>
      </c>
      <c r="X72" s="34" t="s">
        <v>7</v>
      </c>
      <c r="Y72" s="34" t="s">
        <v>7</v>
      </c>
      <c r="Z72" s="34" t="s">
        <v>7</v>
      </c>
      <c r="AA72" s="34" t="s">
        <v>7</v>
      </c>
      <c r="AB72" s="34" t="s">
        <v>7</v>
      </c>
      <c r="AC72" s="34" t="s">
        <v>7</v>
      </c>
      <c r="AD72" s="34" t="s">
        <v>7</v>
      </c>
      <c r="AE72" s="34" t="s">
        <v>7</v>
      </c>
      <c r="AF72" s="34" t="s">
        <v>7</v>
      </c>
      <c r="AG72" s="34" t="s">
        <v>7</v>
      </c>
      <c r="AH72" s="34" t="s">
        <v>7</v>
      </c>
      <c r="AI72" s="34" t="s">
        <v>7</v>
      </c>
      <c r="AJ72" s="34" t="s">
        <v>7</v>
      </c>
      <c r="AK72" s="34" t="s">
        <v>7</v>
      </c>
      <c r="AL72" s="34" t="s">
        <v>7</v>
      </c>
      <c r="AM72" s="34" t="s">
        <v>7</v>
      </c>
      <c r="AN72" s="34" t="s">
        <v>7</v>
      </c>
      <c r="AO72" s="34" t="s">
        <v>7</v>
      </c>
      <c r="AP72" s="34" t="s">
        <v>7</v>
      </c>
      <c r="AQ72" s="34" t="s">
        <v>7</v>
      </c>
      <c r="AR72" s="34" t="s">
        <v>7</v>
      </c>
      <c r="AS72" s="34" t="s">
        <v>7</v>
      </c>
      <c r="AT72" s="34" t="s">
        <v>7</v>
      </c>
      <c r="AU72" s="34" t="s">
        <v>7</v>
      </c>
      <c r="AV72" s="34" t="s">
        <v>7</v>
      </c>
      <c r="AW72" s="34" t="s">
        <v>7</v>
      </c>
      <c r="AX72" s="34" t="s">
        <v>7</v>
      </c>
      <c r="AY72" s="34" t="s">
        <v>7</v>
      </c>
      <c r="AZ72" s="34" t="s">
        <v>7</v>
      </c>
      <c r="BA72" s="34" t="s">
        <v>7</v>
      </c>
      <c r="BB72" s="34" t="s">
        <v>7</v>
      </c>
      <c r="BC72" s="34" t="s">
        <v>7</v>
      </c>
      <c r="BD72" s="34" t="s">
        <v>7</v>
      </c>
      <c r="BE72" s="34" t="s">
        <v>7</v>
      </c>
      <c r="BF72" s="34" t="s">
        <v>7</v>
      </c>
      <c r="BG72" s="34" t="s">
        <v>7</v>
      </c>
      <c r="BH72" s="34">
        <v>16.05370642414232</v>
      </c>
      <c r="BI72" s="34">
        <v>16.05370642414232</v>
      </c>
      <c r="BJ72" s="34">
        <v>16.05370642414232</v>
      </c>
      <c r="BK72" s="34">
        <v>16.053706424142323</v>
      </c>
      <c r="BL72" s="34">
        <v>16.053706424142323</v>
      </c>
      <c r="BM72" s="34">
        <v>16.053706424142323</v>
      </c>
      <c r="BN72" s="34">
        <v>16.053706424142327</v>
      </c>
      <c r="BO72" s="34">
        <v>16.053706424142323</v>
      </c>
      <c r="BP72" s="35"/>
      <c r="BQ72" s="35"/>
      <c r="BR72" s="35"/>
      <c r="BS72" s="35"/>
      <c r="BT72" s="35"/>
      <c r="BU72" s="35"/>
      <c r="BV72" s="35"/>
      <c r="BW72" s="35"/>
      <c r="BX72" s="35"/>
      <c r="BY72" s="35"/>
      <c r="BZ72" s="35"/>
      <c r="CA72" s="35"/>
      <c r="CB72" s="35"/>
      <c r="CC72" s="35"/>
      <c r="CD72" s="35"/>
      <c r="CE72" s="35"/>
      <c r="CF72" s="35"/>
    </row>
    <row r="73" spans="1:91" ht="17.25" customHeight="1">
      <c r="A73" s="33">
        <v>6</v>
      </c>
      <c r="B73" s="34" t="s">
        <v>7</v>
      </c>
      <c r="C73" s="34" t="s">
        <v>7</v>
      </c>
      <c r="D73" s="34" t="s">
        <v>7</v>
      </c>
      <c r="E73" s="34" t="s">
        <v>7</v>
      </c>
      <c r="F73" s="34" t="s">
        <v>7</v>
      </c>
      <c r="G73" s="34" t="s">
        <v>7</v>
      </c>
      <c r="H73" s="34" t="s">
        <v>7</v>
      </c>
      <c r="I73" s="34" t="s">
        <v>7</v>
      </c>
      <c r="J73" s="34" t="s">
        <v>7</v>
      </c>
      <c r="K73" s="34" t="s">
        <v>7</v>
      </c>
      <c r="L73" s="34" t="s">
        <v>7</v>
      </c>
      <c r="M73" s="34" t="s">
        <v>7</v>
      </c>
      <c r="N73" s="34" t="s">
        <v>7</v>
      </c>
      <c r="O73" s="34" t="s">
        <v>7</v>
      </c>
      <c r="P73" s="34" t="s">
        <v>7</v>
      </c>
      <c r="Q73" s="34" t="s">
        <v>7</v>
      </c>
      <c r="R73" s="34" t="s">
        <v>7</v>
      </c>
      <c r="S73" s="34" t="s">
        <v>7</v>
      </c>
      <c r="T73" s="34" t="s">
        <v>7</v>
      </c>
      <c r="U73" s="34" t="s">
        <v>7</v>
      </c>
      <c r="V73" s="34" t="s">
        <v>7</v>
      </c>
      <c r="W73" s="34" t="s">
        <v>7</v>
      </c>
      <c r="X73" s="34" t="s">
        <v>7</v>
      </c>
      <c r="Y73" s="34" t="s">
        <v>7</v>
      </c>
      <c r="Z73" s="34" t="s">
        <v>7</v>
      </c>
      <c r="AA73" s="34" t="s">
        <v>7</v>
      </c>
      <c r="AB73" s="34" t="s">
        <v>7</v>
      </c>
      <c r="AC73" s="34" t="s">
        <v>7</v>
      </c>
      <c r="AD73" s="34" t="s">
        <v>7</v>
      </c>
      <c r="AE73" s="34" t="s">
        <v>7</v>
      </c>
      <c r="AF73" s="34" t="s">
        <v>7</v>
      </c>
      <c r="AG73" s="34" t="s">
        <v>7</v>
      </c>
      <c r="AH73" s="34" t="s">
        <v>7</v>
      </c>
      <c r="AI73" s="34" t="s">
        <v>7</v>
      </c>
      <c r="AJ73" s="34" t="s">
        <v>7</v>
      </c>
      <c r="AK73" s="34" t="s">
        <v>7</v>
      </c>
      <c r="AL73" s="34" t="s">
        <v>7</v>
      </c>
      <c r="AM73" s="34" t="s">
        <v>7</v>
      </c>
      <c r="AN73" s="34" t="s">
        <v>7</v>
      </c>
      <c r="AO73" s="34" t="s">
        <v>7</v>
      </c>
      <c r="AP73" s="34" t="s">
        <v>7</v>
      </c>
      <c r="AQ73" s="34" t="s">
        <v>7</v>
      </c>
      <c r="AR73" s="34" t="s">
        <v>7</v>
      </c>
      <c r="AS73" s="34" t="s">
        <v>7</v>
      </c>
      <c r="AT73" s="34" t="s">
        <v>7</v>
      </c>
      <c r="AU73" s="34" t="s">
        <v>7</v>
      </c>
      <c r="AV73" s="34" t="s">
        <v>7</v>
      </c>
      <c r="AW73" s="34" t="s">
        <v>7</v>
      </c>
      <c r="AX73" s="34" t="s">
        <v>7</v>
      </c>
      <c r="AY73" s="34" t="s">
        <v>7</v>
      </c>
      <c r="AZ73" s="34" t="s">
        <v>7</v>
      </c>
      <c r="BA73" s="34" t="s">
        <v>7</v>
      </c>
      <c r="BB73" s="34" t="s">
        <v>7</v>
      </c>
      <c r="BC73" s="34" t="s">
        <v>7</v>
      </c>
      <c r="BD73" s="34" t="s">
        <v>7</v>
      </c>
      <c r="BE73" s="34" t="s">
        <v>7</v>
      </c>
      <c r="BF73" s="34" t="s">
        <v>7</v>
      </c>
      <c r="BG73" s="34" t="s">
        <v>7</v>
      </c>
      <c r="BH73" s="34" t="s">
        <v>7</v>
      </c>
      <c r="BI73" s="34">
        <v>16.228203233100384</v>
      </c>
      <c r="BJ73" s="34">
        <v>16.228203233100388</v>
      </c>
      <c r="BK73" s="34">
        <v>16.228203233100388</v>
      </c>
      <c r="BL73" s="34">
        <v>16.228203233100388</v>
      </c>
      <c r="BM73" s="34">
        <v>16.228203233100388</v>
      </c>
      <c r="BN73" s="34">
        <v>16.228203233100388</v>
      </c>
      <c r="BO73" s="34">
        <v>16.228203233100391</v>
      </c>
      <c r="BP73" s="35"/>
      <c r="BQ73" s="35"/>
      <c r="BR73" s="35"/>
      <c r="BS73" s="35"/>
      <c r="BT73" s="35"/>
      <c r="BU73" s="35"/>
      <c r="BV73" s="35"/>
      <c r="BW73" s="35"/>
      <c r="BX73" s="35"/>
      <c r="BY73" s="35"/>
      <c r="BZ73" s="35"/>
      <c r="CA73" s="35"/>
      <c r="CB73" s="35"/>
      <c r="CC73" s="35"/>
      <c r="CD73" s="35"/>
      <c r="CE73" s="35"/>
      <c r="CF73" s="35"/>
      <c r="CG73" s="35"/>
    </row>
    <row r="74" spans="1:91" ht="17.25" customHeight="1">
      <c r="A74" s="33">
        <v>5</v>
      </c>
      <c r="B74" s="34" t="s">
        <v>7</v>
      </c>
      <c r="C74" s="34" t="s">
        <v>7</v>
      </c>
      <c r="D74" s="34" t="s">
        <v>7</v>
      </c>
      <c r="E74" s="34" t="s">
        <v>7</v>
      </c>
      <c r="F74" s="34" t="s">
        <v>7</v>
      </c>
      <c r="G74" s="34" t="s">
        <v>7</v>
      </c>
      <c r="H74" s="34" t="s">
        <v>7</v>
      </c>
      <c r="I74" s="34" t="s">
        <v>7</v>
      </c>
      <c r="J74" s="34" t="s">
        <v>7</v>
      </c>
      <c r="K74" s="34" t="s">
        <v>7</v>
      </c>
      <c r="L74" s="34" t="s">
        <v>7</v>
      </c>
      <c r="M74" s="34" t="s">
        <v>7</v>
      </c>
      <c r="N74" s="34" t="s">
        <v>7</v>
      </c>
      <c r="O74" s="34" t="s">
        <v>7</v>
      </c>
      <c r="P74" s="34" t="s">
        <v>7</v>
      </c>
      <c r="Q74" s="34" t="s">
        <v>7</v>
      </c>
      <c r="R74" s="34" t="s">
        <v>7</v>
      </c>
      <c r="S74" s="34" t="s">
        <v>7</v>
      </c>
      <c r="T74" s="34" t="s">
        <v>7</v>
      </c>
      <c r="U74" s="34" t="s">
        <v>7</v>
      </c>
      <c r="V74" s="34" t="s">
        <v>7</v>
      </c>
      <c r="W74" s="34" t="s">
        <v>7</v>
      </c>
      <c r="X74" s="34" t="s">
        <v>7</v>
      </c>
      <c r="Y74" s="34" t="s">
        <v>7</v>
      </c>
      <c r="Z74" s="34" t="s">
        <v>7</v>
      </c>
      <c r="AA74" s="34" t="s">
        <v>7</v>
      </c>
      <c r="AB74" s="34" t="s">
        <v>7</v>
      </c>
      <c r="AC74" s="34" t="s">
        <v>7</v>
      </c>
      <c r="AD74" s="34" t="s">
        <v>7</v>
      </c>
      <c r="AE74" s="34" t="s">
        <v>7</v>
      </c>
      <c r="AF74" s="34" t="s">
        <v>7</v>
      </c>
      <c r="AG74" s="34" t="s">
        <v>7</v>
      </c>
      <c r="AH74" s="34" t="s">
        <v>7</v>
      </c>
      <c r="AI74" s="34" t="s">
        <v>7</v>
      </c>
      <c r="AJ74" s="34" t="s">
        <v>7</v>
      </c>
      <c r="AK74" s="34" t="s">
        <v>7</v>
      </c>
      <c r="AL74" s="34" t="s">
        <v>7</v>
      </c>
      <c r="AM74" s="34" t="s">
        <v>7</v>
      </c>
      <c r="AN74" s="34" t="s">
        <v>7</v>
      </c>
      <c r="AO74" s="34" t="s">
        <v>7</v>
      </c>
      <c r="AP74" s="34" t="s">
        <v>7</v>
      </c>
      <c r="AQ74" s="34" t="s">
        <v>7</v>
      </c>
      <c r="AR74" s="34" t="s">
        <v>7</v>
      </c>
      <c r="AS74" s="34" t="s">
        <v>7</v>
      </c>
      <c r="AT74" s="34" t="s">
        <v>7</v>
      </c>
      <c r="AU74" s="34" t="s">
        <v>7</v>
      </c>
      <c r="AV74" s="34" t="s">
        <v>7</v>
      </c>
      <c r="AW74" s="34" t="s">
        <v>7</v>
      </c>
      <c r="AX74" s="34" t="s">
        <v>7</v>
      </c>
      <c r="AY74" s="34" t="s">
        <v>7</v>
      </c>
      <c r="AZ74" s="34" t="s">
        <v>7</v>
      </c>
      <c r="BA74" s="34" t="s">
        <v>7</v>
      </c>
      <c r="BB74" s="34" t="s">
        <v>7</v>
      </c>
      <c r="BC74" s="34" t="s">
        <v>7</v>
      </c>
      <c r="BD74" s="34" t="s">
        <v>7</v>
      </c>
      <c r="BE74" s="34" t="s">
        <v>7</v>
      </c>
      <c r="BF74" s="34" t="s">
        <v>7</v>
      </c>
      <c r="BG74" s="34" t="s">
        <v>7</v>
      </c>
      <c r="BH74" s="34" t="s">
        <v>7</v>
      </c>
      <c r="BI74" s="34" t="s">
        <v>7</v>
      </c>
      <c r="BJ74" s="34">
        <v>16.404596746503668</v>
      </c>
      <c r="BK74" s="34">
        <v>16.404596746503668</v>
      </c>
      <c r="BL74" s="34">
        <v>16.404596746503668</v>
      </c>
      <c r="BM74" s="34">
        <v>16.404596746503671</v>
      </c>
      <c r="BN74" s="34">
        <v>16.404596746503671</v>
      </c>
      <c r="BO74" s="34">
        <v>16.404596746503671</v>
      </c>
      <c r="BP74" s="35"/>
      <c r="BQ74" s="35"/>
      <c r="BR74" s="35"/>
      <c r="BS74" s="35"/>
      <c r="BT74" s="35"/>
      <c r="BU74" s="35"/>
      <c r="BV74" s="35"/>
      <c r="BW74" s="35"/>
      <c r="BX74" s="35"/>
      <c r="BY74" s="35"/>
      <c r="BZ74" s="35"/>
      <c r="CA74" s="35"/>
      <c r="CB74" s="35"/>
      <c r="CC74" s="35"/>
      <c r="CD74" s="35"/>
      <c r="CE74" s="35"/>
      <c r="CF74" s="35"/>
      <c r="CG74" s="35"/>
      <c r="CH74" s="35"/>
    </row>
    <row r="75" spans="1:91" ht="17.25" customHeight="1">
      <c r="A75" s="33">
        <v>4</v>
      </c>
      <c r="B75" s="34" t="s">
        <v>7</v>
      </c>
      <c r="C75" s="34" t="s">
        <v>7</v>
      </c>
      <c r="D75" s="34" t="s">
        <v>7</v>
      </c>
      <c r="E75" s="34" t="s">
        <v>7</v>
      </c>
      <c r="F75" s="34" t="s">
        <v>7</v>
      </c>
      <c r="G75" s="34" t="s">
        <v>7</v>
      </c>
      <c r="H75" s="34" t="s">
        <v>7</v>
      </c>
      <c r="I75" s="34" t="s">
        <v>7</v>
      </c>
      <c r="J75" s="34" t="s">
        <v>7</v>
      </c>
      <c r="K75" s="34" t="s">
        <v>7</v>
      </c>
      <c r="L75" s="34" t="s">
        <v>7</v>
      </c>
      <c r="M75" s="34" t="s">
        <v>7</v>
      </c>
      <c r="N75" s="34" t="s">
        <v>7</v>
      </c>
      <c r="O75" s="34" t="s">
        <v>7</v>
      </c>
      <c r="P75" s="34" t="s">
        <v>7</v>
      </c>
      <c r="Q75" s="34" t="s">
        <v>7</v>
      </c>
      <c r="R75" s="34" t="s">
        <v>7</v>
      </c>
      <c r="S75" s="34" t="s">
        <v>7</v>
      </c>
      <c r="T75" s="34" t="s">
        <v>7</v>
      </c>
      <c r="U75" s="34" t="s">
        <v>7</v>
      </c>
      <c r="V75" s="34" t="s">
        <v>7</v>
      </c>
      <c r="W75" s="34" t="s">
        <v>7</v>
      </c>
      <c r="X75" s="34" t="s">
        <v>7</v>
      </c>
      <c r="Y75" s="34" t="s">
        <v>7</v>
      </c>
      <c r="Z75" s="34" t="s">
        <v>7</v>
      </c>
      <c r="AA75" s="34" t="s">
        <v>7</v>
      </c>
      <c r="AB75" s="34" t="s">
        <v>7</v>
      </c>
      <c r="AC75" s="34" t="s">
        <v>7</v>
      </c>
      <c r="AD75" s="34" t="s">
        <v>7</v>
      </c>
      <c r="AE75" s="34" t="s">
        <v>7</v>
      </c>
      <c r="AF75" s="34" t="s">
        <v>7</v>
      </c>
      <c r="AG75" s="34" t="s">
        <v>7</v>
      </c>
      <c r="AH75" s="34" t="s">
        <v>7</v>
      </c>
      <c r="AI75" s="34" t="s">
        <v>7</v>
      </c>
      <c r="AJ75" s="34" t="s">
        <v>7</v>
      </c>
      <c r="AK75" s="34" t="s">
        <v>7</v>
      </c>
      <c r="AL75" s="34" t="s">
        <v>7</v>
      </c>
      <c r="AM75" s="34" t="s">
        <v>7</v>
      </c>
      <c r="AN75" s="34" t="s">
        <v>7</v>
      </c>
      <c r="AO75" s="34" t="s">
        <v>7</v>
      </c>
      <c r="AP75" s="34" t="s">
        <v>7</v>
      </c>
      <c r="AQ75" s="34" t="s">
        <v>7</v>
      </c>
      <c r="AR75" s="34" t="s">
        <v>7</v>
      </c>
      <c r="AS75" s="34" t="s">
        <v>7</v>
      </c>
      <c r="AT75" s="34" t="s">
        <v>7</v>
      </c>
      <c r="AU75" s="34" t="s">
        <v>7</v>
      </c>
      <c r="AV75" s="34" t="s">
        <v>7</v>
      </c>
      <c r="AW75" s="34" t="s">
        <v>7</v>
      </c>
      <c r="AX75" s="34" t="s">
        <v>7</v>
      </c>
      <c r="AY75" s="34" t="s">
        <v>7</v>
      </c>
      <c r="AZ75" s="34" t="s">
        <v>7</v>
      </c>
      <c r="BA75" s="34" t="s">
        <v>7</v>
      </c>
      <c r="BB75" s="34" t="s">
        <v>7</v>
      </c>
      <c r="BC75" s="34" t="s">
        <v>7</v>
      </c>
      <c r="BD75" s="34" t="s">
        <v>7</v>
      </c>
      <c r="BE75" s="34" t="s">
        <v>7</v>
      </c>
      <c r="BF75" s="34" t="s">
        <v>7</v>
      </c>
      <c r="BG75" s="34" t="s">
        <v>7</v>
      </c>
      <c r="BH75" s="34" t="s">
        <v>7</v>
      </c>
      <c r="BI75" s="34" t="s">
        <v>7</v>
      </c>
      <c r="BJ75" s="34" t="s">
        <v>7</v>
      </c>
      <c r="BK75" s="34">
        <v>16.582907580704809</v>
      </c>
      <c r="BL75" s="34">
        <v>16.582907580704802</v>
      </c>
      <c r="BM75" s="34">
        <v>16.582907580704802</v>
      </c>
      <c r="BN75" s="34">
        <v>16.582907580704802</v>
      </c>
      <c r="BO75" s="34">
        <v>16.582907580704802</v>
      </c>
      <c r="BP75" s="35"/>
      <c r="BQ75" s="35"/>
      <c r="BR75" s="35"/>
      <c r="BS75" s="35"/>
      <c r="BT75" s="35"/>
      <c r="BU75" s="35"/>
      <c r="BV75" s="35"/>
      <c r="BW75" s="35"/>
      <c r="BX75" s="35"/>
      <c r="BY75" s="35"/>
      <c r="BZ75" s="35"/>
      <c r="CA75" s="35"/>
      <c r="CB75" s="35"/>
      <c r="CC75" s="35"/>
      <c r="CD75" s="35"/>
      <c r="CE75" s="35"/>
      <c r="CF75" s="35"/>
      <c r="CG75" s="35"/>
      <c r="CH75" s="35"/>
      <c r="CI75" s="35"/>
    </row>
    <row r="76" spans="1:91" ht="17.25" customHeight="1">
      <c r="A76" s="33">
        <v>3</v>
      </c>
      <c r="B76" s="34" t="s">
        <v>7</v>
      </c>
      <c r="C76" s="34" t="s">
        <v>7</v>
      </c>
      <c r="D76" s="34" t="s">
        <v>7</v>
      </c>
      <c r="E76" s="34" t="s">
        <v>7</v>
      </c>
      <c r="F76" s="34" t="s">
        <v>7</v>
      </c>
      <c r="G76" s="34" t="s">
        <v>7</v>
      </c>
      <c r="H76" s="34" t="s">
        <v>7</v>
      </c>
      <c r="I76" s="34" t="s">
        <v>7</v>
      </c>
      <c r="J76" s="34" t="s">
        <v>7</v>
      </c>
      <c r="K76" s="34" t="s">
        <v>7</v>
      </c>
      <c r="L76" s="34" t="s">
        <v>7</v>
      </c>
      <c r="M76" s="34" t="s">
        <v>7</v>
      </c>
      <c r="N76" s="34" t="s">
        <v>7</v>
      </c>
      <c r="O76" s="34" t="s">
        <v>7</v>
      </c>
      <c r="P76" s="34" t="s">
        <v>7</v>
      </c>
      <c r="Q76" s="34" t="s">
        <v>7</v>
      </c>
      <c r="R76" s="34" t="s">
        <v>7</v>
      </c>
      <c r="S76" s="34" t="s">
        <v>7</v>
      </c>
      <c r="T76" s="34" t="s">
        <v>7</v>
      </c>
      <c r="U76" s="34" t="s">
        <v>7</v>
      </c>
      <c r="V76" s="34" t="s">
        <v>7</v>
      </c>
      <c r="W76" s="34" t="s">
        <v>7</v>
      </c>
      <c r="X76" s="34" t="s">
        <v>7</v>
      </c>
      <c r="Y76" s="34" t="s">
        <v>7</v>
      </c>
      <c r="Z76" s="34" t="s">
        <v>7</v>
      </c>
      <c r="AA76" s="34" t="s">
        <v>7</v>
      </c>
      <c r="AB76" s="34" t="s">
        <v>7</v>
      </c>
      <c r="AC76" s="34" t="s">
        <v>7</v>
      </c>
      <c r="AD76" s="34" t="s">
        <v>7</v>
      </c>
      <c r="AE76" s="34" t="s">
        <v>7</v>
      </c>
      <c r="AF76" s="34" t="s">
        <v>7</v>
      </c>
      <c r="AG76" s="34" t="s">
        <v>7</v>
      </c>
      <c r="AH76" s="34" t="s">
        <v>7</v>
      </c>
      <c r="AI76" s="34" t="s">
        <v>7</v>
      </c>
      <c r="AJ76" s="34" t="s">
        <v>7</v>
      </c>
      <c r="AK76" s="34" t="s">
        <v>7</v>
      </c>
      <c r="AL76" s="34" t="s">
        <v>7</v>
      </c>
      <c r="AM76" s="34" t="s">
        <v>7</v>
      </c>
      <c r="AN76" s="34" t="s">
        <v>7</v>
      </c>
      <c r="AO76" s="34" t="s">
        <v>7</v>
      </c>
      <c r="AP76" s="34" t="s">
        <v>7</v>
      </c>
      <c r="AQ76" s="34" t="s">
        <v>7</v>
      </c>
      <c r="AR76" s="34" t="s">
        <v>7</v>
      </c>
      <c r="AS76" s="34" t="s">
        <v>7</v>
      </c>
      <c r="AT76" s="34" t="s">
        <v>7</v>
      </c>
      <c r="AU76" s="34" t="s">
        <v>7</v>
      </c>
      <c r="AV76" s="34" t="s">
        <v>7</v>
      </c>
      <c r="AW76" s="34" t="s">
        <v>7</v>
      </c>
      <c r="AX76" s="34" t="s">
        <v>7</v>
      </c>
      <c r="AY76" s="34" t="s">
        <v>7</v>
      </c>
      <c r="AZ76" s="34" t="s">
        <v>7</v>
      </c>
      <c r="BA76" s="34" t="s">
        <v>7</v>
      </c>
      <c r="BB76" s="34" t="s">
        <v>7</v>
      </c>
      <c r="BC76" s="34" t="s">
        <v>7</v>
      </c>
      <c r="BD76" s="34" t="s">
        <v>7</v>
      </c>
      <c r="BE76" s="34" t="s">
        <v>7</v>
      </c>
      <c r="BF76" s="34" t="s">
        <v>7</v>
      </c>
      <c r="BG76" s="34" t="s">
        <v>7</v>
      </c>
      <c r="BH76" s="34" t="s">
        <v>7</v>
      </c>
      <c r="BI76" s="34" t="s">
        <v>7</v>
      </c>
      <c r="BJ76" s="34" t="s">
        <v>7</v>
      </c>
      <c r="BK76" s="34" t="s">
        <v>7</v>
      </c>
      <c r="BL76" s="34">
        <v>16.763156576147214</v>
      </c>
      <c r="BM76" s="34">
        <v>16.763156576147214</v>
      </c>
      <c r="BN76" s="34">
        <v>16.763156576147214</v>
      </c>
      <c r="BO76" s="34">
        <v>16.763156576147214</v>
      </c>
      <c r="BP76" s="35"/>
      <c r="BQ76" s="35"/>
      <c r="BR76" s="35"/>
      <c r="BS76" s="35"/>
      <c r="BT76" s="35"/>
      <c r="BU76" s="35"/>
      <c r="BV76" s="35"/>
      <c r="BW76" s="35"/>
      <c r="BX76" s="35"/>
      <c r="BY76" s="35"/>
      <c r="BZ76" s="35"/>
      <c r="CA76" s="35"/>
      <c r="CB76" s="35"/>
      <c r="CC76" s="35"/>
      <c r="CD76" s="35"/>
      <c r="CE76" s="35"/>
      <c r="CF76" s="35"/>
      <c r="CG76" s="35"/>
      <c r="CH76" s="35"/>
      <c r="CI76" s="35"/>
      <c r="CJ76" s="35"/>
    </row>
    <row r="77" spans="1:91" ht="17.25" customHeight="1">
      <c r="A77" s="33">
        <v>2</v>
      </c>
      <c r="B77" s="34" t="s">
        <v>7</v>
      </c>
      <c r="C77" s="34" t="s">
        <v>7</v>
      </c>
      <c r="D77" s="34" t="s">
        <v>7</v>
      </c>
      <c r="E77" s="34" t="s">
        <v>7</v>
      </c>
      <c r="F77" s="34" t="s">
        <v>7</v>
      </c>
      <c r="G77" s="34" t="s">
        <v>7</v>
      </c>
      <c r="H77" s="34" t="s">
        <v>7</v>
      </c>
      <c r="I77" s="34" t="s">
        <v>7</v>
      </c>
      <c r="J77" s="34" t="s">
        <v>7</v>
      </c>
      <c r="K77" s="34" t="s">
        <v>7</v>
      </c>
      <c r="L77" s="34" t="s">
        <v>7</v>
      </c>
      <c r="M77" s="34" t="s">
        <v>7</v>
      </c>
      <c r="N77" s="34" t="s">
        <v>7</v>
      </c>
      <c r="O77" s="34" t="s">
        <v>7</v>
      </c>
      <c r="P77" s="34" t="s">
        <v>7</v>
      </c>
      <c r="Q77" s="34" t="s">
        <v>7</v>
      </c>
      <c r="R77" s="34" t="s">
        <v>7</v>
      </c>
      <c r="S77" s="34" t="s">
        <v>7</v>
      </c>
      <c r="T77" s="34" t="s">
        <v>7</v>
      </c>
      <c r="U77" s="34" t="s">
        <v>7</v>
      </c>
      <c r="V77" s="34" t="s">
        <v>7</v>
      </c>
      <c r="W77" s="34" t="s">
        <v>7</v>
      </c>
      <c r="X77" s="34" t="s">
        <v>7</v>
      </c>
      <c r="Y77" s="34" t="s">
        <v>7</v>
      </c>
      <c r="Z77" s="34" t="s">
        <v>7</v>
      </c>
      <c r="AA77" s="34" t="s">
        <v>7</v>
      </c>
      <c r="AB77" s="34" t="s">
        <v>7</v>
      </c>
      <c r="AC77" s="34" t="s">
        <v>7</v>
      </c>
      <c r="AD77" s="34" t="s">
        <v>7</v>
      </c>
      <c r="AE77" s="34" t="s">
        <v>7</v>
      </c>
      <c r="AF77" s="34" t="s">
        <v>7</v>
      </c>
      <c r="AG77" s="34" t="s">
        <v>7</v>
      </c>
      <c r="AH77" s="34" t="s">
        <v>7</v>
      </c>
      <c r="AI77" s="34" t="s">
        <v>7</v>
      </c>
      <c r="AJ77" s="34" t="s">
        <v>7</v>
      </c>
      <c r="AK77" s="34" t="s">
        <v>7</v>
      </c>
      <c r="AL77" s="34" t="s">
        <v>7</v>
      </c>
      <c r="AM77" s="34" t="s">
        <v>7</v>
      </c>
      <c r="AN77" s="34" t="s">
        <v>7</v>
      </c>
      <c r="AO77" s="34" t="s">
        <v>7</v>
      </c>
      <c r="AP77" s="34" t="s">
        <v>7</v>
      </c>
      <c r="AQ77" s="34" t="s">
        <v>7</v>
      </c>
      <c r="AR77" s="34" t="s">
        <v>7</v>
      </c>
      <c r="AS77" s="34" t="s">
        <v>7</v>
      </c>
      <c r="AT77" s="34" t="s">
        <v>7</v>
      </c>
      <c r="AU77" s="34" t="s">
        <v>7</v>
      </c>
      <c r="AV77" s="34" t="s">
        <v>7</v>
      </c>
      <c r="AW77" s="34" t="s">
        <v>7</v>
      </c>
      <c r="AX77" s="34" t="s">
        <v>7</v>
      </c>
      <c r="AY77" s="34" t="s">
        <v>7</v>
      </c>
      <c r="AZ77" s="34" t="s">
        <v>7</v>
      </c>
      <c r="BA77" s="34" t="s">
        <v>7</v>
      </c>
      <c r="BB77" s="34" t="s">
        <v>7</v>
      </c>
      <c r="BC77" s="34" t="s">
        <v>7</v>
      </c>
      <c r="BD77" s="34" t="s">
        <v>7</v>
      </c>
      <c r="BE77" s="34" t="s">
        <v>7</v>
      </c>
      <c r="BF77" s="34" t="s">
        <v>7</v>
      </c>
      <c r="BG77" s="34" t="s">
        <v>7</v>
      </c>
      <c r="BH77" s="34" t="s">
        <v>7</v>
      </c>
      <c r="BI77" s="34" t="s">
        <v>7</v>
      </c>
      <c r="BJ77" s="34" t="s">
        <v>7</v>
      </c>
      <c r="BK77" s="34" t="s">
        <v>7</v>
      </c>
      <c r="BL77" s="34" t="s">
        <v>7</v>
      </c>
      <c r="BM77" s="34">
        <v>16.945364799801016</v>
      </c>
      <c r="BN77" s="34">
        <v>16.945364799801016</v>
      </c>
      <c r="BO77" s="34">
        <v>16.94536479980102</v>
      </c>
      <c r="BP77" s="35"/>
      <c r="BQ77" s="35"/>
      <c r="BR77" s="35"/>
      <c r="BS77" s="35"/>
      <c r="BT77" s="35"/>
      <c r="BU77" s="35"/>
      <c r="BV77" s="35"/>
      <c r="BW77" s="35"/>
      <c r="BX77" s="35"/>
      <c r="BY77" s="35"/>
      <c r="BZ77" s="35"/>
      <c r="CA77" s="35"/>
      <c r="CB77" s="35"/>
      <c r="CC77" s="35"/>
      <c r="CD77" s="35"/>
      <c r="CE77" s="35"/>
      <c r="CF77" s="35"/>
      <c r="CG77" s="35"/>
      <c r="CH77" s="35"/>
      <c r="CI77" s="35"/>
      <c r="CJ77" s="35"/>
      <c r="CK77" s="35"/>
    </row>
    <row r="78" spans="1:91" ht="17.25" customHeight="1">
      <c r="A78" s="33">
        <v>1</v>
      </c>
      <c r="B78" s="34" t="s">
        <v>7</v>
      </c>
      <c r="C78" s="34" t="s">
        <v>7</v>
      </c>
      <c r="D78" s="34" t="s">
        <v>7</v>
      </c>
      <c r="E78" s="34" t="s">
        <v>7</v>
      </c>
      <c r="F78" s="34" t="s">
        <v>7</v>
      </c>
      <c r="G78" s="34" t="s">
        <v>7</v>
      </c>
      <c r="H78" s="34" t="s">
        <v>7</v>
      </c>
      <c r="I78" s="34" t="s">
        <v>7</v>
      </c>
      <c r="J78" s="34" t="s">
        <v>7</v>
      </c>
      <c r="K78" s="34" t="s">
        <v>7</v>
      </c>
      <c r="L78" s="34" t="s">
        <v>7</v>
      </c>
      <c r="M78" s="34" t="s">
        <v>7</v>
      </c>
      <c r="N78" s="34" t="s">
        <v>7</v>
      </c>
      <c r="O78" s="34" t="s">
        <v>7</v>
      </c>
      <c r="P78" s="34" t="s">
        <v>7</v>
      </c>
      <c r="Q78" s="34" t="s">
        <v>7</v>
      </c>
      <c r="R78" s="34" t="s">
        <v>7</v>
      </c>
      <c r="S78" s="34" t="s">
        <v>7</v>
      </c>
      <c r="T78" s="34" t="s">
        <v>7</v>
      </c>
      <c r="U78" s="34" t="s">
        <v>7</v>
      </c>
      <c r="V78" s="34" t="s">
        <v>7</v>
      </c>
      <c r="W78" s="34" t="s">
        <v>7</v>
      </c>
      <c r="X78" s="34" t="s">
        <v>7</v>
      </c>
      <c r="Y78" s="34" t="s">
        <v>7</v>
      </c>
      <c r="Z78" s="34" t="s">
        <v>7</v>
      </c>
      <c r="AA78" s="34" t="s">
        <v>7</v>
      </c>
      <c r="AB78" s="34" t="s">
        <v>7</v>
      </c>
      <c r="AC78" s="34" t="s">
        <v>7</v>
      </c>
      <c r="AD78" s="34" t="s">
        <v>7</v>
      </c>
      <c r="AE78" s="34" t="s">
        <v>7</v>
      </c>
      <c r="AF78" s="34" t="s">
        <v>7</v>
      </c>
      <c r="AG78" s="34" t="s">
        <v>7</v>
      </c>
      <c r="AH78" s="34" t="s">
        <v>7</v>
      </c>
      <c r="AI78" s="34" t="s">
        <v>7</v>
      </c>
      <c r="AJ78" s="34" t="s">
        <v>7</v>
      </c>
      <c r="AK78" s="34" t="s">
        <v>7</v>
      </c>
      <c r="AL78" s="34" t="s">
        <v>7</v>
      </c>
      <c r="AM78" s="34" t="s">
        <v>7</v>
      </c>
      <c r="AN78" s="34" t="s">
        <v>7</v>
      </c>
      <c r="AO78" s="34" t="s">
        <v>7</v>
      </c>
      <c r="AP78" s="34" t="s">
        <v>7</v>
      </c>
      <c r="AQ78" s="34" t="s">
        <v>7</v>
      </c>
      <c r="AR78" s="34" t="s">
        <v>7</v>
      </c>
      <c r="AS78" s="34" t="s">
        <v>7</v>
      </c>
      <c r="AT78" s="34" t="s">
        <v>7</v>
      </c>
      <c r="AU78" s="34" t="s">
        <v>7</v>
      </c>
      <c r="AV78" s="34" t="s">
        <v>7</v>
      </c>
      <c r="AW78" s="34" t="s">
        <v>7</v>
      </c>
      <c r="AX78" s="34" t="s">
        <v>7</v>
      </c>
      <c r="AY78" s="34" t="s">
        <v>7</v>
      </c>
      <c r="AZ78" s="34" t="s">
        <v>7</v>
      </c>
      <c r="BA78" s="34" t="s">
        <v>7</v>
      </c>
      <c r="BB78" s="34" t="s">
        <v>7</v>
      </c>
      <c r="BC78" s="34" t="s">
        <v>7</v>
      </c>
      <c r="BD78" s="34" t="s">
        <v>7</v>
      </c>
      <c r="BE78" s="34" t="s">
        <v>7</v>
      </c>
      <c r="BF78" s="34" t="s">
        <v>7</v>
      </c>
      <c r="BG78" s="34" t="s">
        <v>7</v>
      </c>
      <c r="BH78" s="34" t="s">
        <v>7</v>
      </c>
      <c r="BI78" s="34" t="s">
        <v>7</v>
      </c>
      <c r="BJ78" s="34" t="s">
        <v>7</v>
      </c>
      <c r="BK78" s="34" t="s">
        <v>7</v>
      </c>
      <c r="BL78" s="34" t="s">
        <v>7</v>
      </c>
      <c r="BM78" s="34" t="s">
        <v>7</v>
      </c>
      <c r="BN78" s="34">
        <v>17.129553547624923</v>
      </c>
      <c r="BO78" s="34">
        <v>17.12955354762493</v>
      </c>
      <c r="BP78" s="35"/>
      <c r="BQ78" s="35"/>
      <c r="BR78" s="35"/>
      <c r="BS78" s="35"/>
      <c r="BT78" s="35"/>
      <c r="BU78" s="35"/>
      <c r="BV78" s="35"/>
      <c r="BW78" s="35"/>
      <c r="BX78" s="35"/>
      <c r="BY78" s="35"/>
      <c r="BZ78" s="35"/>
      <c r="CA78" s="35"/>
      <c r="CB78" s="35"/>
      <c r="CC78" s="35"/>
      <c r="CD78" s="35"/>
      <c r="CE78" s="35"/>
      <c r="CF78" s="35"/>
      <c r="CG78" s="35"/>
      <c r="CH78" s="35"/>
      <c r="CI78" s="35"/>
      <c r="CJ78" s="35"/>
      <c r="CK78" s="35"/>
      <c r="CL78" s="35"/>
    </row>
    <row r="79" spans="1:91" ht="17.25" customHeight="1">
      <c r="A79" s="33">
        <v>0</v>
      </c>
      <c r="B79" s="34" t="s">
        <v>7</v>
      </c>
      <c r="C79" s="34" t="s">
        <v>7</v>
      </c>
      <c r="D79" s="34" t="s">
        <v>7</v>
      </c>
      <c r="E79" s="34" t="s">
        <v>7</v>
      </c>
      <c r="F79" s="34" t="s">
        <v>7</v>
      </c>
      <c r="G79" s="34" t="s">
        <v>7</v>
      </c>
      <c r="H79" s="34" t="s">
        <v>7</v>
      </c>
      <c r="I79" s="34" t="s">
        <v>7</v>
      </c>
      <c r="J79" s="34" t="s">
        <v>7</v>
      </c>
      <c r="K79" s="34" t="s">
        <v>7</v>
      </c>
      <c r="L79" s="34" t="s">
        <v>7</v>
      </c>
      <c r="M79" s="34" t="s">
        <v>7</v>
      </c>
      <c r="N79" s="34" t="s">
        <v>7</v>
      </c>
      <c r="O79" s="34" t="s">
        <v>7</v>
      </c>
      <c r="P79" s="34" t="s">
        <v>7</v>
      </c>
      <c r="Q79" s="34" t="s">
        <v>7</v>
      </c>
      <c r="R79" s="34" t="s">
        <v>7</v>
      </c>
      <c r="S79" s="34" t="s">
        <v>7</v>
      </c>
      <c r="T79" s="34" t="s">
        <v>7</v>
      </c>
      <c r="U79" s="34" t="s">
        <v>7</v>
      </c>
      <c r="V79" s="34" t="s">
        <v>7</v>
      </c>
      <c r="W79" s="34" t="s">
        <v>7</v>
      </c>
      <c r="X79" s="34" t="s">
        <v>7</v>
      </c>
      <c r="Y79" s="34" t="s">
        <v>7</v>
      </c>
      <c r="Z79" s="34" t="s">
        <v>7</v>
      </c>
      <c r="AA79" s="34" t="s">
        <v>7</v>
      </c>
      <c r="AB79" s="34" t="s">
        <v>7</v>
      </c>
      <c r="AC79" s="34" t="s">
        <v>7</v>
      </c>
      <c r="AD79" s="34" t="s">
        <v>7</v>
      </c>
      <c r="AE79" s="34" t="s">
        <v>7</v>
      </c>
      <c r="AF79" s="34" t="s">
        <v>7</v>
      </c>
      <c r="AG79" s="34" t="s">
        <v>7</v>
      </c>
      <c r="AH79" s="34" t="s">
        <v>7</v>
      </c>
      <c r="AI79" s="34" t="s">
        <v>7</v>
      </c>
      <c r="AJ79" s="34" t="s">
        <v>7</v>
      </c>
      <c r="AK79" s="34" t="s">
        <v>7</v>
      </c>
      <c r="AL79" s="34" t="s">
        <v>7</v>
      </c>
      <c r="AM79" s="34" t="s">
        <v>7</v>
      </c>
      <c r="AN79" s="34" t="s">
        <v>7</v>
      </c>
      <c r="AO79" s="34" t="s">
        <v>7</v>
      </c>
      <c r="AP79" s="34" t="s">
        <v>7</v>
      </c>
      <c r="AQ79" s="34" t="s">
        <v>7</v>
      </c>
      <c r="AR79" s="34" t="s">
        <v>7</v>
      </c>
      <c r="AS79" s="34" t="s">
        <v>7</v>
      </c>
      <c r="AT79" s="34" t="s">
        <v>7</v>
      </c>
      <c r="AU79" s="34" t="s">
        <v>7</v>
      </c>
      <c r="AV79" s="34" t="s">
        <v>7</v>
      </c>
      <c r="AW79" s="34" t="s">
        <v>7</v>
      </c>
      <c r="AX79" s="34" t="s">
        <v>7</v>
      </c>
      <c r="AY79" s="34" t="s">
        <v>7</v>
      </c>
      <c r="AZ79" s="34" t="s">
        <v>7</v>
      </c>
      <c r="BA79" s="34" t="s">
        <v>7</v>
      </c>
      <c r="BB79" s="34" t="s">
        <v>7</v>
      </c>
      <c r="BC79" s="34" t="s">
        <v>7</v>
      </c>
      <c r="BD79" s="34" t="s">
        <v>7</v>
      </c>
      <c r="BE79" s="34" t="s">
        <v>7</v>
      </c>
      <c r="BF79" s="34" t="s">
        <v>7</v>
      </c>
      <c r="BG79" s="34" t="s">
        <v>7</v>
      </c>
      <c r="BH79" s="34" t="s">
        <v>7</v>
      </c>
      <c r="BI79" s="34" t="s">
        <v>7</v>
      </c>
      <c r="BJ79" s="34" t="s">
        <v>7</v>
      </c>
      <c r="BK79" s="34" t="s">
        <v>7</v>
      </c>
      <c r="BL79" s="34" t="s">
        <v>7</v>
      </c>
      <c r="BM79" s="34" t="s">
        <v>7</v>
      </c>
      <c r="BN79" s="34" t="s">
        <v>7</v>
      </c>
      <c r="BO79" s="34">
        <v>17.315744347055624</v>
      </c>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row>
  </sheetData>
  <phoneticPr fontId="29"/>
  <hyperlinks>
    <hyperlink ref="A1" location="目次!A1" display="目次!A1"/>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79"/>
  <sheetViews>
    <sheetView showGridLines="0" showRowColHeaders="0" zoomScale="80" zoomScaleNormal="80" workbookViewId="0">
      <pane xSplit="1" ySplit="13" topLeftCell="B14" activePane="bottomRight" state="frozen"/>
      <selection pane="topRight"/>
      <selection pane="bottomLeft"/>
      <selection pane="bottomRight"/>
    </sheetView>
  </sheetViews>
  <sheetFormatPr defaultRowHeight="13.5"/>
  <cols>
    <col min="1" max="1" width="9" style="37"/>
    <col min="2" max="67" width="6.25" style="37" customWidth="1"/>
    <col min="68" max="16384" width="9" style="37"/>
  </cols>
  <sheetData>
    <row r="1" spans="1:95" ht="25.5">
      <c r="A1" s="358" t="s">
        <v>170</v>
      </c>
      <c r="B1" s="369"/>
      <c r="C1" s="369"/>
      <c r="D1" s="369"/>
      <c r="E1" s="369"/>
      <c r="F1" s="369"/>
      <c r="G1" s="369"/>
      <c r="H1" s="369" t="s">
        <v>2</v>
      </c>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c r="AT1" s="369"/>
      <c r="AU1" s="369"/>
      <c r="AV1" s="369"/>
      <c r="AW1" s="369"/>
      <c r="AX1" s="369"/>
      <c r="AY1" s="369"/>
      <c r="AZ1" s="369"/>
      <c r="BA1" s="369"/>
      <c r="BB1" s="369"/>
      <c r="BC1" s="369"/>
      <c r="BD1" s="369"/>
      <c r="BE1" s="369"/>
      <c r="BF1" s="369"/>
      <c r="BG1" s="369"/>
      <c r="BH1" s="369"/>
      <c r="BI1" s="369"/>
      <c r="BJ1" s="369"/>
      <c r="BK1" s="369"/>
      <c r="BL1" s="369"/>
      <c r="BM1" s="369"/>
      <c r="BN1" s="369"/>
      <c r="BO1" s="369"/>
    </row>
    <row r="2" spans="1:95" ht="24">
      <c r="B2" s="370"/>
      <c r="C2" s="370"/>
      <c r="D2" s="370"/>
      <c r="E2" s="370"/>
      <c r="F2" s="370"/>
      <c r="G2" s="370"/>
      <c r="H2" s="370"/>
      <c r="I2" s="370"/>
      <c r="J2" s="370" t="s">
        <v>6</v>
      </c>
      <c r="K2" s="370"/>
      <c r="L2" s="370"/>
      <c r="M2" s="370"/>
      <c r="N2" s="370"/>
      <c r="O2" s="370"/>
      <c r="P2" s="370"/>
      <c r="Q2" s="370"/>
      <c r="R2" s="370"/>
      <c r="S2" s="370"/>
      <c r="T2" s="370"/>
      <c r="U2" s="370"/>
      <c r="V2" s="370"/>
      <c r="W2" s="370"/>
      <c r="X2" s="370"/>
      <c r="Y2" s="370"/>
      <c r="Z2" s="370"/>
      <c r="AA2" s="370"/>
      <c r="AB2" s="370"/>
      <c r="AC2" s="370"/>
      <c r="AD2" s="370"/>
      <c r="AE2" s="370"/>
      <c r="AF2" s="370"/>
      <c r="AG2" s="370"/>
      <c r="AH2" s="370"/>
      <c r="AI2" s="370"/>
      <c r="AJ2" s="370"/>
      <c r="AK2" s="370"/>
      <c r="AL2" s="370"/>
      <c r="AM2" s="370"/>
      <c r="AN2" s="370"/>
      <c r="AO2" s="370"/>
      <c r="AP2" s="370"/>
      <c r="AQ2" s="370"/>
      <c r="AR2" s="370"/>
      <c r="AS2" s="370"/>
      <c r="AT2" s="370"/>
      <c r="AU2" s="370"/>
      <c r="AV2" s="370"/>
      <c r="AW2" s="370"/>
      <c r="AX2" s="370"/>
      <c r="AY2" s="370"/>
      <c r="AZ2" s="370"/>
      <c r="BA2" s="370"/>
      <c r="BB2" s="370"/>
      <c r="BC2" s="370"/>
      <c r="BD2" s="370"/>
      <c r="BE2" s="370"/>
      <c r="BF2" s="370"/>
      <c r="BG2" s="370"/>
      <c r="BH2" s="370"/>
      <c r="BI2" s="370"/>
      <c r="BJ2" s="370"/>
      <c r="BK2" s="370"/>
      <c r="BL2" s="370"/>
      <c r="BM2" s="370"/>
      <c r="BN2" s="370"/>
      <c r="BO2" s="370"/>
    </row>
    <row r="3" spans="1:95" ht="24">
      <c r="B3" s="45" t="s">
        <v>9</v>
      </c>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row>
    <row r="4" spans="1:95" ht="30" customHeight="1">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row>
    <row r="5" spans="1:95" ht="37.5" customHeight="1">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row>
    <row r="6" spans="1:95" ht="24">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row>
    <row r="8" spans="1:95">
      <c r="A8" s="37" t="s">
        <v>10</v>
      </c>
      <c r="B8" s="37">
        <v>2019</v>
      </c>
      <c r="C8" s="37">
        <v>2020</v>
      </c>
      <c r="D8" s="37">
        <v>2021</v>
      </c>
      <c r="E8" s="37">
        <v>2022</v>
      </c>
      <c r="F8" s="37">
        <v>2023</v>
      </c>
      <c r="G8" s="37">
        <v>2024</v>
      </c>
      <c r="H8" s="37">
        <v>2025</v>
      </c>
      <c r="I8" s="37">
        <v>2026</v>
      </c>
      <c r="J8" s="37">
        <v>2027</v>
      </c>
      <c r="K8" s="37">
        <v>2028</v>
      </c>
      <c r="L8" s="37">
        <v>2029</v>
      </c>
      <c r="M8" s="37">
        <v>2030</v>
      </c>
      <c r="N8" s="37">
        <v>2031</v>
      </c>
      <c r="O8" s="37">
        <v>2032</v>
      </c>
      <c r="P8" s="37">
        <v>2033</v>
      </c>
      <c r="Q8" s="37">
        <v>2034</v>
      </c>
      <c r="R8" s="37">
        <v>2035</v>
      </c>
      <c r="S8" s="37">
        <v>2036</v>
      </c>
      <c r="T8" s="37">
        <v>2037</v>
      </c>
      <c r="U8" s="37">
        <v>2038</v>
      </c>
      <c r="V8" s="37">
        <v>2039</v>
      </c>
      <c r="W8" s="37">
        <v>2040</v>
      </c>
      <c r="X8" s="37">
        <v>2041</v>
      </c>
      <c r="Y8" s="37">
        <v>2042</v>
      </c>
      <c r="Z8" s="37">
        <v>2043</v>
      </c>
      <c r="AA8" s="37">
        <v>2044</v>
      </c>
      <c r="AB8" s="37">
        <v>2045</v>
      </c>
      <c r="AC8" s="37">
        <v>2046</v>
      </c>
      <c r="AD8" s="37">
        <v>2047</v>
      </c>
      <c r="AE8" s="37">
        <v>2048</v>
      </c>
      <c r="AF8" s="37">
        <v>2049</v>
      </c>
      <c r="AG8" s="37">
        <v>2050</v>
      </c>
      <c r="AH8" s="37">
        <v>2051</v>
      </c>
      <c r="AI8" s="37">
        <v>2052</v>
      </c>
      <c r="AJ8" s="37">
        <v>2053</v>
      </c>
      <c r="AK8" s="37">
        <v>2054</v>
      </c>
      <c r="AL8" s="37">
        <v>2055</v>
      </c>
      <c r="AM8" s="37">
        <v>2056</v>
      </c>
      <c r="AN8" s="37">
        <v>2057</v>
      </c>
      <c r="AO8" s="37">
        <v>2058</v>
      </c>
      <c r="AP8" s="37">
        <v>2059</v>
      </c>
      <c r="AQ8" s="37">
        <v>2060</v>
      </c>
      <c r="AR8" s="37">
        <v>2061</v>
      </c>
      <c r="AS8" s="37">
        <v>2062</v>
      </c>
      <c r="AT8" s="37">
        <v>2063</v>
      </c>
      <c r="AU8" s="37">
        <v>2064</v>
      </c>
      <c r="AV8" s="37">
        <v>2065</v>
      </c>
      <c r="AW8" s="37">
        <v>2066</v>
      </c>
      <c r="AX8" s="37">
        <v>2067</v>
      </c>
      <c r="AY8" s="37">
        <v>2068</v>
      </c>
      <c r="AZ8" s="37">
        <v>2069</v>
      </c>
      <c r="BA8" s="37">
        <v>2070</v>
      </c>
      <c r="BB8" s="37">
        <v>2071</v>
      </c>
      <c r="BC8" s="37">
        <v>2072</v>
      </c>
      <c r="BD8" s="37">
        <v>2073</v>
      </c>
      <c r="BE8" s="37">
        <v>2074</v>
      </c>
      <c r="BF8" s="37">
        <v>2075</v>
      </c>
      <c r="BG8" s="37">
        <v>2076</v>
      </c>
      <c r="BH8" s="37">
        <v>2077</v>
      </c>
      <c r="BI8" s="37">
        <v>2078</v>
      </c>
      <c r="BJ8" s="37">
        <v>2079</v>
      </c>
      <c r="BK8" s="37">
        <v>2080</v>
      </c>
      <c r="BL8" s="37">
        <v>2081</v>
      </c>
      <c r="BM8" s="37">
        <v>2082</v>
      </c>
      <c r="BN8" s="37">
        <v>2083</v>
      </c>
      <c r="BO8" s="37">
        <v>2084</v>
      </c>
    </row>
    <row r="9" spans="1:95" hidden="1"/>
    <row r="10" spans="1:95" hidden="1">
      <c r="A10" s="37" t="s">
        <v>11</v>
      </c>
      <c r="CQ10" s="37">
        <v>2014</v>
      </c>
    </row>
    <row r="11" spans="1:95" hidden="1">
      <c r="A11" s="43"/>
      <c r="B11" s="42">
        <v>35.723199999999999</v>
      </c>
      <c r="C11" s="42">
        <v>35.826169880317977</v>
      </c>
      <c r="D11" s="42">
        <v>35.929645502534541</v>
      </c>
      <c r="E11" s="42">
        <v>36.033484624710944</v>
      </c>
      <c r="F11" s="42">
        <v>36.279400162984338</v>
      </c>
      <c r="G11" s="42">
        <v>36.669038852455984</v>
      </c>
      <c r="H11" s="42">
        <v>37.097851904907181</v>
      </c>
      <c r="I11" s="42">
        <v>37.568362383384148</v>
      </c>
      <c r="J11" s="42">
        <v>38.008397881598299</v>
      </c>
      <c r="K11" s="42">
        <v>38.453940170973347</v>
      </c>
      <c r="L11" s="42">
        <v>38.905059170399845</v>
      </c>
      <c r="M11" s="42">
        <v>39.288930351415544</v>
      </c>
      <c r="N11" s="42">
        <v>39.676944363824951</v>
      </c>
      <c r="O11" s="42">
        <v>40.108215498214392</v>
      </c>
      <c r="P11" s="42">
        <v>40.5441743623254</v>
      </c>
      <c r="Q11" s="42">
        <v>40.984871909741969</v>
      </c>
      <c r="R11" s="42">
        <v>41.430359647891365</v>
      </c>
      <c r="S11" s="42">
        <v>41.880689644064056</v>
      </c>
      <c r="T11" s="42">
        <v>42.335914531499569</v>
      </c>
      <c r="U11" s="42">
        <v>42.7960875155376</v>
      </c>
      <c r="V11" s="42">
        <v>43.261262379836872</v>
      </c>
      <c r="W11" s="42">
        <v>43.731493492661222</v>
      </c>
      <c r="X11" s="42">
        <v>44.206835813233631</v>
      </c>
      <c r="Y11" s="42">
        <v>44.68734489816007</v>
      </c>
      <c r="Z11" s="42">
        <v>45.173076907922685</v>
      </c>
      <c r="AA11" s="42">
        <v>45.664088613443539</v>
      </c>
      <c r="AB11" s="42">
        <v>46.160437402720078</v>
      </c>
      <c r="AC11" s="42">
        <v>46.662181287532235</v>
      </c>
      <c r="AD11" s="42">
        <v>47.169378910222832</v>
      </c>
      <c r="AE11" s="42">
        <v>47.682089550551339</v>
      </c>
      <c r="AF11" s="42">
        <v>48.200373132622531</v>
      </c>
      <c r="AG11" s="42">
        <v>48.724290231890173</v>
      </c>
      <c r="AH11" s="42">
        <v>49.253902082236799</v>
      </c>
      <c r="AI11" s="42">
        <v>49.789270583130666</v>
      </c>
      <c r="AJ11" s="42">
        <v>50.330458306860351</v>
      </c>
      <c r="AK11" s="42">
        <v>50.877528505847962</v>
      </c>
      <c r="AL11" s="42">
        <v>51.43054512004192</v>
      </c>
      <c r="AM11" s="42">
        <v>51.989572784390205</v>
      </c>
      <c r="AN11" s="42">
        <v>52.554676836394506</v>
      </c>
      <c r="AO11" s="42">
        <v>53.125923323746605</v>
      </c>
      <c r="AP11" s="42">
        <v>53.70337901204821</v>
      </c>
      <c r="AQ11" s="42">
        <v>54.287111392613895</v>
      </c>
      <c r="AR11" s="42">
        <v>54.877188690359731</v>
      </c>
      <c r="AS11" s="42">
        <v>55.473679871776667</v>
      </c>
      <c r="AT11" s="42">
        <v>56.076654652991635</v>
      </c>
      <c r="AU11" s="42">
        <v>56.686183507915608</v>
      </c>
      <c r="AV11" s="42">
        <v>57.302337676479702</v>
      </c>
      <c r="AW11" s="42">
        <v>57.925189172963158</v>
      </c>
      <c r="AX11" s="42">
        <v>58.554810794408468</v>
      </c>
      <c r="AY11" s="42">
        <v>59.191276129130166</v>
      </c>
      <c r="AZ11" s="42">
        <v>59.834659565316208</v>
      </c>
      <c r="BA11" s="42">
        <v>60.485036299722296</v>
      </c>
      <c r="BB11" s="42">
        <v>61.142482346458209</v>
      </c>
      <c r="BC11" s="42">
        <v>61.807074545876354</v>
      </c>
      <c r="BD11" s="42">
        <v>62.478890573548817</v>
      </c>
      <c r="BE11" s="42">
        <v>63.158008949348257</v>
      </c>
      <c r="BF11" s="42">
        <v>63.844509046623948</v>
      </c>
      <c r="BG11" s="42">
        <v>64.538471101478336</v>
      </c>
      <c r="BH11" s="42">
        <v>65.239976222146652</v>
      </c>
      <c r="BI11" s="42">
        <v>65.949106398474157</v>
      </c>
      <c r="BJ11" s="42">
        <v>66.665944511501209</v>
      </c>
      <c r="BK11" s="42">
        <v>67.390574343147648</v>
      </c>
      <c r="BL11" s="42">
        <v>68.123080586008285</v>
      </c>
      <c r="BM11" s="42">
        <v>68.863548853247494</v>
      </c>
      <c r="BN11" s="42">
        <v>69.612065688608965</v>
      </c>
      <c r="BO11" s="42">
        <v>70.368718576528366</v>
      </c>
    </row>
    <row r="12" spans="1:95" hidden="1"/>
    <row r="13" spans="1:95" ht="17.25" hidden="1" customHeight="1">
      <c r="A13" s="41" t="s">
        <v>12</v>
      </c>
    </row>
    <row r="14" spans="1:95" ht="17.25" customHeight="1">
      <c r="A14" s="40">
        <v>65</v>
      </c>
      <c r="B14" s="39">
        <v>22.026599999999998</v>
      </c>
      <c r="C14" s="39">
        <v>21.963259259259253</v>
      </c>
      <c r="D14" s="39">
        <v>21.904118140280509</v>
      </c>
      <c r="E14" s="39">
        <v>21.792973973018107</v>
      </c>
      <c r="F14" s="39">
        <v>21.635038194200444</v>
      </c>
      <c r="G14" s="39">
        <v>21.448436794091844</v>
      </c>
      <c r="H14" s="39">
        <v>21.326330946735634</v>
      </c>
      <c r="I14" s="39">
        <v>21.205901221004535</v>
      </c>
      <c r="J14" s="39">
        <v>21.079325959085764</v>
      </c>
      <c r="K14" s="39">
        <v>20.949227209633939</v>
      </c>
      <c r="L14" s="39">
        <v>20.818125714156615</v>
      </c>
      <c r="M14" s="39">
        <v>20.684907959490889</v>
      </c>
      <c r="N14" s="39">
        <v>20.54502865883634</v>
      </c>
      <c r="O14" s="39">
        <v>20.40564648792472</v>
      </c>
      <c r="P14" s="39">
        <v>20.267917070027853</v>
      </c>
      <c r="Q14" s="39">
        <v>20.131820807283919</v>
      </c>
      <c r="R14" s="39">
        <v>19.997338334216789</v>
      </c>
      <c r="S14" s="39">
        <v>19.864450514980497</v>
      </c>
      <c r="T14" s="39">
        <v>19.733138440636331</v>
      </c>
      <c r="U14" s="39">
        <v>19.603383426462251</v>
      </c>
      <c r="V14" s="39">
        <v>19.475167009294189</v>
      </c>
      <c r="W14" s="39">
        <v>19.348470944898871</v>
      </c>
      <c r="X14" s="39">
        <v>19.223277205377808</v>
      </c>
      <c r="Y14" s="39">
        <v>19.106132163001899</v>
      </c>
      <c r="Z14" s="39">
        <v>19.079509730827503</v>
      </c>
      <c r="AA14" s="39">
        <v>19.055376158956769</v>
      </c>
      <c r="AB14" s="39">
        <v>19.033725556726246</v>
      </c>
      <c r="AC14" s="39">
        <v>19.014552360077804</v>
      </c>
      <c r="AD14" s="39">
        <v>19.172844466042051</v>
      </c>
      <c r="AE14" s="39">
        <v>19.381244949368622</v>
      </c>
      <c r="AF14" s="39">
        <v>19.591910655340012</v>
      </c>
      <c r="AG14" s="39">
        <v>19.804866205941519</v>
      </c>
      <c r="AH14" s="39">
        <v>20.02013649078873</v>
      </c>
      <c r="AI14" s="39">
        <v>20.23774667003644</v>
      </c>
      <c r="AJ14" s="39">
        <v>20.457722177319429</v>
      </c>
      <c r="AK14" s="39">
        <v>20.68008872272506</v>
      </c>
      <c r="AL14" s="39" t="s">
        <v>7</v>
      </c>
      <c r="AM14" s="39" t="s">
        <v>7</v>
      </c>
      <c r="AN14" s="39" t="s">
        <v>7</v>
      </c>
      <c r="AO14" s="39" t="s">
        <v>7</v>
      </c>
      <c r="AP14" s="39" t="s">
        <v>7</v>
      </c>
      <c r="AQ14" s="39" t="s">
        <v>7</v>
      </c>
      <c r="AR14" s="39" t="s">
        <v>7</v>
      </c>
      <c r="AS14" s="39" t="s">
        <v>7</v>
      </c>
      <c r="AT14" s="39" t="s">
        <v>7</v>
      </c>
      <c r="AU14" s="39" t="s">
        <v>7</v>
      </c>
      <c r="AV14" s="39" t="s">
        <v>7</v>
      </c>
      <c r="AW14" s="39" t="s">
        <v>7</v>
      </c>
      <c r="AX14" s="39" t="s">
        <v>7</v>
      </c>
      <c r="AY14" s="39" t="s">
        <v>7</v>
      </c>
      <c r="AZ14" s="39" t="s">
        <v>7</v>
      </c>
      <c r="BA14" s="39" t="s">
        <v>7</v>
      </c>
      <c r="BB14" s="39" t="s">
        <v>7</v>
      </c>
      <c r="BC14" s="39" t="s">
        <v>7</v>
      </c>
      <c r="BD14" s="39" t="s">
        <v>7</v>
      </c>
      <c r="BE14" s="39" t="s">
        <v>7</v>
      </c>
      <c r="BF14" s="39" t="s">
        <v>7</v>
      </c>
      <c r="BG14" s="39" t="s">
        <v>7</v>
      </c>
      <c r="BH14" s="39" t="s">
        <v>7</v>
      </c>
      <c r="BI14" s="39" t="s">
        <v>7</v>
      </c>
      <c r="BJ14" s="39" t="s">
        <v>7</v>
      </c>
      <c r="BK14" s="39" t="s">
        <v>7</v>
      </c>
      <c r="BL14" s="39" t="s">
        <v>7</v>
      </c>
      <c r="BM14" s="39" t="s">
        <v>7</v>
      </c>
      <c r="BN14" s="39" t="s">
        <v>7</v>
      </c>
      <c r="BO14" s="39" t="s">
        <v>7</v>
      </c>
    </row>
    <row r="15" spans="1:95" ht="17.25" customHeight="1">
      <c r="A15" s="40">
        <v>64</v>
      </c>
      <c r="B15" s="39" t="s">
        <v>7</v>
      </c>
      <c r="C15" s="39">
        <v>22.040683230199456</v>
      </c>
      <c r="D15" s="39">
        <v>21.981333629400091</v>
      </c>
      <c r="E15" s="39">
        <v>21.869797661327315</v>
      </c>
      <c r="F15" s="39">
        <v>21.711305133850203</v>
      </c>
      <c r="G15" s="39">
        <v>21.524045934222471</v>
      </c>
      <c r="H15" s="39">
        <v>21.401463808851627</v>
      </c>
      <c r="I15" s="39">
        <v>21.280555712809775</v>
      </c>
      <c r="J15" s="39">
        <v>21.153477669314366</v>
      </c>
      <c r="K15" s="39">
        <v>21.02286214230762</v>
      </c>
      <c r="L15" s="39">
        <v>20.89123988617299</v>
      </c>
      <c r="M15" s="39">
        <v>20.757492964656556</v>
      </c>
      <c r="N15" s="39">
        <v>20.617058036194042</v>
      </c>
      <c r="O15" s="39">
        <v>20.47712221217056</v>
      </c>
      <c r="P15" s="39">
        <v>20.338845706218486</v>
      </c>
      <c r="Q15" s="39">
        <v>20.202208842629499</v>
      </c>
      <c r="R15" s="39">
        <v>20.067192179004007</v>
      </c>
      <c r="S15" s="39">
        <v>19.933776503484751</v>
      </c>
      <c r="T15" s="39">
        <v>19.801942832023034</v>
      </c>
      <c r="U15" s="39">
        <v>19.671672405677459</v>
      </c>
      <c r="V15" s="39">
        <v>19.542946687944681</v>
      </c>
      <c r="W15" s="39">
        <v>19.415747362121774</v>
      </c>
      <c r="X15" s="39">
        <v>19.290056328699929</v>
      </c>
      <c r="Y15" s="39">
        <v>19.16585570278902</v>
      </c>
      <c r="Z15" s="39">
        <v>19.119973921798891</v>
      </c>
      <c r="AA15" s="39">
        <v>19.095360537386995</v>
      </c>
      <c r="AB15" s="39">
        <v>19.073235812092083</v>
      </c>
      <c r="AC15" s="39">
        <v>19.053594114391874</v>
      </c>
      <c r="AD15" s="39">
        <v>19.172844466042051</v>
      </c>
      <c r="AE15" s="39">
        <v>19.381244949368622</v>
      </c>
      <c r="AF15" s="39">
        <v>19.591910655340012</v>
      </c>
      <c r="AG15" s="39">
        <v>19.804866205941519</v>
      </c>
      <c r="AH15" s="39">
        <v>20.02013649078873</v>
      </c>
      <c r="AI15" s="39">
        <v>20.23774667003644</v>
      </c>
      <c r="AJ15" s="39">
        <v>20.457722177319429</v>
      </c>
      <c r="AK15" s="39">
        <v>20.68008872272506</v>
      </c>
      <c r="AL15" s="39">
        <v>20.904872295798185</v>
      </c>
      <c r="AM15" s="39" t="s">
        <v>7</v>
      </c>
      <c r="AN15" s="39" t="s">
        <v>7</v>
      </c>
      <c r="AO15" s="39" t="s">
        <v>7</v>
      </c>
      <c r="AP15" s="39" t="s">
        <v>7</v>
      </c>
      <c r="AQ15" s="39" t="s">
        <v>7</v>
      </c>
      <c r="AR15" s="39" t="s">
        <v>7</v>
      </c>
      <c r="AS15" s="39" t="s">
        <v>7</v>
      </c>
      <c r="AT15" s="39" t="s">
        <v>7</v>
      </c>
      <c r="AU15" s="39" t="s">
        <v>7</v>
      </c>
      <c r="AV15" s="39" t="s">
        <v>7</v>
      </c>
      <c r="AW15" s="39" t="s">
        <v>7</v>
      </c>
      <c r="AX15" s="39" t="s">
        <v>7</v>
      </c>
      <c r="AY15" s="39" t="s">
        <v>7</v>
      </c>
      <c r="AZ15" s="39" t="s">
        <v>7</v>
      </c>
      <c r="BA15" s="39" t="s">
        <v>7</v>
      </c>
      <c r="BB15" s="39" t="s">
        <v>7</v>
      </c>
      <c r="BC15" s="39" t="s">
        <v>7</v>
      </c>
      <c r="BD15" s="39" t="s">
        <v>7</v>
      </c>
      <c r="BE15" s="39" t="s">
        <v>7</v>
      </c>
      <c r="BF15" s="39" t="s">
        <v>7</v>
      </c>
      <c r="BG15" s="39" t="s">
        <v>7</v>
      </c>
      <c r="BH15" s="39" t="s">
        <v>7</v>
      </c>
      <c r="BI15" s="39" t="s">
        <v>7</v>
      </c>
      <c r="BJ15" s="39" t="s">
        <v>7</v>
      </c>
      <c r="BK15" s="39" t="s">
        <v>7</v>
      </c>
      <c r="BL15" s="39" t="s">
        <v>7</v>
      </c>
      <c r="BM15" s="39" t="s">
        <v>7</v>
      </c>
      <c r="BN15" s="39" t="s">
        <v>7</v>
      </c>
      <c r="BO15" s="39" t="s">
        <v>7</v>
      </c>
    </row>
    <row r="16" spans="1:95" ht="17.25" customHeight="1">
      <c r="A16" s="40">
        <v>63</v>
      </c>
      <c r="B16" s="39" t="s">
        <v>7</v>
      </c>
      <c r="C16" s="39" t="s">
        <v>7</v>
      </c>
      <c r="D16" s="39">
        <v>22.058829052220418</v>
      </c>
      <c r="E16" s="39">
        <v>21.946899862919519</v>
      </c>
      <c r="F16" s="39">
        <v>21.787848568370414</v>
      </c>
      <c r="G16" s="39">
        <v>21.599929184465566</v>
      </c>
      <c r="H16" s="39">
        <v>21.476869318793121</v>
      </c>
      <c r="I16" s="39">
        <v>21.355481428719354</v>
      </c>
      <c r="J16" s="39">
        <v>21.227899107273565</v>
      </c>
      <c r="K16" s="39">
        <v>21.096765264683455</v>
      </c>
      <c r="L16" s="39">
        <v>20.964620698008609</v>
      </c>
      <c r="M16" s="39">
        <v>20.830343034740128</v>
      </c>
      <c r="N16" s="39">
        <v>20.68935082481546</v>
      </c>
      <c r="O16" s="39">
        <v>20.548859699902991</v>
      </c>
      <c r="P16" s="39">
        <v>20.410034477657465</v>
      </c>
      <c r="Q16" s="39">
        <v>20.272855404292326</v>
      </c>
      <c r="R16" s="39">
        <v>20.137302960255621</v>
      </c>
      <c r="S16" s="39">
        <v>20.00335785745256</v>
      </c>
      <c r="T16" s="39">
        <v>19.87100103650091</v>
      </c>
      <c r="U16" s="39">
        <v>19.740213664019045</v>
      </c>
      <c r="V16" s="39">
        <v>19.610977129946054</v>
      </c>
      <c r="W16" s="39">
        <v>19.483273044893693</v>
      </c>
      <c r="X16" s="39">
        <v>19.357083237529697</v>
      </c>
      <c r="Y16" s="39">
        <v>19.232389751992159</v>
      </c>
      <c r="Z16" s="39">
        <v>19.160558541910145</v>
      </c>
      <c r="AA16" s="39">
        <v>19.135463916943568</v>
      </c>
      <c r="AB16" s="39">
        <v>19.112863657503716</v>
      </c>
      <c r="AC16" s="39">
        <v>19.092752064403367</v>
      </c>
      <c r="AD16" s="39">
        <v>19.181316870243396</v>
      </c>
      <c r="AE16" s="39">
        <v>19.381244949368622</v>
      </c>
      <c r="AF16" s="39">
        <v>19.591910655340012</v>
      </c>
      <c r="AG16" s="39">
        <v>19.804866205941519</v>
      </c>
      <c r="AH16" s="39">
        <v>20.02013649078873</v>
      </c>
      <c r="AI16" s="39">
        <v>20.23774667003644</v>
      </c>
      <c r="AJ16" s="39">
        <v>20.457722177319429</v>
      </c>
      <c r="AK16" s="39">
        <v>20.68008872272506</v>
      </c>
      <c r="AL16" s="39">
        <v>20.904872295798185</v>
      </c>
      <c r="AM16" s="39">
        <v>21.132099168578616</v>
      </c>
      <c r="AN16" s="39" t="s">
        <v>7</v>
      </c>
      <c r="AO16" s="39" t="s">
        <v>7</v>
      </c>
      <c r="AP16" s="39" t="s">
        <v>7</v>
      </c>
      <c r="AQ16" s="39" t="s">
        <v>7</v>
      </c>
      <c r="AR16" s="39" t="s">
        <v>7</v>
      </c>
      <c r="AS16" s="39" t="s">
        <v>7</v>
      </c>
      <c r="AT16" s="39" t="s">
        <v>7</v>
      </c>
      <c r="AU16" s="39" t="s">
        <v>7</v>
      </c>
      <c r="AV16" s="39" t="s">
        <v>7</v>
      </c>
      <c r="AW16" s="39" t="s">
        <v>7</v>
      </c>
      <c r="AX16" s="39" t="s">
        <v>7</v>
      </c>
      <c r="AY16" s="39" t="s">
        <v>7</v>
      </c>
      <c r="AZ16" s="39" t="s">
        <v>7</v>
      </c>
      <c r="BA16" s="39" t="s">
        <v>7</v>
      </c>
      <c r="BB16" s="39" t="s">
        <v>7</v>
      </c>
      <c r="BC16" s="39" t="s">
        <v>7</v>
      </c>
      <c r="BD16" s="39" t="s">
        <v>7</v>
      </c>
      <c r="BE16" s="39" t="s">
        <v>7</v>
      </c>
      <c r="BF16" s="39" t="s">
        <v>7</v>
      </c>
      <c r="BG16" s="39" t="s">
        <v>7</v>
      </c>
      <c r="BH16" s="39" t="s">
        <v>7</v>
      </c>
      <c r="BI16" s="39" t="s">
        <v>7</v>
      </c>
      <c r="BJ16" s="39" t="s">
        <v>7</v>
      </c>
      <c r="BK16" s="39" t="s">
        <v>7</v>
      </c>
      <c r="BL16" s="39" t="s">
        <v>7</v>
      </c>
      <c r="BM16" s="39" t="s">
        <v>7</v>
      </c>
      <c r="BN16" s="39" t="s">
        <v>7</v>
      </c>
      <c r="BO16" s="39" t="s">
        <v>7</v>
      </c>
    </row>
    <row r="17" spans="1:67" ht="17.25" customHeight="1">
      <c r="A17" s="40">
        <v>62</v>
      </c>
      <c r="B17" s="39" t="s">
        <v>7</v>
      </c>
      <c r="C17" s="39" t="s">
        <v>7</v>
      </c>
      <c r="D17" s="39" t="s">
        <v>7</v>
      </c>
      <c r="E17" s="39">
        <v>22.024194431661773</v>
      </c>
      <c r="F17" s="39">
        <v>21.864582975937427</v>
      </c>
      <c r="G17" s="39">
        <v>21.676001760620029</v>
      </c>
      <c r="H17" s="39">
        <v>21.552463172977713</v>
      </c>
      <c r="I17" s="39">
        <v>21.430594538784842</v>
      </c>
      <c r="J17" s="39">
        <v>21.302506940818478</v>
      </c>
      <c r="K17" s="39">
        <v>21.170853756277516</v>
      </c>
      <c r="L17" s="39">
        <v>21.038185844784156</v>
      </c>
      <c r="M17" s="39">
        <v>20.903376388789855</v>
      </c>
      <c r="N17" s="39">
        <v>20.761825793875389</v>
      </c>
      <c r="O17" s="39">
        <v>20.620778268468218</v>
      </c>
      <c r="P17" s="39">
        <v>20.481403243362312</v>
      </c>
      <c r="Q17" s="39">
        <v>20.343680886538305</v>
      </c>
      <c r="R17" s="39">
        <v>20.207591601139075</v>
      </c>
      <c r="S17" s="39">
        <v>20.073116022681347</v>
      </c>
      <c r="T17" s="39">
        <v>19.940235016300193</v>
      </c>
      <c r="U17" s="39">
        <v>19.808929674026313</v>
      </c>
      <c r="V17" s="39">
        <v>19.679181312095611</v>
      </c>
      <c r="W17" s="39">
        <v>19.55097146829057</v>
      </c>
      <c r="X17" s="39">
        <v>19.42428189931325</v>
      </c>
      <c r="Y17" s="39">
        <v>19.299094578189422</v>
      </c>
      <c r="Z17" s="39">
        <v>19.20122352760573</v>
      </c>
      <c r="AA17" s="39">
        <v>19.175646709132881</v>
      </c>
      <c r="AB17" s="39">
        <v>19.152569973896323</v>
      </c>
      <c r="AC17" s="39">
        <v>19.131987554909895</v>
      </c>
      <c r="AD17" s="39">
        <v>19.220507684530631</v>
      </c>
      <c r="AE17" s="39">
        <v>19.381244949368622</v>
      </c>
      <c r="AF17" s="39">
        <v>19.591910655340012</v>
      </c>
      <c r="AG17" s="39">
        <v>19.804866205941519</v>
      </c>
      <c r="AH17" s="39">
        <v>20.02013649078873</v>
      </c>
      <c r="AI17" s="39">
        <v>20.23774667003644</v>
      </c>
      <c r="AJ17" s="39">
        <v>20.457722177319429</v>
      </c>
      <c r="AK17" s="39">
        <v>20.68008872272506</v>
      </c>
      <c r="AL17" s="39">
        <v>20.904872295798185</v>
      </c>
      <c r="AM17" s="39">
        <v>21.132099168578616</v>
      </c>
      <c r="AN17" s="39">
        <v>21.36179589867184</v>
      </c>
      <c r="AO17" s="39" t="s">
        <v>7</v>
      </c>
      <c r="AP17" s="39" t="s">
        <v>7</v>
      </c>
      <c r="AQ17" s="39" t="s">
        <v>7</v>
      </c>
      <c r="AR17" s="39" t="s">
        <v>7</v>
      </c>
      <c r="AS17" s="39" t="s">
        <v>7</v>
      </c>
      <c r="AT17" s="39" t="s">
        <v>7</v>
      </c>
      <c r="AU17" s="39" t="s">
        <v>7</v>
      </c>
      <c r="AV17" s="39" t="s">
        <v>7</v>
      </c>
      <c r="AW17" s="39" t="s">
        <v>7</v>
      </c>
      <c r="AX17" s="39" t="s">
        <v>7</v>
      </c>
      <c r="AY17" s="39" t="s">
        <v>7</v>
      </c>
      <c r="AZ17" s="39" t="s">
        <v>7</v>
      </c>
      <c r="BA17" s="39" t="s">
        <v>7</v>
      </c>
      <c r="BB17" s="39" t="s">
        <v>7</v>
      </c>
      <c r="BC17" s="39" t="s">
        <v>7</v>
      </c>
      <c r="BD17" s="39" t="s">
        <v>7</v>
      </c>
      <c r="BE17" s="39" t="s">
        <v>7</v>
      </c>
      <c r="BF17" s="39" t="s">
        <v>7</v>
      </c>
      <c r="BG17" s="39" t="s">
        <v>7</v>
      </c>
      <c r="BH17" s="39" t="s">
        <v>7</v>
      </c>
      <c r="BI17" s="39" t="s">
        <v>7</v>
      </c>
      <c r="BJ17" s="39" t="s">
        <v>7</v>
      </c>
      <c r="BK17" s="39" t="s">
        <v>7</v>
      </c>
      <c r="BL17" s="39" t="s">
        <v>7</v>
      </c>
      <c r="BM17" s="39" t="s">
        <v>7</v>
      </c>
      <c r="BN17" s="39" t="s">
        <v>7</v>
      </c>
      <c r="BO17" s="39" t="s">
        <v>7</v>
      </c>
    </row>
    <row r="18" spans="1:67" ht="17.25" customHeight="1">
      <c r="A18" s="40">
        <v>61</v>
      </c>
      <c r="B18" s="39" t="s">
        <v>7</v>
      </c>
      <c r="C18" s="39" t="s">
        <v>7</v>
      </c>
      <c r="D18" s="39" t="s">
        <v>7</v>
      </c>
      <c r="E18" s="39" t="s">
        <v>7</v>
      </c>
      <c r="F18" s="39">
        <v>22.027551432422445</v>
      </c>
      <c r="G18" s="39">
        <v>21.837564620226477</v>
      </c>
      <c r="H18" s="39">
        <v>21.713059994081199</v>
      </c>
      <c r="I18" s="39">
        <v>21.59022987165012</v>
      </c>
      <c r="J18" s="39">
        <v>21.461131720642602</v>
      </c>
      <c r="K18" s="39">
        <v>21.328439852199935</v>
      </c>
      <c r="L18" s="39">
        <v>21.194725251069549</v>
      </c>
      <c r="M18" s="39">
        <v>21.058852209623616</v>
      </c>
      <c r="N18" s="39">
        <v>20.91618484472955</v>
      </c>
      <c r="O18" s="39">
        <v>20.774024518332975</v>
      </c>
      <c r="P18" s="39">
        <v>20.633549887506312</v>
      </c>
      <c r="Q18" s="39">
        <v>20.49474096376456</v>
      </c>
      <c r="R18" s="39">
        <v>20.357577995640291</v>
      </c>
      <c r="S18" s="39">
        <v>20.222041465873229</v>
      </c>
      <c r="T18" s="39">
        <v>20.08811208863305</v>
      </c>
      <c r="U18" s="39">
        <v>19.95577080677516</v>
      </c>
      <c r="V18" s="39">
        <v>19.82499878912903</v>
      </c>
      <c r="W18" s="39">
        <v>19.695777427818616</v>
      </c>
      <c r="X18" s="39">
        <v>19.568088335614654</v>
      </c>
      <c r="Y18" s="39">
        <v>19.441913343318255</v>
      </c>
      <c r="Z18" s="39">
        <v>19.317234497175559</v>
      </c>
      <c r="AA18" s="39">
        <v>19.256012293511514</v>
      </c>
      <c r="AB18" s="39">
        <v>19.231982606681527</v>
      </c>
      <c r="AC18" s="39">
        <v>19.210458535922943</v>
      </c>
      <c r="AD18" s="39">
        <v>19.298889313105096</v>
      </c>
      <c r="AE18" s="39">
        <v>19.399820142047673</v>
      </c>
      <c r="AF18" s="39">
        <v>19.591910655340012</v>
      </c>
      <c r="AG18" s="39">
        <v>19.804866205941519</v>
      </c>
      <c r="AH18" s="39">
        <v>20.02013649078873</v>
      </c>
      <c r="AI18" s="39">
        <v>20.23774667003644</v>
      </c>
      <c r="AJ18" s="39">
        <v>20.457722177319429</v>
      </c>
      <c r="AK18" s="39">
        <v>20.68008872272506</v>
      </c>
      <c r="AL18" s="39">
        <v>20.904872295798185</v>
      </c>
      <c r="AM18" s="39">
        <v>21.132099168578616</v>
      </c>
      <c r="AN18" s="39">
        <v>21.36179589867184</v>
      </c>
      <c r="AO18" s="39">
        <v>21.593989332353072</v>
      </c>
      <c r="AP18" s="39" t="s">
        <v>7</v>
      </c>
      <c r="AQ18" s="39" t="s">
        <v>7</v>
      </c>
      <c r="AR18" s="39" t="s">
        <v>7</v>
      </c>
      <c r="AS18" s="39" t="s">
        <v>7</v>
      </c>
      <c r="AT18" s="39" t="s">
        <v>7</v>
      </c>
      <c r="AU18" s="39" t="s">
        <v>7</v>
      </c>
      <c r="AV18" s="39" t="s">
        <v>7</v>
      </c>
      <c r="AW18" s="39" t="s">
        <v>7</v>
      </c>
      <c r="AX18" s="39" t="s">
        <v>7</v>
      </c>
      <c r="AY18" s="39" t="s">
        <v>7</v>
      </c>
      <c r="AZ18" s="39" t="s">
        <v>7</v>
      </c>
      <c r="BA18" s="39" t="s">
        <v>7</v>
      </c>
      <c r="BB18" s="39" t="s">
        <v>7</v>
      </c>
      <c r="BC18" s="39" t="s">
        <v>7</v>
      </c>
      <c r="BD18" s="39" t="s">
        <v>7</v>
      </c>
      <c r="BE18" s="39" t="s">
        <v>7</v>
      </c>
      <c r="BF18" s="39" t="s">
        <v>7</v>
      </c>
      <c r="BG18" s="39" t="s">
        <v>7</v>
      </c>
      <c r="BH18" s="39" t="s">
        <v>7</v>
      </c>
      <c r="BI18" s="39" t="s">
        <v>7</v>
      </c>
      <c r="BJ18" s="39" t="s">
        <v>7</v>
      </c>
      <c r="BK18" s="39" t="s">
        <v>7</v>
      </c>
      <c r="BL18" s="39" t="s">
        <v>7</v>
      </c>
      <c r="BM18" s="39" t="s">
        <v>7</v>
      </c>
      <c r="BN18" s="39" t="s">
        <v>7</v>
      </c>
      <c r="BO18" s="39" t="s">
        <v>7</v>
      </c>
    </row>
    <row r="19" spans="1:67" ht="17.25" customHeight="1">
      <c r="A19" s="40">
        <v>60</v>
      </c>
      <c r="B19" s="39" t="s">
        <v>7</v>
      </c>
      <c r="C19" s="39" t="s">
        <v>7</v>
      </c>
      <c r="D19" s="39" t="s">
        <v>7</v>
      </c>
      <c r="E19" s="39" t="s">
        <v>7</v>
      </c>
      <c r="F19" s="39" t="s">
        <v>7</v>
      </c>
      <c r="G19" s="39">
        <v>22.08576814723973</v>
      </c>
      <c r="H19" s="39">
        <v>21.959803079372453</v>
      </c>
      <c r="I19" s="39">
        <v>21.835523633962836</v>
      </c>
      <c r="J19" s="39">
        <v>21.704902200937529</v>
      </c>
      <c r="K19" s="39">
        <v>21.570644646731527</v>
      </c>
      <c r="L19" s="39">
        <v>21.435352292195471</v>
      </c>
      <c r="M19" s="39">
        <v>21.297876029021566</v>
      </c>
      <c r="N19" s="39">
        <v>21.153525273391285</v>
      </c>
      <c r="O19" s="39">
        <v>21.00968753901363</v>
      </c>
      <c r="P19" s="39">
        <v>20.867555390419099</v>
      </c>
      <c r="Q19" s="39">
        <v>20.727108603270363</v>
      </c>
      <c r="R19" s="39">
        <v>20.588327193044332</v>
      </c>
      <c r="S19" s="39">
        <v>20.451191412188578</v>
      </c>
      <c r="T19" s="39">
        <v>20.315681747311341</v>
      </c>
      <c r="U19" s="39">
        <v>20.181778916404983</v>
      </c>
      <c r="V19" s="39">
        <v>20.049463866102258</v>
      </c>
      <c r="W19" s="39">
        <v>19.918717768965177</v>
      </c>
      <c r="X19" s="39">
        <v>19.789522020806004</v>
      </c>
      <c r="Y19" s="39">
        <v>19.661858238040029</v>
      </c>
      <c r="Z19" s="39">
        <v>19.535708255069693</v>
      </c>
      <c r="AA19" s="39">
        <v>19.411054121699799</v>
      </c>
      <c r="AB19" s="39">
        <v>19.351687194744233</v>
      </c>
      <c r="AC19" s="39">
        <v>19.32874370199281</v>
      </c>
      <c r="AD19" s="39">
        <v>19.417039791575789</v>
      </c>
      <c r="AE19" s="39">
        <v>19.517970620518366</v>
      </c>
      <c r="AF19" s="39">
        <v>19.619998523688544</v>
      </c>
      <c r="AG19" s="39">
        <v>19.804866205941519</v>
      </c>
      <c r="AH19" s="39">
        <v>20.02013649078873</v>
      </c>
      <c r="AI19" s="39">
        <v>20.23774667003644</v>
      </c>
      <c r="AJ19" s="39">
        <v>20.457722177319429</v>
      </c>
      <c r="AK19" s="39">
        <v>20.68008872272506</v>
      </c>
      <c r="AL19" s="39">
        <v>20.904872295798185</v>
      </c>
      <c r="AM19" s="39">
        <v>21.132099168578616</v>
      </c>
      <c r="AN19" s="39">
        <v>21.36179589867184</v>
      </c>
      <c r="AO19" s="39">
        <v>21.593989332353072</v>
      </c>
      <c r="AP19" s="39">
        <v>21.828706607704717</v>
      </c>
      <c r="AQ19" s="39" t="s">
        <v>7</v>
      </c>
      <c r="AR19" s="39" t="s">
        <v>7</v>
      </c>
      <c r="AS19" s="39" t="s">
        <v>7</v>
      </c>
      <c r="AT19" s="39" t="s">
        <v>7</v>
      </c>
      <c r="AU19" s="39" t="s">
        <v>7</v>
      </c>
      <c r="AV19" s="39" t="s">
        <v>7</v>
      </c>
      <c r="AW19" s="39" t="s">
        <v>7</v>
      </c>
      <c r="AX19" s="39" t="s">
        <v>7</v>
      </c>
      <c r="AY19" s="39" t="s">
        <v>7</v>
      </c>
      <c r="AZ19" s="39" t="s">
        <v>7</v>
      </c>
      <c r="BA19" s="39" t="s">
        <v>7</v>
      </c>
      <c r="BB19" s="39" t="s">
        <v>7</v>
      </c>
      <c r="BC19" s="39" t="s">
        <v>7</v>
      </c>
      <c r="BD19" s="39" t="s">
        <v>7</v>
      </c>
      <c r="BE19" s="39" t="s">
        <v>7</v>
      </c>
      <c r="BF19" s="39" t="s">
        <v>7</v>
      </c>
      <c r="BG19" s="39" t="s">
        <v>7</v>
      </c>
      <c r="BH19" s="39" t="s">
        <v>7</v>
      </c>
      <c r="BI19" s="39" t="s">
        <v>7</v>
      </c>
      <c r="BJ19" s="39" t="s">
        <v>7</v>
      </c>
      <c r="BK19" s="39" t="s">
        <v>7</v>
      </c>
      <c r="BL19" s="39" t="s">
        <v>7</v>
      </c>
      <c r="BM19" s="39" t="s">
        <v>7</v>
      </c>
      <c r="BN19" s="39" t="s">
        <v>7</v>
      </c>
      <c r="BO19" s="39" t="s">
        <v>7</v>
      </c>
    </row>
    <row r="20" spans="1:67" ht="17.25" customHeight="1">
      <c r="A20" s="40">
        <v>59</v>
      </c>
      <c r="B20" s="39" t="s">
        <v>7</v>
      </c>
      <c r="C20" s="39" t="s">
        <v>7</v>
      </c>
      <c r="D20" s="39" t="s">
        <v>7</v>
      </c>
      <c r="E20" s="39" t="s">
        <v>7</v>
      </c>
      <c r="F20" s="39" t="s">
        <v>7</v>
      </c>
      <c r="G20" s="39" t="s">
        <v>7</v>
      </c>
      <c r="H20" s="39">
        <v>22.230199951704517</v>
      </c>
      <c r="I20" s="39">
        <v>22.104336552578896</v>
      </c>
      <c r="J20" s="39">
        <v>21.972050336583656</v>
      </c>
      <c r="K20" s="39">
        <v>21.836081656686801</v>
      </c>
      <c r="L20" s="39">
        <v>21.699064987828226</v>
      </c>
      <c r="M20" s="39">
        <v>21.559836576202105</v>
      </c>
      <c r="N20" s="39">
        <v>21.413646056039283</v>
      </c>
      <c r="O20" s="39">
        <v>21.267975095635244</v>
      </c>
      <c r="P20" s="39">
        <v>21.124031458872352</v>
      </c>
      <c r="Q20" s="39">
        <v>20.981794663652114</v>
      </c>
      <c r="R20" s="39">
        <v>20.84124447074673</v>
      </c>
      <c r="S20" s="39">
        <v>20.702360880919283</v>
      </c>
      <c r="T20" s="39">
        <v>20.56512413207793</v>
      </c>
      <c r="U20" s="39">
        <v>20.42951469646394</v>
      </c>
      <c r="V20" s="39">
        <v>20.295513277873049</v>
      </c>
      <c r="W20" s="39">
        <v>20.163100808909707</v>
      </c>
      <c r="X20" s="39">
        <v>20.032258448273996</v>
      </c>
      <c r="Y20" s="39">
        <v>19.902967578080609</v>
      </c>
      <c r="Z20" s="39">
        <v>19.775209801209673</v>
      </c>
      <c r="AA20" s="39">
        <v>19.648966938688986</v>
      </c>
      <c r="AB20" s="39">
        <v>19.524221027107274</v>
      </c>
      <c r="AC20" s="39">
        <v>19.458016632263718</v>
      </c>
      <c r="AD20" s="39">
        <v>19.546165522825934</v>
      </c>
      <c r="AE20" s="39">
        <v>19.647096351768514</v>
      </c>
      <c r="AF20" s="39">
        <v>19.749124254938685</v>
      </c>
      <c r="AG20" s="39">
        <v>19.852261157056414</v>
      </c>
      <c r="AH20" s="39">
        <v>20.02013649078873</v>
      </c>
      <c r="AI20" s="39">
        <v>20.23774667003644</v>
      </c>
      <c r="AJ20" s="39">
        <v>20.457722177319429</v>
      </c>
      <c r="AK20" s="39">
        <v>20.68008872272506</v>
      </c>
      <c r="AL20" s="39">
        <v>20.904872295798185</v>
      </c>
      <c r="AM20" s="39">
        <v>21.132099168578616</v>
      </c>
      <c r="AN20" s="39">
        <v>21.36179589867184</v>
      </c>
      <c r="AO20" s="39">
        <v>21.593989332353072</v>
      </c>
      <c r="AP20" s="39">
        <v>21.828706607704717</v>
      </c>
      <c r="AQ20" s="39">
        <v>22.065975157788426</v>
      </c>
      <c r="AR20" s="39" t="s">
        <v>7</v>
      </c>
      <c r="AS20" s="39" t="s">
        <v>7</v>
      </c>
      <c r="AT20" s="39" t="s">
        <v>7</v>
      </c>
      <c r="AU20" s="39" t="s">
        <v>7</v>
      </c>
      <c r="AV20" s="39" t="s">
        <v>7</v>
      </c>
      <c r="AW20" s="39" t="s">
        <v>7</v>
      </c>
      <c r="AX20" s="39" t="s">
        <v>7</v>
      </c>
      <c r="AY20" s="39" t="s">
        <v>7</v>
      </c>
      <c r="AZ20" s="39" t="s">
        <v>7</v>
      </c>
      <c r="BA20" s="39" t="s">
        <v>7</v>
      </c>
      <c r="BB20" s="39" t="s">
        <v>7</v>
      </c>
      <c r="BC20" s="39" t="s">
        <v>7</v>
      </c>
      <c r="BD20" s="39" t="s">
        <v>7</v>
      </c>
      <c r="BE20" s="39" t="s">
        <v>7</v>
      </c>
      <c r="BF20" s="39" t="s">
        <v>7</v>
      </c>
      <c r="BG20" s="39" t="s">
        <v>7</v>
      </c>
      <c r="BH20" s="39" t="s">
        <v>7</v>
      </c>
      <c r="BI20" s="39" t="s">
        <v>7</v>
      </c>
      <c r="BJ20" s="39" t="s">
        <v>7</v>
      </c>
      <c r="BK20" s="39" t="s">
        <v>7</v>
      </c>
      <c r="BL20" s="39" t="s">
        <v>7</v>
      </c>
      <c r="BM20" s="39" t="s">
        <v>7</v>
      </c>
      <c r="BN20" s="39" t="s">
        <v>7</v>
      </c>
      <c r="BO20" s="39" t="s">
        <v>7</v>
      </c>
    </row>
    <row r="21" spans="1:67" ht="17.25" customHeight="1">
      <c r="A21" s="40">
        <v>58</v>
      </c>
      <c r="B21" s="39" t="s">
        <v>7</v>
      </c>
      <c r="C21" s="39" t="s">
        <v>7</v>
      </c>
      <c r="D21" s="39" t="s">
        <v>7</v>
      </c>
      <c r="E21" s="39" t="s">
        <v>7</v>
      </c>
      <c r="F21" s="39" t="s">
        <v>7</v>
      </c>
      <c r="G21" s="39" t="s">
        <v>7</v>
      </c>
      <c r="H21" s="39" t="s">
        <v>7</v>
      </c>
      <c r="I21" s="39">
        <v>22.398212409255166</v>
      </c>
      <c r="J21" s="39">
        <v>22.264110500099207</v>
      </c>
      <c r="K21" s="39">
        <v>22.126275583419449</v>
      </c>
      <c r="L21" s="39">
        <v>21.987378293615755</v>
      </c>
      <c r="M21" s="39">
        <v>21.846238903790841</v>
      </c>
      <c r="N21" s="39">
        <v>21.698041847076766</v>
      </c>
      <c r="O21" s="39">
        <v>21.550371481333848</v>
      </c>
      <c r="P21" s="39">
        <v>21.404452147595777</v>
      </c>
      <c r="Q21" s="39">
        <v>21.260263082637223</v>
      </c>
      <c r="R21" s="39">
        <v>21.117783769437061</v>
      </c>
      <c r="S21" s="39">
        <v>20.976993934259038</v>
      </c>
      <c r="T21" s="39">
        <v>20.837873543766921</v>
      </c>
      <c r="U21" s="39">
        <v>20.700402802173915</v>
      </c>
      <c r="V21" s="39">
        <v>20.564562148425892</v>
      </c>
      <c r="W21" s="39">
        <v>20.430332253417959</v>
      </c>
      <c r="X21" s="39">
        <v>20.297694017244108</v>
      </c>
      <c r="Y21" s="39">
        <v>20.166628566479439</v>
      </c>
      <c r="Z21" s="39">
        <v>20.037117251494585</v>
      </c>
      <c r="AA21" s="39">
        <v>19.909141643802048</v>
      </c>
      <c r="AB21" s="39">
        <v>19.782683533433925</v>
      </c>
      <c r="AC21" s="39">
        <v>19.657724926350792</v>
      </c>
      <c r="AD21" s="39">
        <v>19.686996316592193</v>
      </c>
      <c r="AE21" s="39">
        <v>19.78792714553477</v>
      </c>
      <c r="AF21" s="39">
        <v>19.889955048704945</v>
      </c>
      <c r="AG21" s="39">
        <v>19.993091950822667</v>
      </c>
      <c r="AH21" s="39">
        <v>20.097349906224235</v>
      </c>
      <c r="AI21" s="39">
        <v>20.23774667003644</v>
      </c>
      <c r="AJ21" s="39">
        <v>20.457722177319429</v>
      </c>
      <c r="AK21" s="39">
        <v>20.68008872272506</v>
      </c>
      <c r="AL21" s="39">
        <v>20.904872295798185</v>
      </c>
      <c r="AM21" s="39">
        <v>21.132099168578616</v>
      </c>
      <c r="AN21" s="39">
        <v>21.36179589867184</v>
      </c>
      <c r="AO21" s="39">
        <v>21.593989332353072</v>
      </c>
      <c r="AP21" s="39">
        <v>21.828706607704717</v>
      </c>
      <c r="AQ21" s="39">
        <v>22.065975157788426</v>
      </c>
      <c r="AR21" s="39">
        <v>22.305822713851345</v>
      </c>
      <c r="AS21" s="39" t="s">
        <v>7</v>
      </c>
      <c r="AT21" s="39" t="s">
        <v>7</v>
      </c>
      <c r="AU21" s="39" t="s">
        <v>7</v>
      </c>
      <c r="AV21" s="39" t="s">
        <v>7</v>
      </c>
      <c r="AW21" s="39" t="s">
        <v>7</v>
      </c>
      <c r="AX21" s="39" t="s">
        <v>7</v>
      </c>
      <c r="AY21" s="39" t="s">
        <v>7</v>
      </c>
      <c r="AZ21" s="39" t="s">
        <v>7</v>
      </c>
      <c r="BA21" s="39" t="s">
        <v>7</v>
      </c>
      <c r="BB21" s="39" t="s">
        <v>7</v>
      </c>
      <c r="BC21" s="39" t="s">
        <v>7</v>
      </c>
      <c r="BD21" s="39" t="s">
        <v>7</v>
      </c>
      <c r="BE21" s="39" t="s">
        <v>7</v>
      </c>
      <c r="BF21" s="39" t="s">
        <v>7</v>
      </c>
      <c r="BG21" s="39" t="s">
        <v>7</v>
      </c>
      <c r="BH21" s="39" t="s">
        <v>7</v>
      </c>
      <c r="BI21" s="39" t="s">
        <v>7</v>
      </c>
      <c r="BJ21" s="39" t="s">
        <v>7</v>
      </c>
      <c r="BK21" s="39" t="s">
        <v>7</v>
      </c>
      <c r="BL21" s="39" t="s">
        <v>7</v>
      </c>
      <c r="BM21" s="39" t="s">
        <v>7</v>
      </c>
      <c r="BN21" s="39" t="s">
        <v>7</v>
      </c>
      <c r="BO21" s="39" t="s">
        <v>7</v>
      </c>
    </row>
    <row r="22" spans="1:67" ht="17.25" customHeight="1">
      <c r="A22" s="40">
        <v>57</v>
      </c>
      <c r="B22" s="39" t="s">
        <v>7</v>
      </c>
      <c r="C22" s="39" t="s">
        <v>7</v>
      </c>
      <c r="D22" s="39" t="s">
        <v>7</v>
      </c>
      <c r="E22" s="39" t="s">
        <v>7</v>
      </c>
      <c r="F22" s="39" t="s">
        <v>7</v>
      </c>
      <c r="G22" s="39" t="s">
        <v>7</v>
      </c>
      <c r="H22" s="39" t="s">
        <v>7</v>
      </c>
      <c r="I22" s="39" t="s">
        <v>7</v>
      </c>
      <c r="J22" s="39">
        <v>22.538326861070203</v>
      </c>
      <c r="K22" s="39">
        <v>22.398735224864136</v>
      </c>
      <c r="L22" s="39">
        <v>22.258067675484511</v>
      </c>
      <c r="M22" s="39">
        <v>22.11512945029909</v>
      </c>
      <c r="N22" s="39">
        <v>21.965043607568067</v>
      </c>
      <c r="O22" s="39">
        <v>21.815491168536269</v>
      </c>
      <c r="P22" s="39">
        <v>21.667712078583893</v>
      </c>
      <c r="Q22" s="39">
        <v>21.521685309856256</v>
      </c>
      <c r="R22" s="39">
        <v>21.377390083840798</v>
      </c>
      <c r="S22" s="39">
        <v>21.234805868410511</v>
      </c>
      <c r="T22" s="39">
        <v>21.093912374902313</v>
      </c>
      <c r="U22" s="39">
        <v>20.954689555230186</v>
      </c>
      <c r="V22" s="39">
        <v>20.817117599032425</v>
      </c>
      <c r="W22" s="39">
        <v>20.681176930852821</v>
      </c>
      <c r="X22" s="39">
        <v>20.546848207355193</v>
      </c>
      <c r="Y22" s="39">
        <v>20.414112314570971</v>
      </c>
      <c r="Z22" s="39">
        <v>20.282950365179449</v>
      </c>
      <c r="AA22" s="39">
        <v>20.15334369582024</v>
      </c>
      <c r="AB22" s="39">
        <v>20.025273864437615</v>
      </c>
      <c r="AC22" s="39">
        <v>19.898722647656371</v>
      </c>
      <c r="AD22" s="39">
        <v>19.891790957230743</v>
      </c>
      <c r="AE22" s="39">
        <v>19.925570133003184</v>
      </c>
      <c r="AF22" s="39">
        <v>20.027598036173362</v>
      </c>
      <c r="AG22" s="39">
        <v>20.130734938291088</v>
      </c>
      <c r="AH22" s="39">
        <v>20.234992893692652</v>
      </c>
      <c r="AI22" s="39">
        <v>20.340384087739949</v>
      </c>
      <c r="AJ22" s="39">
        <v>20.457722177319429</v>
      </c>
      <c r="AK22" s="39">
        <v>20.68008872272506</v>
      </c>
      <c r="AL22" s="39">
        <v>20.904872295798185</v>
      </c>
      <c r="AM22" s="39">
        <v>21.132099168578616</v>
      </c>
      <c r="AN22" s="39">
        <v>21.36179589867184</v>
      </c>
      <c r="AO22" s="39">
        <v>21.593989332353072</v>
      </c>
      <c r="AP22" s="39">
        <v>21.828706607704717</v>
      </c>
      <c r="AQ22" s="39">
        <v>22.065975157788426</v>
      </c>
      <c r="AR22" s="39">
        <v>22.305822713851345</v>
      </c>
      <c r="AS22" s="39">
        <v>22.54827730856714</v>
      </c>
      <c r="AT22" s="39" t="s">
        <v>7</v>
      </c>
      <c r="AU22" s="39" t="s">
        <v>7</v>
      </c>
      <c r="AV22" s="39" t="s">
        <v>7</v>
      </c>
      <c r="AW22" s="39" t="s">
        <v>7</v>
      </c>
      <c r="AX22" s="39" t="s">
        <v>7</v>
      </c>
      <c r="AY22" s="39" t="s">
        <v>7</v>
      </c>
      <c r="AZ22" s="39" t="s">
        <v>7</v>
      </c>
      <c r="BA22" s="39" t="s">
        <v>7</v>
      </c>
      <c r="BB22" s="39" t="s">
        <v>7</v>
      </c>
      <c r="BC22" s="39" t="s">
        <v>7</v>
      </c>
      <c r="BD22" s="39" t="s">
        <v>7</v>
      </c>
      <c r="BE22" s="39" t="s">
        <v>7</v>
      </c>
      <c r="BF22" s="39" t="s">
        <v>7</v>
      </c>
      <c r="BG22" s="39" t="s">
        <v>7</v>
      </c>
      <c r="BH22" s="39" t="s">
        <v>7</v>
      </c>
      <c r="BI22" s="39" t="s">
        <v>7</v>
      </c>
      <c r="BJ22" s="39" t="s">
        <v>7</v>
      </c>
      <c r="BK22" s="39" t="s">
        <v>7</v>
      </c>
      <c r="BL22" s="39" t="s">
        <v>7</v>
      </c>
      <c r="BM22" s="39" t="s">
        <v>7</v>
      </c>
      <c r="BN22" s="39" t="s">
        <v>7</v>
      </c>
      <c r="BO22" s="39" t="s">
        <v>7</v>
      </c>
    </row>
    <row r="23" spans="1:67" ht="17.25" customHeight="1">
      <c r="A23" s="40">
        <v>56</v>
      </c>
      <c r="B23" s="39" t="s">
        <v>7</v>
      </c>
      <c r="C23" s="39" t="s">
        <v>7</v>
      </c>
      <c r="D23" s="39" t="s">
        <v>7</v>
      </c>
      <c r="E23" s="39" t="s">
        <v>7</v>
      </c>
      <c r="F23" s="39" t="s">
        <v>7</v>
      </c>
      <c r="G23" s="39" t="s">
        <v>7</v>
      </c>
      <c r="H23" s="39" t="s">
        <v>7</v>
      </c>
      <c r="I23" s="39" t="s">
        <v>7</v>
      </c>
      <c r="J23" s="39" t="s">
        <v>7</v>
      </c>
      <c r="K23" s="39">
        <v>22.674642413797798</v>
      </c>
      <c r="L23" s="39">
        <v>22.532182042710396</v>
      </c>
      <c r="M23" s="39">
        <v>22.387422055831429</v>
      </c>
      <c r="N23" s="39">
        <v>22.235423354320503</v>
      </c>
      <c r="O23" s="39">
        <v>22.08396485479124</v>
      </c>
      <c r="P23" s="39">
        <v>21.934302305849272</v>
      </c>
      <c r="Q23" s="39">
        <v>21.786414411637857</v>
      </c>
      <c r="R23" s="39">
        <v>21.640280128820233</v>
      </c>
      <c r="S23" s="39">
        <v>21.495878663585444</v>
      </c>
      <c r="T23" s="39">
        <v>21.353189468689397</v>
      </c>
      <c r="U23" s="39">
        <v>21.212192240531248</v>
      </c>
      <c r="V23" s="39">
        <v>21.072866916264303</v>
      </c>
      <c r="W23" s="39">
        <v>20.935193670941235</v>
      </c>
      <c r="X23" s="39">
        <v>20.799152914693142</v>
      </c>
      <c r="Y23" s="39">
        <v>20.664725289942066</v>
      </c>
      <c r="Z23" s="39">
        <v>20.531891668646534</v>
      </c>
      <c r="AA23" s="39">
        <v>20.4006331495798</v>
      </c>
      <c r="AB23" s="39">
        <v>20.270931055640343</v>
      </c>
      <c r="AC23" s="39">
        <v>20.142766931194242</v>
      </c>
      <c r="AD23" s="39">
        <v>20.136352899703475</v>
      </c>
      <c r="AE23" s="39">
        <v>20.136352899703475</v>
      </c>
      <c r="AF23" s="39">
        <v>20.162524667179824</v>
      </c>
      <c r="AG23" s="39">
        <v>20.265661569297549</v>
      </c>
      <c r="AH23" s="39">
        <v>20.369919524699114</v>
      </c>
      <c r="AI23" s="39">
        <v>20.47531071874641</v>
      </c>
      <c r="AJ23" s="39">
        <v>20.581847469250672</v>
      </c>
      <c r="AK23" s="39">
        <v>20.689542227912632</v>
      </c>
      <c r="AL23" s="39">
        <v>20.904872295798185</v>
      </c>
      <c r="AM23" s="39">
        <v>21.132099168578616</v>
      </c>
      <c r="AN23" s="39">
        <v>21.36179589867184</v>
      </c>
      <c r="AO23" s="39">
        <v>21.593989332353072</v>
      </c>
      <c r="AP23" s="39">
        <v>21.828706607704717</v>
      </c>
      <c r="AQ23" s="39">
        <v>22.065975157788426</v>
      </c>
      <c r="AR23" s="39">
        <v>22.305822713851345</v>
      </c>
      <c r="AS23" s="39">
        <v>22.54827730856714</v>
      </c>
      <c r="AT23" s="39">
        <v>22.793367279312438</v>
      </c>
      <c r="AU23" s="39" t="s">
        <v>7</v>
      </c>
      <c r="AV23" s="39" t="s">
        <v>7</v>
      </c>
      <c r="AW23" s="39" t="s">
        <v>7</v>
      </c>
      <c r="AX23" s="39" t="s">
        <v>7</v>
      </c>
      <c r="AY23" s="39" t="s">
        <v>7</v>
      </c>
      <c r="AZ23" s="39" t="s">
        <v>7</v>
      </c>
      <c r="BA23" s="39" t="s">
        <v>7</v>
      </c>
      <c r="BB23" s="39" t="s">
        <v>7</v>
      </c>
      <c r="BC23" s="39" t="s">
        <v>7</v>
      </c>
      <c r="BD23" s="39" t="s">
        <v>7</v>
      </c>
      <c r="BE23" s="39" t="s">
        <v>7</v>
      </c>
      <c r="BF23" s="39" t="s">
        <v>7</v>
      </c>
      <c r="BG23" s="39" t="s">
        <v>7</v>
      </c>
      <c r="BH23" s="39" t="s">
        <v>7</v>
      </c>
      <c r="BI23" s="39" t="s">
        <v>7</v>
      </c>
      <c r="BJ23" s="39" t="s">
        <v>7</v>
      </c>
      <c r="BK23" s="39" t="s">
        <v>7</v>
      </c>
      <c r="BL23" s="39" t="s">
        <v>7</v>
      </c>
      <c r="BM23" s="39" t="s">
        <v>7</v>
      </c>
      <c r="BN23" s="39" t="s">
        <v>7</v>
      </c>
      <c r="BO23" s="39" t="s">
        <v>7</v>
      </c>
    </row>
    <row r="24" spans="1:67" ht="17.25" customHeight="1">
      <c r="A24" s="40">
        <v>55</v>
      </c>
      <c r="B24" s="39" t="s">
        <v>7</v>
      </c>
      <c r="C24" s="39" t="s">
        <v>7</v>
      </c>
      <c r="D24" s="39" t="s">
        <v>7</v>
      </c>
      <c r="E24" s="39" t="s">
        <v>7</v>
      </c>
      <c r="F24" s="39" t="s">
        <v>7</v>
      </c>
      <c r="G24" s="39" t="s">
        <v>7</v>
      </c>
      <c r="H24" s="39" t="s">
        <v>7</v>
      </c>
      <c r="I24" s="39" t="s">
        <v>7</v>
      </c>
      <c r="J24" s="39" t="s">
        <v>7</v>
      </c>
      <c r="K24" s="39" t="s">
        <v>7</v>
      </c>
      <c r="L24" s="39">
        <v>22.8097649816856</v>
      </c>
      <c r="M24" s="39">
        <v>22.66316001458171</v>
      </c>
      <c r="N24" s="39">
        <v>22.509224074718187</v>
      </c>
      <c r="O24" s="39">
        <v>22.355835221763552</v>
      </c>
      <c r="P24" s="39">
        <v>22.204265208962521</v>
      </c>
      <c r="Q24" s="39">
        <v>22.054492469040568</v>
      </c>
      <c r="R24" s="39">
        <v>21.906495690461547</v>
      </c>
      <c r="S24" s="39">
        <v>21.760253814395337</v>
      </c>
      <c r="T24" s="39">
        <v>21.615746031721205</v>
      </c>
      <c r="U24" s="39">
        <v>21.472951780066918</v>
      </c>
      <c r="V24" s="39">
        <v>21.331850740882846</v>
      </c>
      <c r="W24" s="39">
        <v>21.192422836550762</v>
      </c>
      <c r="X24" s="39">
        <v>21.054648227526958</v>
      </c>
      <c r="Y24" s="39">
        <v>20.918507309519249</v>
      </c>
      <c r="Z24" s="39">
        <v>20.783980710697403</v>
      </c>
      <c r="AA24" s="39">
        <v>20.651049288936687</v>
      </c>
      <c r="AB24" s="39">
        <v>20.519694129094077</v>
      </c>
      <c r="AC24" s="39">
        <v>20.389896540316798</v>
      </c>
      <c r="AD24" s="39">
        <v>20.383400761365863</v>
      </c>
      <c r="AE24" s="39">
        <v>20.383400761365863</v>
      </c>
      <c r="AF24" s="39">
        <v>20.383400761365859</v>
      </c>
      <c r="AG24" s="39">
        <v>20.401701849435341</v>
      </c>
      <c r="AH24" s="39">
        <v>20.505959804836905</v>
      </c>
      <c r="AI24" s="39">
        <v>20.611350998884202</v>
      </c>
      <c r="AJ24" s="39">
        <v>20.71788774938846</v>
      </c>
      <c r="AK24" s="39">
        <v>20.825582508050424</v>
      </c>
      <c r="AL24" s="39">
        <v>20.934447861915221</v>
      </c>
      <c r="AM24" s="39">
        <v>21.132099168578616</v>
      </c>
      <c r="AN24" s="39">
        <v>21.36179589867184</v>
      </c>
      <c r="AO24" s="39">
        <v>21.593989332353072</v>
      </c>
      <c r="AP24" s="39">
        <v>21.828706607704717</v>
      </c>
      <c r="AQ24" s="39">
        <v>22.065975157788426</v>
      </c>
      <c r="AR24" s="39">
        <v>22.305822713851345</v>
      </c>
      <c r="AS24" s="39">
        <v>22.54827730856714</v>
      </c>
      <c r="AT24" s="39">
        <v>22.793367279312438</v>
      </c>
      <c r="AU24" s="39">
        <v>23.041121271478904</v>
      </c>
      <c r="AV24" s="39" t="s">
        <v>7</v>
      </c>
      <c r="AW24" s="39" t="s">
        <v>7</v>
      </c>
      <c r="AX24" s="39" t="s">
        <v>7</v>
      </c>
      <c r="AY24" s="39" t="s">
        <v>7</v>
      </c>
      <c r="AZ24" s="39" t="s">
        <v>7</v>
      </c>
      <c r="BA24" s="39" t="s">
        <v>7</v>
      </c>
      <c r="BB24" s="39" t="s">
        <v>7</v>
      </c>
      <c r="BC24" s="39" t="s">
        <v>7</v>
      </c>
      <c r="BD24" s="39" t="s">
        <v>7</v>
      </c>
      <c r="BE24" s="39" t="s">
        <v>7</v>
      </c>
      <c r="BF24" s="39" t="s">
        <v>7</v>
      </c>
      <c r="BG24" s="39" t="s">
        <v>7</v>
      </c>
      <c r="BH24" s="39" t="s">
        <v>7</v>
      </c>
      <c r="BI24" s="39" t="s">
        <v>7</v>
      </c>
      <c r="BJ24" s="39" t="s">
        <v>7</v>
      </c>
      <c r="BK24" s="39" t="s">
        <v>7</v>
      </c>
      <c r="BL24" s="39" t="s">
        <v>7</v>
      </c>
      <c r="BM24" s="39" t="s">
        <v>7</v>
      </c>
      <c r="BN24" s="39" t="s">
        <v>7</v>
      </c>
      <c r="BO24" s="39" t="s">
        <v>7</v>
      </c>
    </row>
    <row r="25" spans="1:67" ht="17.25" customHeight="1">
      <c r="A25" s="40">
        <v>54</v>
      </c>
      <c r="B25" s="39" t="s">
        <v>7</v>
      </c>
      <c r="C25" s="39" t="s">
        <v>7</v>
      </c>
      <c r="D25" s="39" t="s">
        <v>7</v>
      </c>
      <c r="E25" s="39" t="s">
        <v>7</v>
      </c>
      <c r="F25" s="39" t="s">
        <v>7</v>
      </c>
      <c r="G25" s="39" t="s">
        <v>7</v>
      </c>
      <c r="H25" s="39" t="s">
        <v>7</v>
      </c>
      <c r="I25" s="39" t="s">
        <v>7</v>
      </c>
      <c r="J25" s="39" t="s">
        <v>7</v>
      </c>
      <c r="K25" s="39" t="s">
        <v>7</v>
      </c>
      <c r="L25" s="39" t="s">
        <v>7</v>
      </c>
      <c r="M25" s="39">
        <v>22.89989948198815</v>
      </c>
      <c r="N25" s="39">
        <v>22.744290325386984</v>
      </c>
      <c r="O25" s="39">
        <v>22.589234202291539</v>
      </c>
      <c r="P25" s="39">
        <v>22.436016689351369</v>
      </c>
      <c r="Q25" s="39">
        <v>22.284615984865042</v>
      </c>
      <c r="R25" s="39">
        <v>22.135010545649298</v>
      </c>
      <c r="S25" s="39">
        <v>21.987179083973668</v>
      </c>
      <c r="T25" s="39">
        <v>21.841100564531335</v>
      </c>
      <c r="U25" s="39">
        <v>21.69675420144603</v>
      </c>
      <c r="V25" s="39">
        <v>21.554119455314304</v>
      </c>
      <c r="W25" s="39">
        <v>21.413176030282955</v>
      </c>
      <c r="X25" s="39">
        <v>21.273903871161068</v>
      </c>
      <c r="Y25" s="39">
        <v>21.136283160566322</v>
      </c>
      <c r="Z25" s="39">
        <v>21.000294316105105</v>
      </c>
      <c r="AA25" s="39">
        <v>20.865917987586123</v>
      </c>
      <c r="AB25" s="39">
        <v>20.73313505426696</v>
      </c>
      <c r="AC25" s="39">
        <v>20.601926622133405</v>
      </c>
      <c r="AD25" s="39">
        <v>20.595360236889526</v>
      </c>
      <c r="AE25" s="39">
        <v>20.595360236889526</v>
      </c>
      <c r="AF25" s="39">
        <v>20.595360236889526</v>
      </c>
      <c r="AG25" s="39">
        <v>20.595360236889526</v>
      </c>
      <c r="AH25" s="39">
        <v>20.623459478233531</v>
      </c>
      <c r="AI25" s="39">
        <v>20.728850672280828</v>
      </c>
      <c r="AJ25" s="39">
        <v>20.835387422785086</v>
      </c>
      <c r="AK25" s="39">
        <v>20.943082181447053</v>
      </c>
      <c r="AL25" s="39">
        <v>21.051947535311847</v>
      </c>
      <c r="AM25" s="39">
        <v>21.161996208240403</v>
      </c>
      <c r="AN25" s="39">
        <v>21.36179589867184</v>
      </c>
      <c r="AO25" s="39">
        <v>21.593989332353072</v>
      </c>
      <c r="AP25" s="39">
        <v>21.828706607704717</v>
      </c>
      <c r="AQ25" s="39">
        <v>22.065975157788426</v>
      </c>
      <c r="AR25" s="39">
        <v>22.305822713851345</v>
      </c>
      <c r="AS25" s="39">
        <v>22.54827730856714</v>
      </c>
      <c r="AT25" s="39">
        <v>22.793367279312438</v>
      </c>
      <c r="AU25" s="39">
        <v>23.041121271478904</v>
      </c>
      <c r="AV25" s="39">
        <v>23.291568241821018</v>
      </c>
      <c r="AW25" s="39" t="s">
        <v>7</v>
      </c>
      <c r="AX25" s="39" t="s">
        <v>7</v>
      </c>
      <c r="AY25" s="39" t="s">
        <v>7</v>
      </c>
      <c r="AZ25" s="39" t="s">
        <v>7</v>
      </c>
      <c r="BA25" s="39" t="s">
        <v>7</v>
      </c>
      <c r="BB25" s="39" t="s">
        <v>7</v>
      </c>
      <c r="BC25" s="39" t="s">
        <v>7</v>
      </c>
      <c r="BD25" s="39" t="s">
        <v>7</v>
      </c>
      <c r="BE25" s="39" t="s">
        <v>7</v>
      </c>
      <c r="BF25" s="39" t="s">
        <v>7</v>
      </c>
      <c r="BG25" s="39" t="s">
        <v>7</v>
      </c>
      <c r="BH25" s="39" t="s">
        <v>7</v>
      </c>
      <c r="BI25" s="39" t="s">
        <v>7</v>
      </c>
      <c r="BJ25" s="39" t="s">
        <v>7</v>
      </c>
      <c r="BK25" s="39" t="s">
        <v>7</v>
      </c>
      <c r="BL25" s="39" t="s">
        <v>7</v>
      </c>
      <c r="BM25" s="39" t="s">
        <v>7</v>
      </c>
      <c r="BN25" s="39" t="s">
        <v>7</v>
      </c>
      <c r="BO25" s="39" t="s">
        <v>7</v>
      </c>
    </row>
    <row r="26" spans="1:67" ht="17.25" customHeight="1">
      <c r="A26" s="40">
        <v>53</v>
      </c>
      <c r="B26" s="39" t="s">
        <v>7</v>
      </c>
      <c r="C26" s="39" t="s">
        <v>7</v>
      </c>
      <c r="D26" s="39" t="s">
        <v>7</v>
      </c>
      <c r="E26" s="39" t="s">
        <v>7</v>
      </c>
      <c r="F26" s="39" t="s">
        <v>7</v>
      </c>
      <c r="G26" s="39" t="s">
        <v>7</v>
      </c>
      <c r="H26" s="39" t="s">
        <v>7</v>
      </c>
      <c r="I26" s="39" t="s">
        <v>7</v>
      </c>
      <c r="J26" s="39" t="s">
        <v>7</v>
      </c>
      <c r="K26" s="39" t="s">
        <v>7</v>
      </c>
      <c r="L26" s="39" t="s">
        <v>7</v>
      </c>
      <c r="M26" s="39" t="s">
        <v>7</v>
      </c>
      <c r="N26" s="39">
        <v>22.981904340237051</v>
      </c>
      <c r="O26" s="39">
        <v>22.825162824499262</v>
      </c>
      <c r="P26" s="39">
        <v>22.670279903809739</v>
      </c>
      <c r="Q26" s="39">
        <v>22.517233539492043</v>
      </c>
      <c r="R26" s="39">
        <v>22.366001954197866</v>
      </c>
      <c r="S26" s="39">
        <v>22.21656362880837</v>
      </c>
      <c r="T26" s="39">
        <v>22.068897299372104</v>
      </c>
      <c r="U26" s="39">
        <v>21.922981954079347</v>
      </c>
      <c r="V26" s="39">
        <v>21.778796830272277</v>
      </c>
      <c r="W26" s="39">
        <v>21.636321411490584</v>
      </c>
      <c r="X26" s="39">
        <v>21.495535424552152</v>
      </c>
      <c r="Y26" s="39">
        <v>21.356418836668333</v>
      </c>
      <c r="Z26" s="39">
        <v>21.218951852593406</v>
      </c>
      <c r="AA26" s="39">
        <v>21.083114911807911</v>
      </c>
      <c r="AB26" s="39">
        <v>20.948888685735287</v>
      </c>
      <c r="AC26" s="39">
        <v>20.816254074991583</v>
      </c>
      <c r="AD26" s="39">
        <v>20.809616315995051</v>
      </c>
      <c r="AE26" s="39">
        <v>20.809616315995051</v>
      </c>
      <c r="AF26" s="39">
        <v>20.809616315995051</v>
      </c>
      <c r="AG26" s="39">
        <v>20.809616315995051</v>
      </c>
      <c r="AH26" s="39">
        <v>20.809616315995051</v>
      </c>
      <c r="AI26" s="39">
        <v>20.847627516040465</v>
      </c>
      <c r="AJ26" s="39">
        <v>20.954164266544723</v>
      </c>
      <c r="AK26" s="39">
        <v>21.061859025206687</v>
      </c>
      <c r="AL26" s="39">
        <v>21.170724379071483</v>
      </c>
      <c r="AM26" s="39">
        <v>21.28077305200004</v>
      </c>
      <c r="AN26" s="39">
        <v>21.39201790615607</v>
      </c>
      <c r="AO26" s="39">
        <v>21.593989332353072</v>
      </c>
      <c r="AP26" s="39">
        <v>21.828706607704717</v>
      </c>
      <c r="AQ26" s="39">
        <v>22.065975157788426</v>
      </c>
      <c r="AR26" s="39">
        <v>22.305822713851345</v>
      </c>
      <c r="AS26" s="39">
        <v>22.54827730856714</v>
      </c>
      <c r="AT26" s="39">
        <v>22.793367279312438</v>
      </c>
      <c r="AU26" s="39">
        <v>23.041121271478904</v>
      </c>
      <c r="AV26" s="39">
        <v>23.291568241821018</v>
      </c>
      <c r="AW26" s="39">
        <v>23.544737461840782</v>
      </c>
      <c r="AX26" s="39" t="s">
        <v>7</v>
      </c>
      <c r="AY26" s="39" t="s">
        <v>7</v>
      </c>
      <c r="AZ26" s="39" t="s">
        <v>7</v>
      </c>
      <c r="BA26" s="39" t="s">
        <v>7</v>
      </c>
      <c r="BB26" s="39" t="s">
        <v>7</v>
      </c>
      <c r="BC26" s="39" t="s">
        <v>7</v>
      </c>
      <c r="BD26" s="39" t="s">
        <v>7</v>
      </c>
      <c r="BE26" s="39" t="s">
        <v>7</v>
      </c>
      <c r="BF26" s="39" t="s">
        <v>7</v>
      </c>
      <c r="BG26" s="39" t="s">
        <v>7</v>
      </c>
      <c r="BH26" s="39" t="s">
        <v>7</v>
      </c>
      <c r="BI26" s="39" t="s">
        <v>7</v>
      </c>
      <c r="BJ26" s="39" t="s">
        <v>7</v>
      </c>
      <c r="BK26" s="39" t="s">
        <v>7</v>
      </c>
      <c r="BL26" s="39" t="s">
        <v>7</v>
      </c>
      <c r="BM26" s="39" t="s">
        <v>7</v>
      </c>
      <c r="BN26" s="39" t="s">
        <v>7</v>
      </c>
      <c r="BO26" s="39" t="s">
        <v>7</v>
      </c>
    </row>
    <row r="27" spans="1:67" ht="17.25" customHeight="1">
      <c r="A27" s="40">
        <v>52</v>
      </c>
      <c r="B27" s="39" t="s">
        <v>7</v>
      </c>
      <c r="C27" s="39" t="s">
        <v>7</v>
      </c>
      <c r="D27" s="39" t="s">
        <v>7</v>
      </c>
      <c r="E27" s="39" t="s">
        <v>7</v>
      </c>
      <c r="F27" s="39" t="s">
        <v>7</v>
      </c>
      <c r="G27" s="39" t="s">
        <v>7</v>
      </c>
      <c r="H27" s="39" t="s">
        <v>7</v>
      </c>
      <c r="I27" s="39" t="s">
        <v>7</v>
      </c>
      <c r="J27" s="39" t="s">
        <v>7</v>
      </c>
      <c r="K27" s="39" t="s">
        <v>7</v>
      </c>
      <c r="L27" s="39" t="s">
        <v>7</v>
      </c>
      <c r="M27" s="39" t="s">
        <v>7</v>
      </c>
      <c r="N27" s="39" t="s">
        <v>7</v>
      </c>
      <c r="O27" s="39">
        <v>23.062832903048999</v>
      </c>
      <c r="P27" s="39">
        <v>22.906390142518411</v>
      </c>
      <c r="Q27" s="39">
        <v>22.75180243448423</v>
      </c>
      <c r="R27" s="39">
        <v>22.599047782276546</v>
      </c>
      <c r="S27" s="39">
        <v>22.448104450055514</v>
      </c>
      <c r="T27" s="39">
        <v>22.298950959718528</v>
      </c>
      <c r="U27" s="39">
        <v>22.151566087844031</v>
      </c>
      <c r="V27" s="39">
        <v>22.005928862671603</v>
      </c>
      <c r="W27" s="39">
        <v>21.862018561117825</v>
      </c>
      <c r="X27" s="39">
        <v>21.719814705827527</v>
      </c>
      <c r="Y27" s="39">
        <v>21.579297062260054</v>
      </c>
      <c r="Z27" s="39">
        <v>21.440445635809965</v>
      </c>
      <c r="AA27" s="39">
        <v>21.303240668962054</v>
      </c>
      <c r="AB27" s="39">
        <v>21.167662638479928</v>
      </c>
      <c r="AC27" s="39">
        <v>21.033692252628025</v>
      </c>
      <c r="AD27" s="39">
        <v>21.026987644162915</v>
      </c>
      <c r="AE27" s="39">
        <v>21.026987644162915</v>
      </c>
      <c r="AF27" s="39">
        <v>21.026987644162915</v>
      </c>
      <c r="AG27" s="39">
        <v>21.026987644162915</v>
      </c>
      <c r="AH27" s="39">
        <v>21.026987644162915</v>
      </c>
      <c r="AI27" s="39">
        <v>21.026987644162915</v>
      </c>
      <c r="AJ27" s="39">
        <v>21.065412009426183</v>
      </c>
      <c r="AK27" s="39">
        <v>21.173106768088147</v>
      </c>
      <c r="AL27" s="39">
        <v>21.281972121952947</v>
      </c>
      <c r="AM27" s="39">
        <v>21.392020794881503</v>
      </c>
      <c r="AN27" s="39">
        <v>21.503265649037534</v>
      </c>
      <c r="AO27" s="39">
        <v>21.615719686390918</v>
      </c>
      <c r="AP27" s="39">
        <v>21.828706607704717</v>
      </c>
      <c r="AQ27" s="39">
        <v>22.065975157788426</v>
      </c>
      <c r="AR27" s="39">
        <v>22.305822713851345</v>
      </c>
      <c r="AS27" s="39">
        <v>22.54827730856714</v>
      </c>
      <c r="AT27" s="39">
        <v>22.793367279312438</v>
      </c>
      <c r="AU27" s="39">
        <v>23.041121271478904</v>
      </c>
      <c r="AV27" s="39">
        <v>23.291568241821018</v>
      </c>
      <c r="AW27" s="39">
        <v>23.544737461840782</v>
      </c>
      <c r="AX27" s="39">
        <v>23.800658521208646</v>
      </c>
      <c r="AY27" s="39" t="s">
        <v>7</v>
      </c>
      <c r="AZ27" s="39" t="s">
        <v>7</v>
      </c>
      <c r="BA27" s="39" t="s">
        <v>7</v>
      </c>
      <c r="BB27" s="39" t="s">
        <v>7</v>
      </c>
      <c r="BC27" s="39" t="s">
        <v>7</v>
      </c>
      <c r="BD27" s="39" t="s">
        <v>7</v>
      </c>
      <c r="BE27" s="39" t="s">
        <v>7</v>
      </c>
      <c r="BF27" s="39" t="s">
        <v>7</v>
      </c>
      <c r="BG27" s="39" t="s">
        <v>7</v>
      </c>
      <c r="BH27" s="39" t="s">
        <v>7</v>
      </c>
      <c r="BI27" s="39" t="s">
        <v>7</v>
      </c>
      <c r="BJ27" s="39" t="s">
        <v>7</v>
      </c>
      <c r="BK27" s="39" t="s">
        <v>7</v>
      </c>
      <c r="BL27" s="39" t="s">
        <v>7</v>
      </c>
      <c r="BM27" s="39" t="s">
        <v>7</v>
      </c>
      <c r="BN27" s="39" t="s">
        <v>7</v>
      </c>
      <c r="BO27" s="39" t="s">
        <v>7</v>
      </c>
    </row>
    <row r="28" spans="1:67" ht="17.25" customHeight="1">
      <c r="A28" s="40">
        <v>51</v>
      </c>
      <c r="B28" s="39" t="s">
        <v>7</v>
      </c>
      <c r="C28" s="39" t="s">
        <v>7</v>
      </c>
      <c r="D28" s="39" t="s">
        <v>7</v>
      </c>
      <c r="E28" s="39" t="s">
        <v>7</v>
      </c>
      <c r="F28" s="39" t="s">
        <v>7</v>
      </c>
      <c r="G28" s="39" t="s">
        <v>7</v>
      </c>
      <c r="H28" s="39" t="s">
        <v>7</v>
      </c>
      <c r="I28" s="39" t="s">
        <v>7</v>
      </c>
      <c r="J28" s="39" t="s">
        <v>7</v>
      </c>
      <c r="K28" s="39" t="s">
        <v>7</v>
      </c>
      <c r="L28" s="39" t="s">
        <v>7</v>
      </c>
      <c r="M28" s="39" t="s">
        <v>7</v>
      </c>
      <c r="N28" s="39" t="s">
        <v>7</v>
      </c>
      <c r="O28" s="39" t="s">
        <v>7</v>
      </c>
      <c r="P28" s="39">
        <v>23.134569799379381</v>
      </c>
      <c r="Q28" s="39">
        <v>22.978548464218601</v>
      </c>
      <c r="R28" s="39">
        <v>22.824377184415468</v>
      </c>
      <c r="S28" s="39">
        <v>22.672034022554655</v>
      </c>
      <c r="T28" s="39">
        <v>22.521497301348337</v>
      </c>
      <c r="U28" s="39">
        <v>22.372745600551564</v>
      </c>
      <c r="V28" s="39">
        <v>22.225757753914444</v>
      </c>
      <c r="W28" s="39">
        <v>22.080512846170251</v>
      </c>
      <c r="X28" s="39">
        <v>21.936990210059378</v>
      </c>
      <c r="Y28" s="39">
        <v>21.795169423388572</v>
      </c>
      <c r="Z28" s="39">
        <v>21.655030306124914</v>
      </c>
      <c r="AA28" s="39">
        <v>21.516552917524468</v>
      </c>
      <c r="AB28" s="39">
        <v>21.379717553294789</v>
      </c>
      <c r="AC28" s="39">
        <v>21.244504742791136</v>
      </c>
      <c r="AD28" s="39">
        <v>21.237737956623214</v>
      </c>
      <c r="AE28" s="39">
        <v>21.237737956623214</v>
      </c>
      <c r="AF28" s="39">
        <v>21.23773795662321</v>
      </c>
      <c r="AG28" s="39">
        <v>21.23773795662321</v>
      </c>
      <c r="AH28" s="39">
        <v>21.23773795662321</v>
      </c>
      <c r="AI28" s="39">
        <v>21.23773795662321</v>
      </c>
      <c r="AJ28" s="39">
        <v>21.237737956623207</v>
      </c>
      <c r="AK28" s="39">
        <v>21.276579978030696</v>
      </c>
      <c r="AL28" s="39">
        <v>21.385445331895493</v>
      </c>
      <c r="AM28" s="39">
        <v>21.495494004824053</v>
      </c>
      <c r="AN28" s="39">
        <v>21.60673885898008</v>
      </c>
      <c r="AO28" s="39">
        <v>21.719192896333464</v>
      </c>
      <c r="AP28" s="39">
        <v>21.832869260179812</v>
      </c>
      <c r="AQ28" s="39">
        <v>22.065975157788426</v>
      </c>
      <c r="AR28" s="39">
        <v>22.305822713851345</v>
      </c>
      <c r="AS28" s="39">
        <v>22.54827730856714</v>
      </c>
      <c r="AT28" s="39">
        <v>22.793367279312438</v>
      </c>
      <c r="AU28" s="39">
        <v>23.041121271478904</v>
      </c>
      <c r="AV28" s="39">
        <v>23.291568241821018</v>
      </c>
      <c r="AW28" s="39">
        <v>23.544737461840782</v>
      </c>
      <c r="AX28" s="39">
        <v>23.800658521208646</v>
      </c>
      <c r="AY28" s="39">
        <v>24.059361331221783</v>
      </c>
      <c r="AZ28" s="39" t="s">
        <v>7</v>
      </c>
      <c r="BA28" s="39" t="s">
        <v>7</v>
      </c>
      <c r="BB28" s="39" t="s">
        <v>7</v>
      </c>
      <c r="BC28" s="39" t="s">
        <v>7</v>
      </c>
      <c r="BD28" s="39" t="s">
        <v>7</v>
      </c>
      <c r="BE28" s="39" t="s">
        <v>7</v>
      </c>
      <c r="BF28" s="39" t="s">
        <v>7</v>
      </c>
      <c r="BG28" s="39" t="s">
        <v>7</v>
      </c>
      <c r="BH28" s="39" t="s">
        <v>7</v>
      </c>
      <c r="BI28" s="39" t="s">
        <v>7</v>
      </c>
      <c r="BJ28" s="39" t="s">
        <v>7</v>
      </c>
      <c r="BK28" s="39" t="s">
        <v>7</v>
      </c>
      <c r="BL28" s="39" t="s">
        <v>7</v>
      </c>
      <c r="BM28" s="39" t="s">
        <v>7</v>
      </c>
      <c r="BN28" s="39" t="s">
        <v>7</v>
      </c>
      <c r="BO28" s="39" t="s">
        <v>7</v>
      </c>
    </row>
    <row r="29" spans="1:67" ht="17.25" customHeight="1">
      <c r="A29" s="40">
        <v>50</v>
      </c>
      <c r="B29" s="39" t="s">
        <v>7</v>
      </c>
      <c r="C29" s="39" t="s">
        <v>7</v>
      </c>
      <c r="D29" s="39" t="s">
        <v>7</v>
      </c>
      <c r="E29" s="39" t="s">
        <v>7</v>
      </c>
      <c r="F29" s="39" t="s">
        <v>7</v>
      </c>
      <c r="G29" s="39" t="s">
        <v>7</v>
      </c>
      <c r="H29" s="39" t="s">
        <v>7</v>
      </c>
      <c r="I29" s="39" t="s">
        <v>7</v>
      </c>
      <c r="J29" s="39" t="s">
        <v>7</v>
      </c>
      <c r="K29" s="39" t="s">
        <v>7</v>
      </c>
      <c r="L29" s="39" t="s">
        <v>7</v>
      </c>
      <c r="M29" s="39" t="s">
        <v>7</v>
      </c>
      <c r="N29" s="39" t="s">
        <v>7</v>
      </c>
      <c r="O29" s="39" t="s">
        <v>7</v>
      </c>
      <c r="P29" s="39" t="s">
        <v>7</v>
      </c>
      <c r="Q29" s="39">
        <v>23.194634964020562</v>
      </c>
      <c r="R29" s="39">
        <v>23.03918728095471</v>
      </c>
      <c r="S29" s="39">
        <v>22.885582851047744</v>
      </c>
      <c r="T29" s="39">
        <v>22.733799817542838</v>
      </c>
      <c r="U29" s="39">
        <v>22.583816582854201</v>
      </c>
      <c r="V29" s="39">
        <v>22.435611805493881</v>
      </c>
      <c r="W29" s="39">
        <v>22.289164397035076</v>
      </c>
      <c r="X29" s="39">
        <v>22.144453519111345</v>
      </c>
      <c r="Y29" s="39">
        <v>22.00145858045153</v>
      </c>
      <c r="Z29" s="39">
        <v>21.860159233949741</v>
      </c>
      <c r="AA29" s="39">
        <v>21.720535373770101</v>
      </c>
      <c r="AB29" s="39">
        <v>21.582567132485885</v>
      </c>
      <c r="AC29" s="39">
        <v>21.446234878252465</v>
      </c>
      <c r="AD29" s="39">
        <v>21.439412069017518</v>
      </c>
      <c r="AE29" s="39">
        <v>21.439412069017521</v>
      </c>
      <c r="AF29" s="39">
        <v>21.439412069017514</v>
      </c>
      <c r="AG29" s="39">
        <v>21.439412069017514</v>
      </c>
      <c r="AH29" s="39">
        <v>21.439412069017514</v>
      </c>
      <c r="AI29" s="39">
        <v>21.439412069017514</v>
      </c>
      <c r="AJ29" s="39">
        <v>21.439412069017514</v>
      </c>
      <c r="AK29" s="39">
        <v>21.439412069017514</v>
      </c>
      <c r="AL29" s="39">
        <v>21.478676286309803</v>
      </c>
      <c r="AM29" s="39">
        <v>21.588724959238363</v>
      </c>
      <c r="AN29" s="39">
        <v>21.699969813394389</v>
      </c>
      <c r="AO29" s="39">
        <v>21.812423850747773</v>
      </c>
      <c r="AP29" s="39">
        <v>21.926100214594118</v>
      </c>
      <c r="AQ29" s="39">
        <v>22.065975157788426</v>
      </c>
      <c r="AR29" s="39">
        <v>22.305822713851345</v>
      </c>
      <c r="AS29" s="39">
        <v>22.54827730856714</v>
      </c>
      <c r="AT29" s="39">
        <v>22.793367279312438</v>
      </c>
      <c r="AU29" s="39">
        <v>23.041121271478904</v>
      </c>
      <c r="AV29" s="39">
        <v>23.291568241821018</v>
      </c>
      <c r="AW29" s="39">
        <v>23.544737461840782</v>
      </c>
      <c r="AX29" s="39">
        <v>23.800658521208646</v>
      </c>
      <c r="AY29" s="39">
        <v>24.059361331221783</v>
      </c>
      <c r="AZ29" s="39">
        <v>24.320876128300302</v>
      </c>
      <c r="BA29" s="39" t="s">
        <v>7</v>
      </c>
      <c r="BB29" s="39" t="s">
        <v>7</v>
      </c>
      <c r="BC29" s="39" t="s">
        <v>7</v>
      </c>
      <c r="BD29" s="39" t="s">
        <v>7</v>
      </c>
      <c r="BE29" s="39" t="s">
        <v>7</v>
      </c>
      <c r="BF29" s="39" t="s">
        <v>7</v>
      </c>
      <c r="BG29" s="39" t="s">
        <v>7</v>
      </c>
      <c r="BH29" s="39" t="s">
        <v>7</v>
      </c>
      <c r="BI29" s="39" t="s">
        <v>7</v>
      </c>
      <c r="BJ29" s="39" t="s">
        <v>7</v>
      </c>
      <c r="BK29" s="39" t="s">
        <v>7</v>
      </c>
      <c r="BL29" s="39" t="s">
        <v>7</v>
      </c>
      <c r="BM29" s="39" t="s">
        <v>7</v>
      </c>
      <c r="BN29" s="39" t="s">
        <v>7</v>
      </c>
      <c r="BO29" s="39" t="s">
        <v>7</v>
      </c>
    </row>
    <row r="30" spans="1:67" ht="17.25" customHeight="1">
      <c r="A30" s="40">
        <v>49</v>
      </c>
      <c r="B30" s="39" t="s">
        <v>7</v>
      </c>
      <c r="C30" s="39" t="s">
        <v>7</v>
      </c>
      <c r="D30" s="39" t="s">
        <v>7</v>
      </c>
      <c r="E30" s="39" t="s">
        <v>7</v>
      </c>
      <c r="F30" s="39" t="s">
        <v>7</v>
      </c>
      <c r="G30" s="39" t="s">
        <v>7</v>
      </c>
      <c r="H30" s="39" t="s">
        <v>7</v>
      </c>
      <c r="I30" s="39" t="s">
        <v>7</v>
      </c>
      <c r="J30" s="39" t="s">
        <v>7</v>
      </c>
      <c r="K30" s="39" t="s">
        <v>7</v>
      </c>
      <c r="L30" s="39" t="s">
        <v>7</v>
      </c>
      <c r="M30" s="39" t="s">
        <v>7</v>
      </c>
      <c r="N30" s="39" t="s">
        <v>7</v>
      </c>
      <c r="O30" s="39" t="s">
        <v>7</v>
      </c>
      <c r="P30" s="39" t="s">
        <v>7</v>
      </c>
      <c r="Q30" s="39" t="s">
        <v>7</v>
      </c>
      <c r="R30" s="39">
        <v>23.240627056134045</v>
      </c>
      <c r="S30" s="39">
        <v>23.085933876576235</v>
      </c>
      <c r="T30" s="39">
        <v>22.933075003495389</v>
      </c>
      <c r="U30" s="39">
        <v>22.782028686221828</v>
      </c>
      <c r="V30" s="39">
        <v>22.632773431998945</v>
      </c>
      <c r="W30" s="39">
        <v>22.485288002924953</v>
      </c>
      <c r="X30" s="39">
        <v>22.339551412930881</v>
      </c>
      <c r="Y30" s="39">
        <v>22.195542924794449</v>
      </c>
      <c r="Z30" s="39">
        <v>22.053242047189276</v>
      </c>
      <c r="AA30" s="39">
        <v>21.912628531769155</v>
      </c>
      <c r="AB30" s="39">
        <v>21.773682370286821</v>
      </c>
      <c r="AC30" s="39">
        <v>21.636383791746955</v>
      </c>
      <c r="AD30" s="39">
        <v>21.629512622375664</v>
      </c>
      <c r="AE30" s="39">
        <v>21.629512622375664</v>
      </c>
      <c r="AF30" s="39">
        <v>21.629512622375664</v>
      </c>
      <c r="AG30" s="39">
        <v>21.629512622375664</v>
      </c>
      <c r="AH30" s="39">
        <v>21.629512622375664</v>
      </c>
      <c r="AI30" s="39">
        <v>21.629512622375664</v>
      </c>
      <c r="AJ30" s="39">
        <v>21.629512622375664</v>
      </c>
      <c r="AK30" s="39">
        <v>21.629512622375664</v>
      </c>
      <c r="AL30" s="39">
        <v>21.629512622375664</v>
      </c>
      <c r="AM30" s="39">
        <v>21.669203624638588</v>
      </c>
      <c r="AN30" s="39">
        <v>21.780448478794614</v>
      </c>
      <c r="AO30" s="39">
        <v>21.892902516148002</v>
      </c>
      <c r="AP30" s="39">
        <v>22.00657887999435</v>
      </c>
      <c r="AQ30" s="39">
        <v>22.121490856491157</v>
      </c>
      <c r="AR30" s="39">
        <v>22.305822713851345</v>
      </c>
      <c r="AS30" s="39">
        <v>22.54827730856714</v>
      </c>
      <c r="AT30" s="39">
        <v>22.793367279312438</v>
      </c>
      <c r="AU30" s="39">
        <v>23.041121271478904</v>
      </c>
      <c r="AV30" s="39">
        <v>23.291568241821018</v>
      </c>
      <c r="AW30" s="39">
        <v>23.544737461840782</v>
      </c>
      <c r="AX30" s="39">
        <v>23.800658521208646</v>
      </c>
      <c r="AY30" s="39">
        <v>24.059361331221783</v>
      </c>
      <c r="AZ30" s="39">
        <v>24.320876128300302</v>
      </c>
      <c r="BA30" s="39">
        <v>24.585233477520894</v>
      </c>
      <c r="BB30" s="39" t="s">
        <v>7</v>
      </c>
      <c r="BC30" s="39" t="s">
        <v>7</v>
      </c>
      <c r="BD30" s="39" t="s">
        <v>7</v>
      </c>
      <c r="BE30" s="39" t="s">
        <v>7</v>
      </c>
      <c r="BF30" s="39" t="s">
        <v>7</v>
      </c>
      <c r="BG30" s="39" t="s">
        <v>7</v>
      </c>
      <c r="BH30" s="39" t="s">
        <v>7</v>
      </c>
      <c r="BI30" s="39" t="s">
        <v>7</v>
      </c>
      <c r="BJ30" s="39" t="s">
        <v>7</v>
      </c>
      <c r="BK30" s="39" t="s">
        <v>7</v>
      </c>
      <c r="BL30" s="39" t="s">
        <v>7</v>
      </c>
      <c r="BM30" s="39" t="s">
        <v>7</v>
      </c>
      <c r="BN30" s="39" t="s">
        <v>7</v>
      </c>
      <c r="BO30" s="39" t="s">
        <v>7</v>
      </c>
    </row>
    <row r="31" spans="1:67" ht="17.25" customHeight="1">
      <c r="A31" s="40">
        <v>48</v>
      </c>
      <c r="B31" s="39" t="s">
        <v>7</v>
      </c>
      <c r="C31" s="39" t="s">
        <v>7</v>
      </c>
      <c r="D31" s="39" t="s">
        <v>7</v>
      </c>
      <c r="E31" s="39" t="s">
        <v>7</v>
      </c>
      <c r="F31" s="39" t="s">
        <v>7</v>
      </c>
      <c r="G31" s="39" t="s">
        <v>7</v>
      </c>
      <c r="H31" s="39" t="s">
        <v>7</v>
      </c>
      <c r="I31" s="39" t="s">
        <v>7</v>
      </c>
      <c r="J31" s="39" t="s">
        <v>7</v>
      </c>
      <c r="K31" s="39" t="s">
        <v>7</v>
      </c>
      <c r="L31" s="39" t="s">
        <v>7</v>
      </c>
      <c r="M31" s="39" t="s">
        <v>7</v>
      </c>
      <c r="N31" s="39" t="s">
        <v>7</v>
      </c>
      <c r="O31" s="39" t="s">
        <v>7</v>
      </c>
      <c r="P31" s="39" t="s">
        <v>7</v>
      </c>
      <c r="Q31" s="39" t="s">
        <v>7</v>
      </c>
      <c r="R31" s="39" t="s">
        <v>7</v>
      </c>
      <c r="S31" s="39">
        <v>23.276627231322891</v>
      </c>
      <c r="T31" s="39">
        <v>23.122821165461083</v>
      </c>
      <c r="U31" s="39">
        <v>22.970838886941507</v>
      </c>
      <c r="V31" s="39">
        <v>22.8206587698273</v>
      </c>
      <c r="W31" s="39">
        <v>22.672259444615641</v>
      </c>
      <c r="X31" s="39">
        <v>22.525619795196999</v>
      </c>
      <c r="Y31" s="39">
        <v>22.380718955850515</v>
      </c>
      <c r="Z31" s="39">
        <v>22.237536308274937</v>
      </c>
      <c r="AA31" s="39">
        <v>22.096051478654797</v>
      </c>
      <c r="AB31" s="39">
        <v>21.956244334761386</v>
      </c>
      <c r="AC31" s="39">
        <v>21.818094983088056</v>
      </c>
      <c r="AD31" s="39">
        <v>21.811181236391061</v>
      </c>
      <c r="AE31" s="39">
        <v>21.811181236391061</v>
      </c>
      <c r="AF31" s="39">
        <v>21.811181236391061</v>
      </c>
      <c r="AG31" s="39">
        <v>21.811181236391061</v>
      </c>
      <c r="AH31" s="39">
        <v>21.811181236391061</v>
      </c>
      <c r="AI31" s="39">
        <v>21.811181236391061</v>
      </c>
      <c r="AJ31" s="39">
        <v>21.811181236391057</v>
      </c>
      <c r="AK31" s="39">
        <v>21.811181236391057</v>
      </c>
      <c r="AL31" s="39">
        <v>21.811181236391057</v>
      </c>
      <c r="AM31" s="39">
        <v>21.811181236391061</v>
      </c>
      <c r="AN31" s="39">
        <v>21.851303662591572</v>
      </c>
      <c r="AO31" s="39">
        <v>21.963757699944956</v>
      </c>
      <c r="AP31" s="39">
        <v>22.077434063791308</v>
      </c>
      <c r="AQ31" s="39">
        <v>22.192346040288118</v>
      </c>
      <c r="AR31" s="39">
        <v>22.308507060007766</v>
      </c>
      <c r="AS31" s="39">
        <v>22.54827730856714</v>
      </c>
      <c r="AT31" s="39">
        <v>22.793367279312438</v>
      </c>
      <c r="AU31" s="39">
        <v>23.041121271478904</v>
      </c>
      <c r="AV31" s="39">
        <v>23.291568241821018</v>
      </c>
      <c r="AW31" s="39">
        <v>23.544737461840782</v>
      </c>
      <c r="AX31" s="39">
        <v>23.800658521208646</v>
      </c>
      <c r="AY31" s="39">
        <v>24.059361331221783</v>
      </c>
      <c r="AZ31" s="39">
        <v>24.320876128300302</v>
      </c>
      <c r="BA31" s="39">
        <v>24.585233477520894</v>
      </c>
      <c r="BB31" s="39">
        <v>24.852464276189618</v>
      </c>
      <c r="BC31" s="39" t="s">
        <v>7</v>
      </c>
      <c r="BD31" s="39" t="s">
        <v>7</v>
      </c>
      <c r="BE31" s="39" t="s">
        <v>7</v>
      </c>
      <c r="BF31" s="39" t="s">
        <v>7</v>
      </c>
      <c r="BG31" s="39" t="s">
        <v>7</v>
      </c>
      <c r="BH31" s="39" t="s">
        <v>7</v>
      </c>
      <c r="BI31" s="39" t="s">
        <v>7</v>
      </c>
      <c r="BJ31" s="39" t="s">
        <v>7</v>
      </c>
      <c r="BK31" s="39" t="s">
        <v>7</v>
      </c>
      <c r="BL31" s="39" t="s">
        <v>7</v>
      </c>
      <c r="BM31" s="39" t="s">
        <v>7</v>
      </c>
      <c r="BN31" s="39" t="s">
        <v>7</v>
      </c>
      <c r="BO31" s="39" t="s">
        <v>7</v>
      </c>
    </row>
    <row r="32" spans="1:67" ht="17.25" customHeight="1">
      <c r="A32" s="40">
        <v>47</v>
      </c>
      <c r="B32" s="39" t="s">
        <v>7</v>
      </c>
      <c r="C32" s="39" t="s">
        <v>7</v>
      </c>
      <c r="D32" s="39" t="s">
        <v>7</v>
      </c>
      <c r="E32" s="39" t="s">
        <v>7</v>
      </c>
      <c r="F32" s="39" t="s">
        <v>7</v>
      </c>
      <c r="G32" s="39" t="s">
        <v>7</v>
      </c>
      <c r="H32" s="39" t="s">
        <v>7</v>
      </c>
      <c r="I32" s="39" t="s">
        <v>7</v>
      </c>
      <c r="J32" s="39" t="s">
        <v>7</v>
      </c>
      <c r="K32" s="39" t="s">
        <v>7</v>
      </c>
      <c r="L32" s="39" t="s">
        <v>7</v>
      </c>
      <c r="M32" s="39" t="s">
        <v>7</v>
      </c>
      <c r="N32" s="39" t="s">
        <v>7</v>
      </c>
      <c r="O32" s="39" t="s">
        <v>7</v>
      </c>
      <c r="P32" s="39" t="s">
        <v>7</v>
      </c>
      <c r="Q32" s="39" t="s">
        <v>7</v>
      </c>
      <c r="R32" s="39" t="s">
        <v>7</v>
      </c>
      <c r="S32" s="39" t="s">
        <v>7</v>
      </c>
      <c r="T32" s="39">
        <v>23.309189021366365</v>
      </c>
      <c r="U32" s="39">
        <v>23.156325123101173</v>
      </c>
      <c r="V32" s="39">
        <v>23.005273840230441</v>
      </c>
      <c r="W32" s="39">
        <v>22.856013679290974</v>
      </c>
      <c r="X32" s="39">
        <v>22.708523401682807</v>
      </c>
      <c r="Y32" s="39">
        <v>22.562782020647067</v>
      </c>
      <c r="Z32" s="39">
        <v>22.418768798279732</v>
      </c>
      <c r="AA32" s="39">
        <v>22.276463242580789</v>
      </c>
      <c r="AB32" s="39">
        <v>22.135845104538351</v>
      </c>
      <c r="AC32" s="39">
        <v>21.996894375247404</v>
      </c>
      <c r="AD32" s="39">
        <v>21.989940523245622</v>
      </c>
      <c r="AE32" s="39">
        <v>21.989940523245622</v>
      </c>
      <c r="AF32" s="39">
        <v>21.989940523245622</v>
      </c>
      <c r="AG32" s="39">
        <v>21.989940523245622</v>
      </c>
      <c r="AH32" s="39">
        <v>21.989940523245618</v>
      </c>
      <c r="AI32" s="39">
        <v>21.989940523245622</v>
      </c>
      <c r="AJ32" s="39">
        <v>21.989940523245618</v>
      </c>
      <c r="AK32" s="39">
        <v>21.989940523245615</v>
      </c>
      <c r="AL32" s="39">
        <v>21.989940523245622</v>
      </c>
      <c r="AM32" s="39">
        <v>21.989940523245622</v>
      </c>
      <c r="AN32" s="39">
        <v>21.989940523245625</v>
      </c>
      <c r="AO32" s="39">
        <v>22.030499062774442</v>
      </c>
      <c r="AP32" s="39">
        <v>22.144175426620791</v>
      </c>
      <c r="AQ32" s="39">
        <v>22.259087403117597</v>
      </c>
      <c r="AR32" s="39">
        <v>22.375248422837249</v>
      </c>
      <c r="AS32" s="39">
        <v>22.54827730856714</v>
      </c>
      <c r="AT32" s="39">
        <v>22.793367279312438</v>
      </c>
      <c r="AU32" s="39">
        <v>23.041121271478904</v>
      </c>
      <c r="AV32" s="39">
        <v>23.291568241821018</v>
      </c>
      <c r="AW32" s="39">
        <v>23.544737461840782</v>
      </c>
      <c r="AX32" s="39">
        <v>23.800658521208646</v>
      </c>
      <c r="AY32" s="39">
        <v>24.059361331221783</v>
      </c>
      <c r="AZ32" s="39">
        <v>24.320876128300302</v>
      </c>
      <c r="BA32" s="39">
        <v>24.585233477520894</v>
      </c>
      <c r="BB32" s="39">
        <v>24.852464276189618</v>
      </c>
      <c r="BC32" s="39">
        <v>25.122599757452573</v>
      </c>
      <c r="BD32" s="39" t="s">
        <v>7</v>
      </c>
      <c r="BE32" s="39" t="s">
        <v>7</v>
      </c>
      <c r="BF32" s="39" t="s">
        <v>7</v>
      </c>
      <c r="BG32" s="39" t="s">
        <v>7</v>
      </c>
      <c r="BH32" s="39" t="s">
        <v>7</v>
      </c>
      <c r="BI32" s="39" t="s">
        <v>7</v>
      </c>
      <c r="BJ32" s="39" t="s">
        <v>7</v>
      </c>
      <c r="BK32" s="39" t="s">
        <v>7</v>
      </c>
      <c r="BL32" s="39" t="s">
        <v>7</v>
      </c>
      <c r="BM32" s="39" t="s">
        <v>7</v>
      </c>
      <c r="BN32" s="39" t="s">
        <v>7</v>
      </c>
      <c r="BO32" s="39" t="s">
        <v>7</v>
      </c>
    </row>
    <row r="33" spans="1:67" ht="17.25" customHeight="1">
      <c r="A33" s="40">
        <v>46</v>
      </c>
      <c r="B33" s="39" t="s">
        <v>7</v>
      </c>
      <c r="C33" s="39" t="s">
        <v>7</v>
      </c>
      <c r="D33" s="39" t="s">
        <v>7</v>
      </c>
      <c r="E33" s="39" t="s">
        <v>7</v>
      </c>
      <c r="F33" s="39" t="s">
        <v>7</v>
      </c>
      <c r="G33" s="39" t="s">
        <v>7</v>
      </c>
      <c r="H33" s="39" t="s">
        <v>7</v>
      </c>
      <c r="I33" s="39" t="s">
        <v>7</v>
      </c>
      <c r="J33" s="39" t="s">
        <v>7</v>
      </c>
      <c r="K33" s="39" t="s">
        <v>7</v>
      </c>
      <c r="L33" s="39" t="s">
        <v>7</v>
      </c>
      <c r="M33" s="39" t="s">
        <v>7</v>
      </c>
      <c r="N33" s="39" t="s">
        <v>7</v>
      </c>
      <c r="O33" s="39" t="s">
        <v>7</v>
      </c>
      <c r="P33" s="39" t="s">
        <v>7</v>
      </c>
      <c r="Q33" s="39" t="s">
        <v>7</v>
      </c>
      <c r="R33" s="39" t="s">
        <v>7</v>
      </c>
      <c r="S33" s="39" t="s">
        <v>7</v>
      </c>
      <c r="T33" s="39" t="s">
        <v>7</v>
      </c>
      <c r="U33" s="39">
        <v>23.347235378310412</v>
      </c>
      <c r="V33" s="39">
        <v>23.195263051031915</v>
      </c>
      <c r="W33" s="39">
        <v>23.045092767159897</v>
      </c>
      <c r="X33" s="39">
        <v>22.896703158590704</v>
      </c>
      <c r="Y33" s="39">
        <v>22.750073110597423</v>
      </c>
      <c r="Z33" s="39">
        <v>22.60518175882541</v>
      </c>
      <c r="AA33" s="39">
        <v>22.46200848632343</v>
      </c>
      <c r="AB33" s="39">
        <v>22.320532920610002</v>
      </c>
      <c r="AC33" s="39">
        <v>22.180734930774598</v>
      </c>
      <c r="AD33" s="39">
        <v>22.173738677236212</v>
      </c>
      <c r="AE33" s="39">
        <v>22.173738677236212</v>
      </c>
      <c r="AF33" s="39">
        <v>22.173738677236212</v>
      </c>
      <c r="AG33" s="39">
        <v>22.173738677236212</v>
      </c>
      <c r="AH33" s="39">
        <v>22.173738677236212</v>
      </c>
      <c r="AI33" s="39">
        <v>22.173738677236212</v>
      </c>
      <c r="AJ33" s="39">
        <v>22.173738677236212</v>
      </c>
      <c r="AK33" s="39">
        <v>22.173738677236212</v>
      </c>
      <c r="AL33" s="39">
        <v>22.173738677236212</v>
      </c>
      <c r="AM33" s="39">
        <v>22.173738677236216</v>
      </c>
      <c r="AN33" s="39">
        <v>22.173738677236216</v>
      </c>
      <c r="AO33" s="39">
        <v>22.173738677236216</v>
      </c>
      <c r="AP33" s="39">
        <v>22.214738070455589</v>
      </c>
      <c r="AQ33" s="39">
        <v>22.329650046952398</v>
      </c>
      <c r="AR33" s="39">
        <v>22.445811066672047</v>
      </c>
      <c r="AS33" s="39">
        <v>22.563234706171251</v>
      </c>
      <c r="AT33" s="39">
        <v>22.793367279312438</v>
      </c>
      <c r="AU33" s="39">
        <v>23.041121271478904</v>
      </c>
      <c r="AV33" s="39">
        <v>23.291568241821018</v>
      </c>
      <c r="AW33" s="39">
        <v>23.544737461840782</v>
      </c>
      <c r="AX33" s="39">
        <v>23.800658521208646</v>
      </c>
      <c r="AY33" s="39">
        <v>24.059361331221783</v>
      </c>
      <c r="AZ33" s="39">
        <v>24.320876128300302</v>
      </c>
      <c r="BA33" s="39">
        <v>24.585233477520894</v>
      </c>
      <c r="BB33" s="39">
        <v>24.852464276189618</v>
      </c>
      <c r="BC33" s="39">
        <v>25.122599757452573</v>
      </c>
      <c r="BD33" s="39">
        <v>25.395671493946605</v>
      </c>
      <c r="BE33" s="39" t="s">
        <v>7</v>
      </c>
      <c r="BF33" s="39" t="s">
        <v>7</v>
      </c>
      <c r="BG33" s="39" t="s">
        <v>7</v>
      </c>
      <c r="BH33" s="39" t="s">
        <v>7</v>
      </c>
      <c r="BI33" s="39" t="s">
        <v>7</v>
      </c>
      <c r="BJ33" s="39" t="s">
        <v>7</v>
      </c>
      <c r="BK33" s="39" t="s">
        <v>7</v>
      </c>
      <c r="BL33" s="39" t="s">
        <v>7</v>
      </c>
      <c r="BM33" s="39" t="s">
        <v>7</v>
      </c>
      <c r="BN33" s="39" t="s">
        <v>7</v>
      </c>
      <c r="BO33" s="39" t="s">
        <v>7</v>
      </c>
    </row>
    <row r="34" spans="1:67" ht="17.25" customHeight="1">
      <c r="A34" s="40">
        <v>45</v>
      </c>
      <c r="B34" s="39" t="s">
        <v>7</v>
      </c>
      <c r="C34" s="39" t="s">
        <v>7</v>
      </c>
      <c r="D34" s="39" t="s">
        <v>7</v>
      </c>
      <c r="E34" s="39" t="s">
        <v>7</v>
      </c>
      <c r="F34" s="39" t="s">
        <v>7</v>
      </c>
      <c r="G34" s="39" t="s">
        <v>7</v>
      </c>
      <c r="H34" s="39" t="s">
        <v>7</v>
      </c>
      <c r="I34" s="39" t="s">
        <v>7</v>
      </c>
      <c r="J34" s="39" t="s">
        <v>7</v>
      </c>
      <c r="K34" s="39" t="s">
        <v>7</v>
      </c>
      <c r="L34" s="39" t="s">
        <v>7</v>
      </c>
      <c r="M34" s="39" t="s">
        <v>7</v>
      </c>
      <c r="N34" s="39" t="s">
        <v>7</v>
      </c>
      <c r="O34" s="39" t="s">
        <v>7</v>
      </c>
      <c r="P34" s="39" t="s">
        <v>7</v>
      </c>
      <c r="Q34" s="39" t="s">
        <v>7</v>
      </c>
      <c r="R34" s="39" t="s">
        <v>7</v>
      </c>
      <c r="S34" s="39" t="s">
        <v>7</v>
      </c>
      <c r="T34" s="39" t="s">
        <v>7</v>
      </c>
      <c r="U34" s="39" t="s">
        <v>7</v>
      </c>
      <c r="V34" s="39">
        <v>23.393219705736445</v>
      </c>
      <c r="W34" s="39">
        <v>23.242059418025054</v>
      </c>
      <c r="X34" s="39">
        <v>23.092691544792459</v>
      </c>
      <c r="Y34" s="39">
        <v>22.945094832112034</v>
      </c>
      <c r="Z34" s="39">
        <v>22.79924827807999</v>
      </c>
      <c r="AA34" s="39">
        <v>22.65513112982698</v>
      </c>
      <c r="AB34" s="39">
        <v>22.512722880565125</v>
      </c>
      <c r="AC34" s="39">
        <v>22.372003266669999</v>
      </c>
      <c r="AD34" s="39">
        <v>22.364960890039299</v>
      </c>
      <c r="AE34" s="39">
        <v>22.364960890039299</v>
      </c>
      <c r="AF34" s="39">
        <v>22.364960890039299</v>
      </c>
      <c r="AG34" s="39">
        <v>22.364960890039303</v>
      </c>
      <c r="AH34" s="39">
        <v>22.364960890039296</v>
      </c>
      <c r="AI34" s="39">
        <v>22.364960890039296</v>
      </c>
      <c r="AJ34" s="39">
        <v>22.364960890039296</v>
      </c>
      <c r="AK34" s="39">
        <v>22.364960890039296</v>
      </c>
      <c r="AL34" s="39">
        <v>22.364960890039296</v>
      </c>
      <c r="AM34" s="39">
        <v>22.364960890039299</v>
      </c>
      <c r="AN34" s="39">
        <v>22.364960890039303</v>
      </c>
      <c r="AO34" s="39">
        <v>22.364960890039303</v>
      </c>
      <c r="AP34" s="39">
        <v>22.364960890039299</v>
      </c>
      <c r="AQ34" s="39">
        <v>22.406405928837053</v>
      </c>
      <c r="AR34" s="39">
        <v>22.522566948556705</v>
      </c>
      <c r="AS34" s="39">
        <v>22.639990588055909</v>
      </c>
      <c r="AT34" s="39">
        <v>22.793367279312438</v>
      </c>
      <c r="AU34" s="39">
        <v>23.041121271478904</v>
      </c>
      <c r="AV34" s="39">
        <v>23.291568241821018</v>
      </c>
      <c r="AW34" s="39">
        <v>23.544737461840782</v>
      </c>
      <c r="AX34" s="39">
        <v>23.800658521208646</v>
      </c>
      <c r="AY34" s="39">
        <v>24.059361331221783</v>
      </c>
      <c r="AZ34" s="39">
        <v>24.320876128300302</v>
      </c>
      <c r="BA34" s="39">
        <v>24.585233477520894</v>
      </c>
      <c r="BB34" s="39">
        <v>24.852464276189618</v>
      </c>
      <c r="BC34" s="39">
        <v>25.122599757452573</v>
      </c>
      <c r="BD34" s="39">
        <v>25.395671493946605</v>
      </c>
      <c r="BE34" s="39">
        <v>25.671711401489521</v>
      </c>
      <c r="BF34" s="39" t="s">
        <v>7</v>
      </c>
      <c r="BG34" s="39" t="s">
        <v>7</v>
      </c>
      <c r="BH34" s="39" t="s">
        <v>7</v>
      </c>
      <c r="BI34" s="39" t="s">
        <v>7</v>
      </c>
      <c r="BJ34" s="39" t="s">
        <v>7</v>
      </c>
      <c r="BK34" s="39" t="s">
        <v>7</v>
      </c>
      <c r="BL34" s="39" t="s">
        <v>7</v>
      </c>
      <c r="BM34" s="39" t="s">
        <v>7</v>
      </c>
      <c r="BN34" s="39" t="s">
        <v>7</v>
      </c>
      <c r="BO34" s="39" t="s">
        <v>7</v>
      </c>
    </row>
    <row r="35" spans="1:67" ht="17.25" customHeight="1">
      <c r="A35" s="40">
        <v>44</v>
      </c>
      <c r="B35" s="39" t="s">
        <v>7</v>
      </c>
      <c r="C35" s="39" t="s">
        <v>7</v>
      </c>
      <c r="D35" s="39" t="s">
        <v>7</v>
      </c>
      <c r="E35" s="39" t="s">
        <v>7</v>
      </c>
      <c r="F35" s="39" t="s">
        <v>7</v>
      </c>
      <c r="G35" s="39" t="s">
        <v>7</v>
      </c>
      <c r="H35" s="39" t="s">
        <v>7</v>
      </c>
      <c r="I35" s="39" t="s">
        <v>7</v>
      </c>
      <c r="J35" s="39" t="s">
        <v>7</v>
      </c>
      <c r="K35" s="39" t="s">
        <v>7</v>
      </c>
      <c r="L35" s="39" t="s">
        <v>7</v>
      </c>
      <c r="M35" s="39" t="s">
        <v>7</v>
      </c>
      <c r="N35" s="39" t="s">
        <v>7</v>
      </c>
      <c r="O35" s="39" t="s">
        <v>7</v>
      </c>
      <c r="P35" s="39" t="s">
        <v>7</v>
      </c>
      <c r="Q35" s="39" t="s">
        <v>7</v>
      </c>
      <c r="R35" s="39" t="s">
        <v>7</v>
      </c>
      <c r="S35" s="39" t="s">
        <v>7</v>
      </c>
      <c r="T35" s="39" t="s">
        <v>7</v>
      </c>
      <c r="U35" s="39" t="s">
        <v>7</v>
      </c>
      <c r="V35" s="39" t="s">
        <v>7</v>
      </c>
      <c r="W35" s="39">
        <v>23.442061914704873</v>
      </c>
      <c r="X35" s="39">
        <v>23.29169453198795</v>
      </c>
      <c r="Y35" s="39">
        <v>23.143110161714301</v>
      </c>
      <c r="Z35" s="39">
        <v>22.996287661443901</v>
      </c>
      <c r="AA35" s="39">
        <v>22.851206139437579</v>
      </c>
      <c r="AB35" s="39">
        <v>22.70784495168429</v>
      </c>
      <c r="AC35" s="39">
        <v>22.566183698963652</v>
      </c>
      <c r="AD35" s="39">
        <v>22.559094197592668</v>
      </c>
      <c r="AE35" s="39">
        <v>22.559094197592668</v>
      </c>
      <c r="AF35" s="39">
        <v>22.559094197592664</v>
      </c>
      <c r="AG35" s="39">
        <v>22.559094197592668</v>
      </c>
      <c r="AH35" s="39">
        <v>22.559094197592664</v>
      </c>
      <c r="AI35" s="39">
        <v>22.559094197592664</v>
      </c>
      <c r="AJ35" s="39">
        <v>22.559094197592664</v>
      </c>
      <c r="AK35" s="39">
        <v>22.559094197592664</v>
      </c>
      <c r="AL35" s="39">
        <v>22.559094197592664</v>
      </c>
      <c r="AM35" s="39">
        <v>22.559094197592664</v>
      </c>
      <c r="AN35" s="39">
        <v>22.559094197592668</v>
      </c>
      <c r="AO35" s="39">
        <v>22.559094197592664</v>
      </c>
      <c r="AP35" s="39">
        <v>22.559094197592664</v>
      </c>
      <c r="AQ35" s="39">
        <v>22.559094197592664</v>
      </c>
      <c r="AR35" s="39">
        <v>22.600989725942579</v>
      </c>
      <c r="AS35" s="39">
        <v>22.718413365441783</v>
      </c>
      <c r="AT35" s="39">
        <v>22.837113348848629</v>
      </c>
      <c r="AU35" s="39">
        <v>23.041121271478904</v>
      </c>
      <c r="AV35" s="39">
        <v>23.291568241821018</v>
      </c>
      <c r="AW35" s="39">
        <v>23.544737461840782</v>
      </c>
      <c r="AX35" s="39">
        <v>23.800658521208646</v>
      </c>
      <c r="AY35" s="39">
        <v>24.059361331221783</v>
      </c>
      <c r="AZ35" s="39">
        <v>24.320876128300302</v>
      </c>
      <c r="BA35" s="39">
        <v>24.585233477520894</v>
      </c>
      <c r="BB35" s="39">
        <v>24.852464276189618</v>
      </c>
      <c r="BC35" s="39">
        <v>25.122599757452573</v>
      </c>
      <c r="BD35" s="39">
        <v>25.395671493946605</v>
      </c>
      <c r="BE35" s="39">
        <v>25.671711401489521</v>
      </c>
      <c r="BF35" s="39">
        <v>25.950751742810038</v>
      </c>
      <c r="BG35" s="39" t="s">
        <v>7</v>
      </c>
      <c r="BH35" s="39" t="s">
        <v>7</v>
      </c>
      <c r="BI35" s="39" t="s">
        <v>7</v>
      </c>
      <c r="BJ35" s="39" t="s">
        <v>7</v>
      </c>
      <c r="BK35" s="39" t="s">
        <v>7</v>
      </c>
      <c r="BL35" s="39" t="s">
        <v>7</v>
      </c>
      <c r="BM35" s="39" t="s">
        <v>7</v>
      </c>
      <c r="BN35" s="39" t="s">
        <v>7</v>
      </c>
      <c r="BO35" s="39" t="s">
        <v>7</v>
      </c>
    </row>
    <row r="36" spans="1:67" ht="17.25" customHeight="1">
      <c r="A36" s="40">
        <v>43</v>
      </c>
      <c r="B36" s="39" t="s">
        <v>7</v>
      </c>
      <c r="C36" s="39" t="s">
        <v>7</v>
      </c>
      <c r="D36" s="39" t="s">
        <v>7</v>
      </c>
      <c r="E36" s="39" t="s">
        <v>7</v>
      </c>
      <c r="F36" s="39" t="s">
        <v>7</v>
      </c>
      <c r="G36" s="39" t="s">
        <v>7</v>
      </c>
      <c r="H36" s="39" t="s">
        <v>7</v>
      </c>
      <c r="I36" s="39" t="s">
        <v>7</v>
      </c>
      <c r="J36" s="39" t="s">
        <v>7</v>
      </c>
      <c r="K36" s="39" t="s">
        <v>7</v>
      </c>
      <c r="L36" s="39" t="s">
        <v>7</v>
      </c>
      <c r="M36" s="39" t="s">
        <v>7</v>
      </c>
      <c r="N36" s="39" t="s">
        <v>7</v>
      </c>
      <c r="O36" s="39" t="s">
        <v>7</v>
      </c>
      <c r="P36" s="39" t="s">
        <v>7</v>
      </c>
      <c r="Q36" s="39" t="s">
        <v>7</v>
      </c>
      <c r="R36" s="39" t="s">
        <v>7</v>
      </c>
      <c r="S36" s="39" t="s">
        <v>7</v>
      </c>
      <c r="T36" s="39" t="s">
        <v>7</v>
      </c>
      <c r="U36" s="39" t="s">
        <v>7</v>
      </c>
      <c r="V36" s="39" t="s">
        <v>7</v>
      </c>
      <c r="W36" s="39" t="s">
        <v>7</v>
      </c>
      <c r="X36" s="39">
        <v>23.49003041664972</v>
      </c>
      <c r="Y36" s="39">
        <v>23.340481212802871</v>
      </c>
      <c r="Z36" s="39">
        <v>23.192705319673571</v>
      </c>
      <c r="AA36" s="39">
        <v>23.046681709862007</v>
      </c>
      <c r="AB36" s="39">
        <v>22.902389605305128</v>
      </c>
      <c r="AC36" s="39">
        <v>22.759808474320067</v>
      </c>
      <c r="AD36" s="39">
        <v>22.752672937225881</v>
      </c>
      <c r="AE36" s="39">
        <v>22.752672937225881</v>
      </c>
      <c r="AF36" s="39">
        <v>22.752672937225881</v>
      </c>
      <c r="AG36" s="39">
        <v>22.752672937225881</v>
      </c>
      <c r="AH36" s="39">
        <v>22.752672937225881</v>
      </c>
      <c r="AI36" s="39">
        <v>22.752672937225881</v>
      </c>
      <c r="AJ36" s="39">
        <v>22.752672937225881</v>
      </c>
      <c r="AK36" s="39">
        <v>22.752672937225881</v>
      </c>
      <c r="AL36" s="39">
        <v>22.752672937225881</v>
      </c>
      <c r="AM36" s="39">
        <v>22.752672937225881</v>
      </c>
      <c r="AN36" s="39">
        <v>22.752672937225885</v>
      </c>
      <c r="AO36" s="39">
        <v>22.752672937225881</v>
      </c>
      <c r="AP36" s="39">
        <v>22.752672937225881</v>
      </c>
      <c r="AQ36" s="39">
        <v>22.752672937225881</v>
      </c>
      <c r="AR36" s="39">
        <v>22.752672937225881</v>
      </c>
      <c r="AS36" s="39">
        <v>22.795023851753552</v>
      </c>
      <c r="AT36" s="39">
        <v>22.91372383516039</v>
      </c>
      <c r="AU36" s="39">
        <v>23.041121271478904</v>
      </c>
      <c r="AV36" s="39">
        <v>23.291568241821018</v>
      </c>
      <c r="AW36" s="39">
        <v>23.544737461840782</v>
      </c>
      <c r="AX36" s="39">
        <v>23.800658521208646</v>
      </c>
      <c r="AY36" s="39">
        <v>24.059361331221783</v>
      </c>
      <c r="AZ36" s="39">
        <v>24.320876128300302</v>
      </c>
      <c r="BA36" s="39">
        <v>24.585233477520894</v>
      </c>
      <c r="BB36" s="39">
        <v>24.852464276189618</v>
      </c>
      <c r="BC36" s="39">
        <v>25.122599757452573</v>
      </c>
      <c r="BD36" s="39">
        <v>25.395671493946605</v>
      </c>
      <c r="BE36" s="39">
        <v>25.671711401489521</v>
      </c>
      <c r="BF36" s="39">
        <v>25.950751742810038</v>
      </c>
      <c r="BG36" s="39">
        <v>26.23282513131884</v>
      </c>
      <c r="BH36" s="39" t="s">
        <v>7</v>
      </c>
      <c r="BI36" s="39" t="s">
        <v>7</v>
      </c>
      <c r="BJ36" s="39" t="s">
        <v>7</v>
      </c>
      <c r="BK36" s="39" t="s">
        <v>7</v>
      </c>
      <c r="BL36" s="39" t="s">
        <v>7</v>
      </c>
      <c r="BM36" s="39" t="s">
        <v>7</v>
      </c>
      <c r="BN36" s="39" t="s">
        <v>7</v>
      </c>
      <c r="BO36" s="39" t="s">
        <v>7</v>
      </c>
    </row>
    <row r="37" spans="1:67" ht="17.25" customHeight="1">
      <c r="A37" s="40">
        <v>42</v>
      </c>
      <c r="B37" s="39" t="s">
        <v>7</v>
      </c>
      <c r="C37" s="39" t="s">
        <v>7</v>
      </c>
      <c r="D37" s="39" t="s">
        <v>7</v>
      </c>
      <c r="E37" s="39" t="s">
        <v>7</v>
      </c>
      <c r="F37" s="39" t="s">
        <v>7</v>
      </c>
      <c r="G37" s="39" t="s">
        <v>7</v>
      </c>
      <c r="H37" s="39" t="s">
        <v>7</v>
      </c>
      <c r="I37" s="39" t="s">
        <v>7</v>
      </c>
      <c r="J37" s="39" t="s">
        <v>7</v>
      </c>
      <c r="K37" s="39" t="s">
        <v>7</v>
      </c>
      <c r="L37" s="39" t="s">
        <v>7</v>
      </c>
      <c r="M37" s="39" t="s">
        <v>7</v>
      </c>
      <c r="N37" s="39" t="s">
        <v>7</v>
      </c>
      <c r="O37" s="39" t="s">
        <v>7</v>
      </c>
      <c r="P37" s="39" t="s">
        <v>7</v>
      </c>
      <c r="Q37" s="39" t="s">
        <v>7</v>
      </c>
      <c r="R37" s="39" t="s">
        <v>7</v>
      </c>
      <c r="S37" s="39" t="s">
        <v>7</v>
      </c>
      <c r="T37" s="39" t="s">
        <v>7</v>
      </c>
      <c r="U37" s="39" t="s">
        <v>7</v>
      </c>
      <c r="V37" s="39" t="s">
        <v>7</v>
      </c>
      <c r="W37" s="39" t="s">
        <v>7</v>
      </c>
      <c r="X37" s="39" t="s">
        <v>7</v>
      </c>
      <c r="Y37" s="39">
        <v>23.535944556473712</v>
      </c>
      <c r="Z37" s="39">
        <v>23.387252967340967</v>
      </c>
      <c r="AA37" s="39">
        <v>23.240324519581325</v>
      </c>
      <c r="AB37" s="39">
        <v>23.095138306380097</v>
      </c>
      <c r="AC37" s="39">
        <v>22.951673668829478</v>
      </c>
      <c r="AD37" s="39">
        <v>22.944493916250202</v>
      </c>
      <c r="AE37" s="39">
        <v>22.944493916250202</v>
      </c>
      <c r="AF37" s="39">
        <v>22.944493916250202</v>
      </c>
      <c r="AG37" s="39">
        <v>22.944493916250202</v>
      </c>
      <c r="AH37" s="39">
        <v>22.944493916250199</v>
      </c>
      <c r="AI37" s="39">
        <v>22.944493916250202</v>
      </c>
      <c r="AJ37" s="39">
        <v>22.944493916250199</v>
      </c>
      <c r="AK37" s="39">
        <v>22.944493916250195</v>
      </c>
      <c r="AL37" s="39">
        <v>22.944493916250199</v>
      </c>
      <c r="AM37" s="39">
        <v>22.944493916250202</v>
      </c>
      <c r="AN37" s="39">
        <v>22.944493916250202</v>
      </c>
      <c r="AO37" s="39">
        <v>22.944493916250199</v>
      </c>
      <c r="AP37" s="39">
        <v>22.944493916250199</v>
      </c>
      <c r="AQ37" s="39">
        <v>22.944493916250199</v>
      </c>
      <c r="AR37" s="39">
        <v>22.944493916250202</v>
      </c>
      <c r="AS37" s="39">
        <v>22.944493916250202</v>
      </c>
      <c r="AT37" s="39">
        <v>22.987305166805367</v>
      </c>
      <c r="AU37" s="39">
        <v>23.107295367423109</v>
      </c>
      <c r="AV37" s="39">
        <v>23.291568241821018</v>
      </c>
      <c r="AW37" s="39">
        <v>23.544737461840782</v>
      </c>
      <c r="AX37" s="39">
        <v>23.800658521208646</v>
      </c>
      <c r="AY37" s="39">
        <v>24.059361331221783</v>
      </c>
      <c r="AZ37" s="39">
        <v>24.320876128300302</v>
      </c>
      <c r="BA37" s="39">
        <v>24.585233477520894</v>
      </c>
      <c r="BB37" s="39">
        <v>24.852464276189618</v>
      </c>
      <c r="BC37" s="39">
        <v>25.122599757452573</v>
      </c>
      <c r="BD37" s="39">
        <v>25.395671493946605</v>
      </c>
      <c r="BE37" s="39">
        <v>25.671711401489521</v>
      </c>
      <c r="BF37" s="39">
        <v>25.950751742810038</v>
      </c>
      <c r="BG37" s="39">
        <v>26.23282513131884</v>
      </c>
      <c r="BH37" s="39">
        <v>26.517964534920118</v>
      </c>
      <c r="BI37" s="39" t="s">
        <v>7</v>
      </c>
      <c r="BJ37" s="39" t="s">
        <v>7</v>
      </c>
      <c r="BK37" s="39" t="s">
        <v>7</v>
      </c>
      <c r="BL37" s="39" t="s">
        <v>7</v>
      </c>
      <c r="BM37" s="39" t="s">
        <v>7</v>
      </c>
      <c r="BN37" s="39" t="s">
        <v>7</v>
      </c>
      <c r="BO37" s="39" t="s">
        <v>7</v>
      </c>
    </row>
    <row r="38" spans="1:67" ht="17.25" customHeight="1">
      <c r="A38" s="40">
        <v>41</v>
      </c>
      <c r="B38" s="39" t="s">
        <v>7</v>
      </c>
      <c r="C38" s="39" t="s">
        <v>7</v>
      </c>
      <c r="D38" s="39" t="s">
        <v>7</v>
      </c>
      <c r="E38" s="39" t="s">
        <v>7</v>
      </c>
      <c r="F38" s="39" t="s">
        <v>7</v>
      </c>
      <c r="G38" s="39" t="s">
        <v>7</v>
      </c>
      <c r="H38" s="39" t="s">
        <v>7</v>
      </c>
      <c r="I38" s="39" t="s">
        <v>7</v>
      </c>
      <c r="J38" s="39" t="s">
        <v>7</v>
      </c>
      <c r="K38" s="39" t="s">
        <v>7</v>
      </c>
      <c r="L38" s="39" t="s">
        <v>7</v>
      </c>
      <c r="M38" s="39" t="s">
        <v>7</v>
      </c>
      <c r="N38" s="39" t="s">
        <v>7</v>
      </c>
      <c r="O38" s="39" t="s">
        <v>7</v>
      </c>
      <c r="P38" s="39" t="s">
        <v>7</v>
      </c>
      <c r="Q38" s="39" t="s">
        <v>7</v>
      </c>
      <c r="R38" s="39" t="s">
        <v>7</v>
      </c>
      <c r="S38" s="39" t="s">
        <v>7</v>
      </c>
      <c r="T38" s="39" t="s">
        <v>7</v>
      </c>
      <c r="U38" s="39" t="s">
        <v>7</v>
      </c>
      <c r="V38" s="39" t="s">
        <v>7</v>
      </c>
      <c r="W38" s="39" t="s">
        <v>7</v>
      </c>
      <c r="X38" s="39" t="s">
        <v>7</v>
      </c>
      <c r="Y38" s="39" t="s">
        <v>7</v>
      </c>
      <c r="Z38" s="39">
        <v>23.582332497553576</v>
      </c>
      <c r="AA38" s="39">
        <v>23.434508144624676</v>
      </c>
      <c r="AB38" s="39">
        <v>23.288436649635635</v>
      </c>
      <c r="AC38" s="39">
        <v>23.144097227709704</v>
      </c>
      <c r="AD38" s="39">
        <v>23.136873696151302</v>
      </c>
      <c r="AE38" s="39">
        <v>23.136873696151302</v>
      </c>
      <c r="AF38" s="39">
        <v>23.136873696151302</v>
      </c>
      <c r="AG38" s="39">
        <v>23.136873696151302</v>
      </c>
      <c r="AH38" s="39">
        <v>23.136873696151298</v>
      </c>
      <c r="AI38" s="39">
        <v>23.136873696151298</v>
      </c>
      <c r="AJ38" s="39">
        <v>23.136873696151294</v>
      </c>
      <c r="AK38" s="39">
        <v>23.136873696151294</v>
      </c>
      <c r="AL38" s="39">
        <v>23.136873696151294</v>
      </c>
      <c r="AM38" s="39">
        <v>23.136873696151298</v>
      </c>
      <c r="AN38" s="39">
        <v>23.136873696151302</v>
      </c>
      <c r="AO38" s="39">
        <v>23.136873696151298</v>
      </c>
      <c r="AP38" s="39">
        <v>23.136873696151298</v>
      </c>
      <c r="AQ38" s="39">
        <v>23.136873696151298</v>
      </c>
      <c r="AR38" s="39">
        <v>23.136873696151302</v>
      </c>
      <c r="AS38" s="39">
        <v>23.136873696151298</v>
      </c>
      <c r="AT38" s="39">
        <v>23.136873696151302</v>
      </c>
      <c r="AU38" s="39">
        <v>23.180150286386379</v>
      </c>
      <c r="AV38" s="39">
        <v>23.301444728315158</v>
      </c>
      <c r="AW38" s="39">
        <v>23.544737461840782</v>
      </c>
      <c r="AX38" s="39">
        <v>23.800658521208646</v>
      </c>
      <c r="AY38" s="39">
        <v>24.059361331221783</v>
      </c>
      <c r="AZ38" s="39">
        <v>24.320876128300302</v>
      </c>
      <c r="BA38" s="39">
        <v>24.585233477520894</v>
      </c>
      <c r="BB38" s="39">
        <v>24.852464276189618</v>
      </c>
      <c r="BC38" s="39">
        <v>25.122599757452573</v>
      </c>
      <c r="BD38" s="39">
        <v>25.395671493946605</v>
      </c>
      <c r="BE38" s="39">
        <v>25.671711401489521</v>
      </c>
      <c r="BF38" s="39">
        <v>25.950751742810038</v>
      </c>
      <c r="BG38" s="39">
        <v>26.23282513131884</v>
      </c>
      <c r="BH38" s="39">
        <v>26.517964534920118</v>
      </c>
      <c r="BI38" s="39">
        <v>26.806203279864903</v>
      </c>
      <c r="BJ38" s="39" t="s">
        <v>7</v>
      </c>
      <c r="BK38" s="39" t="s">
        <v>7</v>
      </c>
      <c r="BL38" s="39" t="s">
        <v>7</v>
      </c>
      <c r="BM38" s="39" t="s">
        <v>7</v>
      </c>
      <c r="BN38" s="39" t="s">
        <v>7</v>
      </c>
      <c r="BO38" s="39" t="s">
        <v>7</v>
      </c>
    </row>
    <row r="39" spans="1:67" ht="17.25" customHeight="1">
      <c r="A39" s="40">
        <v>40</v>
      </c>
      <c r="B39" s="39" t="s">
        <v>7</v>
      </c>
      <c r="C39" s="39" t="s">
        <v>7</v>
      </c>
      <c r="D39" s="39" t="s">
        <v>7</v>
      </c>
      <c r="E39" s="39" t="s">
        <v>7</v>
      </c>
      <c r="F39" s="39" t="s">
        <v>7</v>
      </c>
      <c r="G39" s="39" t="s">
        <v>7</v>
      </c>
      <c r="H39" s="39" t="s">
        <v>7</v>
      </c>
      <c r="I39" s="39" t="s">
        <v>7</v>
      </c>
      <c r="J39" s="39" t="s">
        <v>7</v>
      </c>
      <c r="K39" s="39" t="s">
        <v>7</v>
      </c>
      <c r="L39" s="39" t="s">
        <v>7</v>
      </c>
      <c r="M39" s="39" t="s">
        <v>7</v>
      </c>
      <c r="N39" s="39" t="s">
        <v>7</v>
      </c>
      <c r="O39" s="39" t="s">
        <v>7</v>
      </c>
      <c r="P39" s="39" t="s">
        <v>7</v>
      </c>
      <c r="Q39" s="39" t="s">
        <v>7</v>
      </c>
      <c r="R39" s="39" t="s">
        <v>7</v>
      </c>
      <c r="S39" s="39" t="s">
        <v>7</v>
      </c>
      <c r="T39" s="39" t="s">
        <v>7</v>
      </c>
      <c r="U39" s="39" t="s">
        <v>7</v>
      </c>
      <c r="V39" s="39" t="s">
        <v>7</v>
      </c>
      <c r="W39" s="39" t="s">
        <v>7</v>
      </c>
      <c r="X39" s="39" t="s">
        <v>7</v>
      </c>
      <c r="Y39" s="39" t="s">
        <v>7</v>
      </c>
      <c r="Z39" s="39" t="s">
        <v>7</v>
      </c>
      <c r="AA39" s="39">
        <v>23.628008861856554</v>
      </c>
      <c r="AB39" s="39">
        <v>23.481075588136022</v>
      </c>
      <c r="AC39" s="39">
        <v>23.335884606198729</v>
      </c>
      <c r="AD39" s="39">
        <v>23.328618457934958</v>
      </c>
      <c r="AE39" s="39">
        <v>23.328618457934958</v>
      </c>
      <c r="AF39" s="39">
        <v>23.328618457934958</v>
      </c>
      <c r="AG39" s="39">
        <v>23.328618457934958</v>
      </c>
      <c r="AH39" s="39">
        <v>23.328618457934954</v>
      </c>
      <c r="AI39" s="39">
        <v>23.328618457934954</v>
      </c>
      <c r="AJ39" s="39">
        <v>23.328618457934954</v>
      </c>
      <c r="AK39" s="39">
        <v>23.328618457934954</v>
      </c>
      <c r="AL39" s="39">
        <v>23.328618457934958</v>
      </c>
      <c r="AM39" s="39">
        <v>23.328618457934958</v>
      </c>
      <c r="AN39" s="39">
        <v>23.328618457934958</v>
      </c>
      <c r="AO39" s="39">
        <v>23.328618457934958</v>
      </c>
      <c r="AP39" s="39">
        <v>23.328618457934958</v>
      </c>
      <c r="AQ39" s="39">
        <v>23.328618457934954</v>
      </c>
      <c r="AR39" s="39">
        <v>23.328618457934958</v>
      </c>
      <c r="AS39" s="39">
        <v>23.328618457934958</v>
      </c>
      <c r="AT39" s="39">
        <v>23.328618457934958</v>
      </c>
      <c r="AU39" s="39">
        <v>23.328618457934958</v>
      </c>
      <c r="AV39" s="39">
        <v>23.372365445889976</v>
      </c>
      <c r="AW39" s="39">
        <v>23.544737461840782</v>
      </c>
      <c r="AX39" s="39">
        <v>23.800658521208646</v>
      </c>
      <c r="AY39" s="39">
        <v>24.059361331221783</v>
      </c>
      <c r="AZ39" s="39">
        <v>24.320876128300302</v>
      </c>
      <c r="BA39" s="39">
        <v>24.585233477520894</v>
      </c>
      <c r="BB39" s="39">
        <v>24.852464276189618</v>
      </c>
      <c r="BC39" s="39">
        <v>25.122599757452573</v>
      </c>
      <c r="BD39" s="39">
        <v>25.395671493946605</v>
      </c>
      <c r="BE39" s="39">
        <v>25.671711401489521</v>
      </c>
      <c r="BF39" s="39">
        <v>25.950751742810038</v>
      </c>
      <c r="BG39" s="39">
        <v>26.23282513131884</v>
      </c>
      <c r="BH39" s="39">
        <v>26.517964534920118</v>
      </c>
      <c r="BI39" s="39">
        <v>26.806203279864903</v>
      </c>
      <c r="BJ39" s="39">
        <v>27.097575054646061</v>
      </c>
      <c r="BK39" s="39" t="s">
        <v>7</v>
      </c>
      <c r="BL39" s="39" t="s">
        <v>7</v>
      </c>
      <c r="BM39" s="39" t="s">
        <v>7</v>
      </c>
      <c r="BN39" s="39" t="s">
        <v>7</v>
      </c>
      <c r="BO39" s="39" t="s">
        <v>7</v>
      </c>
    </row>
    <row r="40" spans="1:67" ht="17.25" customHeight="1">
      <c r="A40" s="40">
        <v>39</v>
      </c>
      <c r="B40" s="39" t="s">
        <v>7</v>
      </c>
      <c r="C40" s="39" t="s">
        <v>7</v>
      </c>
      <c r="D40" s="39" t="s">
        <v>7</v>
      </c>
      <c r="E40" s="39" t="s">
        <v>7</v>
      </c>
      <c r="F40" s="39" t="s">
        <v>7</v>
      </c>
      <c r="G40" s="39" t="s">
        <v>7</v>
      </c>
      <c r="H40" s="39" t="s">
        <v>7</v>
      </c>
      <c r="I40" s="39" t="s">
        <v>7</v>
      </c>
      <c r="J40" s="39" t="s">
        <v>7</v>
      </c>
      <c r="K40" s="39" t="s">
        <v>7</v>
      </c>
      <c r="L40" s="39" t="s">
        <v>7</v>
      </c>
      <c r="M40" s="39" t="s">
        <v>7</v>
      </c>
      <c r="N40" s="39" t="s">
        <v>7</v>
      </c>
      <c r="O40" s="39" t="s">
        <v>7</v>
      </c>
      <c r="P40" s="39" t="s">
        <v>7</v>
      </c>
      <c r="Q40" s="39" t="s">
        <v>7</v>
      </c>
      <c r="R40" s="39" t="s">
        <v>7</v>
      </c>
      <c r="S40" s="39" t="s">
        <v>7</v>
      </c>
      <c r="T40" s="39" t="s">
        <v>7</v>
      </c>
      <c r="U40" s="39" t="s">
        <v>7</v>
      </c>
      <c r="V40" s="39" t="s">
        <v>7</v>
      </c>
      <c r="W40" s="39" t="s">
        <v>7</v>
      </c>
      <c r="X40" s="39" t="s">
        <v>7</v>
      </c>
      <c r="Y40" s="39" t="s">
        <v>7</v>
      </c>
      <c r="Z40" s="39" t="s">
        <v>7</v>
      </c>
      <c r="AA40" s="39" t="s">
        <v>7</v>
      </c>
      <c r="AB40" s="39">
        <v>23.673029835487174</v>
      </c>
      <c r="AC40" s="39">
        <v>23.52701098519044</v>
      </c>
      <c r="AD40" s="39">
        <v>23.51970340588073</v>
      </c>
      <c r="AE40" s="39">
        <v>23.51970340588073</v>
      </c>
      <c r="AF40" s="39">
        <v>23.51970340588073</v>
      </c>
      <c r="AG40" s="39">
        <v>23.51970340588073</v>
      </c>
      <c r="AH40" s="39">
        <v>23.519703405880723</v>
      </c>
      <c r="AI40" s="39">
        <v>23.519703405880723</v>
      </c>
      <c r="AJ40" s="39">
        <v>23.519703405880723</v>
      </c>
      <c r="AK40" s="39">
        <v>23.519703405880723</v>
      </c>
      <c r="AL40" s="39">
        <v>23.519703405880723</v>
      </c>
      <c r="AM40" s="39">
        <v>23.519703405880723</v>
      </c>
      <c r="AN40" s="39">
        <v>23.51970340588073</v>
      </c>
      <c r="AO40" s="39">
        <v>23.51970340588073</v>
      </c>
      <c r="AP40" s="39">
        <v>23.519703405880723</v>
      </c>
      <c r="AQ40" s="39">
        <v>23.519703405880723</v>
      </c>
      <c r="AR40" s="39">
        <v>23.51970340588073</v>
      </c>
      <c r="AS40" s="39">
        <v>23.519703405880726</v>
      </c>
      <c r="AT40" s="39">
        <v>23.51970340588073</v>
      </c>
      <c r="AU40" s="39">
        <v>23.51970340588073</v>
      </c>
      <c r="AV40" s="39">
        <v>23.51970340588073</v>
      </c>
      <c r="AW40" s="39">
        <v>23.563925904574401</v>
      </c>
      <c r="AX40" s="39">
        <v>23.800658521208646</v>
      </c>
      <c r="AY40" s="39">
        <v>24.059361331221783</v>
      </c>
      <c r="AZ40" s="39">
        <v>24.320876128300302</v>
      </c>
      <c r="BA40" s="39">
        <v>24.585233477520894</v>
      </c>
      <c r="BB40" s="39">
        <v>24.852464276189618</v>
      </c>
      <c r="BC40" s="39">
        <v>25.122599757452573</v>
      </c>
      <c r="BD40" s="39">
        <v>25.395671493946605</v>
      </c>
      <c r="BE40" s="39">
        <v>25.671711401489521</v>
      </c>
      <c r="BF40" s="39">
        <v>25.950751742810038</v>
      </c>
      <c r="BG40" s="39">
        <v>26.23282513131884</v>
      </c>
      <c r="BH40" s="39">
        <v>26.517964534920118</v>
      </c>
      <c r="BI40" s="39">
        <v>26.806203279864903</v>
      </c>
      <c r="BJ40" s="39">
        <v>27.097575054646061</v>
      </c>
      <c r="BK40" s="39">
        <v>27.392113913935713</v>
      </c>
      <c r="BL40" s="39" t="s">
        <v>7</v>
      </c>
      <c r="BM40" s="39" t="s">
        <v>7</v>
      </c>
      <c r="BN40" s="39" t="s">
        <v>7</v>
      </c>
      <c r="BO40" s="39" t="s">
        <v>7</v>
      </c>
    </row>
    <row r="41" spans="1:67" ht="17.25" customHeight="1">
      <c r="A41" s="40">
        <v>38</v>
      </c>
      <c r="B41" s="39" t="s">
        <v>7</v>
      </c>
      <c r="C41" s="39" t="s">
        <v>7</v>
      </c>
      <c r="D41" s="39" t="s">
        <v>7</v>
      </c>
      <c r="E41" s="39" t="s">
        <v>7</v>
      </c>
      <c r="F41" s="39" t="s">
        <v>7</v>
      </c>
      <c r="G41" s="39" t="s">
        <v>7</v>
      </c>
      <c r="H41" s="39" t="s">
        <v>7</v>
      </c>
      <c r="I41" s="39" t="s">
        <v>7</v>
      </c>
      <c r="J41" s="39" t="s">
        <v>7</v>
      </c>
      <c r="K41" s="39" t="s">
        <v>7</v>
      </c>
      <c r="L41" s="39" t="s">
        <v>7</v>
      </c>
      <c r="M41" s="39" t="s">
        <v>7</v>
      </c>
      <c r="N41" s="39" t="s">
        <v>7</v>
      </c>
      <c r="O41" s="39" t="s">
        <v>7</v>
      </c>
      <c r="P41" s="39" t="s">
        <v>7</v>
      </c>
      <c r="Q41" s="39" t="s">
        <v>7</v>
      </c>
      <c r="R41" s="39" t="s">
        <v>7</v>
      </c>
      <c r="S41" s="39" t="s">
        <v>7</v>
      </c>
      <c r="T41" s="39" t="s">
        <v>7</v>
      </c>
      <c r="U41" s="39" t="s">
        <v>7</v>
      </c>
      <c r="V41" s="39" t="s">
        <v>7</v>
      </c>
      <c r="W41" s="39" t="s">
        <v>7</v>
      </c>
      <c r="X41" s="39" t="s">
        <v>7</v>
      </c>
      <c r="Y41" s="39" t="s">
        <v>7</v>
      </c>
      <c r="Z41" s="39" t="s">
        <v>7</v>
      </c>
      <c r="AA41" s="39" t="s">
        <v>7</v>
      </c>
      <c r="AB41" s="39" t="s">
        <v>7</v>
      </c>
      <c r="AC41" s="39">
        <v>23.718655363524505</v>
      </c>
      <c r="AD41" s="39">
        <v>23.711306839358755</v>
      </c>
      <c r="AE41" s="39">
        <v>23.711306839358755</v>
      </c>
      <c r="AF41" s="39">
        <v>23.711306839358755</v>
      </c>
      <c r="AG41" s="39">
        <v>23.711306839358752</v>
      </c>
      <c r="AH41" s="39">
        <v>23.711306839358748</v>
      </c>
      <c r="AI41" s="39">
        <v>23.711306839358748</v>
      </c>
      <c r="AJ41" s="39">
        <v>23.711306839358748</v>
      </c>
      <c r="AK41" s="39">
        <v>23.711306839358748</v>
      </c>
      <c r="AL41" s="39">
        <v>23.711306839358752</v>
      </c>
      <c r="AM41" s="39">
        <v>23.711306839358755</v>
      </c>
      <c r="AN41" s="39">
        <v>23.711306839358755</v>
      </c>
      <c r="AO41" s="39">
        <v>23.711306839358755</v>
      </c>
      <c r="AP41" s="39">
        <v>23.711306839358755</v>
      </c>
      <c r="AQ41" s="39">
        <v>23.711306839358755</v>
      </c>
      <c r="AR41" s="39">
        <v>23.711306839358755</v>
      </c>
      <c r="AS41" s="39">
        <v>23.711306839358755</v>
      </c>
      <c r="AT41" s="39">
        <v>23.711306839358755</v>
      </c>
      <c r="AU41" s="39">
        <v>23.711306839358755</v>
      </c>
      <c r="AV41" s="39">
        <v>23.711306839358752</v>
      </c>
      <c r="AW41" s="39">
        <v>23.711306839358748</v>
      </c>
      <c r="AX41" s="39">
        <v>23.800658521208646</v>
      </c>
      <c r="AY41" s="39">
        <v>24.059361331221783</v>
      </c>
      <c r="AZ41" s="39">
        <v>24.320876128300302</v>
      </c>
      <c r="BA41" s="39">
        <v>24.585233477520894</v>
      </c>
      <c r="BB41" s="39">
        <v>24.852464276189618</v>
      </c>
      <c r="BC41" s="39">
        <v>25.122599757452573</v>
      </c>
      <c r="BD41" s="39">
        <v>25.395671493946605</v>
      </c>
      <c r="BE41" s="39">
        <v>25.671711401489521</v>
      </c>
      <c r="BF41" s="39">
        <v>25.950751742810038</v>
      </c>
      <c r="BG41" s="39">
        <v>26.23282513131884</v>
      </c>
      <c r="BH41" s="39">
        <v>26.517964534920118</v>
      </c>
      <c r="BI41" s="39">
        <v>26.806203279864903</v>
      </c>
      <c r="BJ41" s="39">
        <v>27.097575054646061</v>
      </c>
      <c r="BK41" s="39">
        <v>27.392113913935713</v>
      </c>
      <c r="BL41" s="39">
        <v>27.689854282565392</v>
      </c>
      <c r="BM41" s="39" t="s">
        <v>7</v>
      </c>
      <c r="BN41" s="39" t="s">
        <v>7</v>
      </c>
      <c r="BO41" s="39" t="s">
        <v>7</v>
      </c>
    </row>
    <row r="42" spans="1:67" ht="17.25" customHeight="1">
      <c r="A42" s="40">
        <v>37</v>
      </c>
      <c r="B42" s="39" t="s">
        <v>7</v>
      </c>
      <c r="C42" s="39" t="s">
        <v>7</v>
      </c>
      <c r="D42" s="39" t="s">
        <v>7</v>
      </c>
      <c r="E42" s="39" t="s">
        <v>7</v>
      </c>
      <c r="F42" s="39" t="s">
        <v>7</v>
      </c>
      <c r="G42" s="39" t="s">
        <v>7</v>
      </c>
      <c r="H42" s="39" t="s">
        <v>7</v>
      </c>
      <c r="I42" s="39" t="s">
        <v>7</v>
      </c>
      <c r="J42" s="39" t="s">
        <v>7</v>
      </c>
      <c r="K42" s="39" t="s">
        <v>7</v>
      </c>
      <c r="L42" s="39" t="s">
        <v>7</v>
      </c>
      <c r="M42" s="39" t="s">
        <v>7</v>
      </c>
      <c r="N42" s="39" t="s">
        <v>7</v>
      </c>
      <c r="O42" s="39" t="s">
        <v>7</v>
      </c>
      <c r="P42" s="39" t="s">
        <v>7</v>
      </c>
      <c r="Q42" s="39" t="s">
        <v>7</v>
      </c>
      <c r="R42" s="39" t="s">
        <v>7</v>
      </c>
      <c r="S42" s="39" t="s">
        <v>7</v>
      </c>
      <c r="T42" s="39" t="s">
        <v>7</v>
      </c>
      <c r="U42" s="39" t="s">
        <v>7</v>
      </c>
      <c r="V42" s="39" t="s">
        <v>7</v>
      </c>
      <c r="W42" s="39" t="s">
        <v>7</v>
      </c>
      <c r="X42" s="39" t="s">
        <v>7</v>
      </c>
      <c r="Y42" s="39" t="s">
        <v>7</v>
      </c>
      <c r="Z42" s="39" t="s">
        <v>7</v>
      </c>
      <c r="AA42" s="39" t="s">
        <v>7</v>
      </c>
      <c r="AB42" s="39" t="s">
        <v>7</v>
      </c>
      <c r="AC42" s="39" t="s">
        <v>7</v>
      </c>
      <c r="AD42" s="39">
        <v>23.96605558255256</v>
      </c>
      <c r="AE42" s="39">
        <v>23.96605558255256</v>
      </c>
      <c r="AF42" s="39">
        <v>23.96605558255256</v>
      </c>
      <c r="AG42" s="39">
        <v>23.96605558255256</v>
      </c>
      <c r="AH42" s="39">
        <v>23.966055582552556</v>
      </c>
      <c r="AI42" s="39">
        <v>23.966055582552556</v>
      </c>
      <c r="AJ42" s="39">
        <v>23.966055582552556</v>
      </c>
      <c r="AK42" s="39">
        <v>23.966055582552556</v>
      </c>
      <c r="AL42" s="39">
        <v>23.966055582552556</v>
      </c>
      <c r="AM42" s="39">
        <v>23.966055582552556</v>
      </c>
      <c r="AN42" s="39">
        <v>23.966055582552556</v>
      </c>
      <c r="AO42" s="39">
        <v>23.966055582552556</v>
      </c>
      <c r="AP42" s="39">
        <v>23.966055582552556</v>
      </c>
      <c r="AQ42" s="39">
        <v>23.966055582552556</v>
      </c>
      <c r="AR42" s="39">
        <v>23.966055582552556</v>
      </c>
      <c r="AS42" s="39">
        <v>23.966055582552556</v>
      </c>
      <c r="AT42" s="39">
        <v>23.96605558255256</v>
      </c>
      <c r="AU42" s="39">
        <v>23.966055582552556</v>
      </c>
      <c r="AV42" s="39">
        <v>23.966055582552556</v>
      </c>
      <c r="AW42" s="39">
        <v>23.966055582552556</v>
      </c>
      <c r="AX42" s="39">
        <v>23.966055582552553</v>
      </c>
      <c r="AY42" s="39">
        <v>24.059361331221783</v>
      </c>
      <c r="AZ42" s="39">
        <v>24.320876128300302</v>
      </c>
      <c r="BA42" s="39">
        <v>24.585233477520894</v>
      </c>
      <c r="BB42" s="39">
        <v>24.852464276189618</v>
      </c>
      <c r="BC42" s="39">
        <v>25.122599757452573</v>
      </c>
      <c r="BD42" s="39">
        <v>25.395671493946605</v>
      </c>
      <c r="BE42" s="39">
        <v>25.671711401489521</v>
      </c>
      <c r="BF42" s="39">
        <v>25.950751742810038</v>
      </c>
      <c r="BG42" s="39">
        <v>26.23282513131884</v>
      </c>
      <c r="BH42" s="39">
        <v>26.517964534920118</v>
      </c>
      <c r="BI42" s="39">
        <v>26.806203279864903</v>
      </c>
      <c r="BJ42" s="39">
        <v>27.097575054646061</v>
      </c>
      <c r="BK42" s="39">
        <v>27.392113913935713</v>
      </c>
      <c r="BL42" s="39">
        <v>27.689854282565392</v>
      </c>
      <c r="BM42" s="39">
        <v>27.99083095954985</v>
      </c>
      <c r="BN42" s="39" t="s">
        <v>7</v>
      </c>
      <c r="BO42" s="39" t="s">
        <v>7</v>
      </c>
    </row>
    <row r="43" spans="1:67" ht="17.25" customHeight="1">
      <c r="A43" s="40">
        <v>36</v>
      </c>
      <c r="B43" s="39" t="s">
        <v>7</v>
      </c>
      <c r="C43" s="39" t="s">
        <v>7</v>
      </c>
      <c r="D43" s="39" t="s">
        <v>7</v>
      </c>
      <c r="E43" s="39" t="s">
        <v>7</v>
      </c>
      <c r="F43" s="39" t="s">
        <v>7</v>
      </c>
      <c r="G43" s="39" t="s">
        <v>7</v>
      </c>
      <c r="H43" s="39" t="s">
        <v>7</v>
      </c>
      <c r="I43" s="39" t="s">
        <v>7</v>
      </c>
      <c r="J43" s="39" t="s">
        <v>7</v>
      </c>
      <c r="K43" s="39" t="s">
        <v>7</v>
      </c>
      <c r="L43" s="39" t="s">
        <v>7</v>
      </c>
      <c r="M43" s="39" t="s">
        <v>7</v>
      </c>
      <c r="N43" s="39" t="s">
        <v>7</v>
      </c>
      <c r="O43" s="39" t="s">
        <v>7</v>
      </c>
      <c r="P43" s="39" t="s">
        <v>7</v>
      </c>
      <c r="Q43" s="39" t="s">
        <v>7</v>
      </c>
      <c r="R43" s="39" t="s">
        <v>7</v>
      </c>
      <c r="S43" s="39" t="s">
        <v>7</v>
      </c>
      <c r="T43" s="39" t="s">
        <v>7</v>
      </c>
      <c r="U43" s="39" t="s">
        <v>7</v>
      </c>
      <c r="V43" s="39" t="s">
        <v>7</v>
      </c>
      <c r="W43" s="39" t="s">
        <v>7</v>
      </c>
      <c r="X43" s="39" t="s">
        <v>7</v>
      </c>
      <c r="Y43" s="39" t="s">
        <v>7</v>
      </c>
      <c r="Z43" s="39" t="s">
        <v>7</v>
      </c>
      <c r="AA43" s="39" t="s">
        <v>7</v>
      </c>
      <c r="AB43" s="39" t="s">
        <v>7</v>
      </c>
      <c r="AC43" s="39" t="s">
        <v>7</v>
      </c>
      <c r="AD43" s="39" t="s">
        <v>7</v>
      </c>
      <c r="AE43" s="39">
        <v>24.226556186710777</v>
      </c>
      <c r="AF43" s="39">
        <v>24.226556186710777</v>
      </c>
      <c r="AG43" s="39">
        <v>24.226556186710777</v>
      </c>
      <c r="AH43" s="39">
        <v>24.226556186710777</v>
      </c>
      <c r="AI43" s="39">
        <v>24.226556186710777</v>
      </c>
      <c r="AJ43" s="39">
        <v>24.226556186710777</v>
      </c>
      <c r="AK43" s="39">
        <v>24.22655618671077</v>
      </c>
      <c r="AL43" s="39">
        <v>24.226556186710777</v>
      </c>
      <c r="AM43" s="39">
        <v>24.226556186710777</v>
      </c>
      <c r="AN43" s="39">
        <v>24.226556186710781</v>
      </c>
      <c r="AO43" s="39">
        <v>24.226556186710777</v>
      </c>
      <c r="AP43" s="39">
        <v>24.226556186710777</v>
      </c>
      <c r="AQ43" s="39">
        <v>24.226556186710777</v>
      </c>
      <c r="AR43" s="39">
        <v>24.226556186710777</v>
      </c>
      <c r="AS43" s="39">
        <v>24.226556186710777</v>
      </c>
      <c r="AT43" s="39">
        <v>24.226556186710781</v>
      </c>
      <c r="AU43" s="39">
        <v>24.226556186710777</v>
      </c>
      <c r="AV43" s="39">
        <v>24.226556186710777</v>
      </c>
      <c r="AW43" s="39">
        <v>24.226556186710777</v>
      </c>
      <c r="AX43" s="39">
        <v>24.226556186710773</v>
      </c>
      <c r="AY43" s="39">
        <v>24.22655618671077</v>
      </c>
      <c r="AZ43" s="39">
        <v>24.320876128300302</v>
      </c>
      <c r="BA43" s="39">
        <v>24.585233477520894</v>
      </c>
      <c r="BB43" s="39">
        <v>24.852464276189618</v>
      </c>
      <c r="BC43" s="39">
        <v>25.122599757452573</v>
      </c>
      <c r="BD43" s="39">
        <v>25.395671493946605</v>
      </c>
      <c r="BE43" s="39">
        <v>25.671711401489521</v>
      </c>
      <c r="BF43" s="39">
        <v>25.950751742810038</v>
      </c>
      <c r="BG43" s="39">
        <v>26.23282513131884</v>
      </c>
      <c r="BH43" s="39">
        <v>26.517964534920118</v>
      </c>
      <c r="BI43" s="39">
        <v>26.806203279864903</v>
      </c>
      <c r="BJ43" s="39">
        <v>27.097575054646061</v>
      </c>
      <c r="BK43" s="39">
        <v>27.392113913935713</v>
      </c>
      <c r="BL43" s="39">
        <v>27.689854282565392</v>
      </c>
      <c r="BM43" s="39">
        <v>27.99083095954985</v>
      </c>
      <c r="BN43" s="39">
        <v>28.295079122153624</v>
      </c>
      <c r="BO43" s="39" t="s">
        <v>7</v>
      </c>
    </row>
    <row r="44" spans="1:67" ht="17.25" customHeight="1">
      <c r="A44" s="40">
        <v>35</v>
      </c>
      <c r="B44" s="39" t="s">
        <v>7</v>
      </c>
      <c r="C44" s="39" t="s">
        <v>7</v>
      </c>
      <c r="D44" s="39" t="s">
        <v>7</v>
      </c>
      <c r="E44" s="39" t="s">
        <v>7</v>
      </c>
      <c r="F44" s="39" t="s">
        <v>7</v>
      </c>
      <c r="G44" s="39" t="s">
        <v>7</v>
      </c>
      <c r="H44" s="39" t="s">
        <v>7</v>
      </c>
      <c r="I44" s="39" t="s">
        <v>7</v>
      </c>
      <c r="J44" s="39" t="s">
        <v>7</v>
      </c>
      <c r="K44" s="39" t="s">
        <v>7</v>
      </c>
      <c r="L44" s="39" t="s">
        <v>7</v>
      </c>
      <c r="M44" s="39" t="s">
        <v>7</v>
      </c>
      <c r="N44" s="39" t="s">
        <v>7</v>
      </c>
      <c r="O44" s="39" t="s">
        <v>7</v>
      </c>
      <c r="P44" s="39" t="s">
        <v>7</v>
      </c>
      <c r="Q44" s="39" t="s">
        <v>7</v>
      </c>
      <c r="R44" s="39" t="s">
        <v>7</v>
      </c>
      <c r="S44" s="39" t="s">
        <v>7</v>
      </c>
      <c r="T44" s="39" t="s">
        <v>7</v>
      </c>
      <c r="U44" s="39" t="s">
        <v>7</v>
      </c>
      <c r="V44" s="39" t="s">
        <v>7</v>
      </c>
      <c r="W44" s="39" t="s">
        <v>7</v>
      </c>
      <c r="X44" s="39" t="s">
        <v>7</v>
      </c>
      <c r="Y44" s="39" t="s">
        <v>7</v>
      </c>
      <c r="Z44" s="39" t="s">
        <v>7</v>
      </c>
      <c r="AA44" s="39" t="s">
        <v>7</v>
      </c>
      <c r="AB44" s="39" t="s">
        <v>7</v>
      </c>
      <c r="AC44" s="39" t="s">
        <v>7</v>
      </c>
      <c r="AD44" s="39" t="s">
        <v>7</v>
      </c>
      <c r="AE44" s="39" t="s">
        <v>7</v>
      </c>
      <c r="AF44" s="39">
        <v>24.489888319175016</v>
      </c>
      <c r="AG44" s="39">
        <v>24.489888319175016</v>
      </c>
      <c r="AH44" s="39">
        <v>24.489888319175016</v>
      </c>
      <c r="AI44" s="39">
        <v>24.489888319175016</v>
      </c>
      <c r="AJ44" s="39">
        <v>24.489888319175012</v>
      </c>
      <c r="AK44" s="39">
        <v>24.489888319175009</v>
      </c>
      <c r="AL44" s="39">
        <v>24.489888319175016</v>
      </c>
      <c r="AM44" s="39">
        <v>24.489888319175016</v>
      </c>
      <c r="AN44" s="39">
        <v>24.489888319175016</v>
      </c>
      <c r="AO44" s="39">
        <v>24.489888319175016</v>
      </c>
      <c r="AP44" s="39">
        <v>24.489888319175012</v>
      </c>
      <c r="AQ44" s="39">
        <v>24.489888319175009</v>
      </c>
      <c r="AR44" s="39">
        <v>24.489888319175012</v>
      </c>
      <c r="AS44" s="39">
        <v>24.489888319175016</v>
      </c>
      <c r="AT44" s="39">
        <v>24.489888319175016</v>
      </c>
      <c r="AU44" s="39">
        <v>24.489888319175016</v>
      </c>
      <c r="AV44" s="39">
        <v>24.489888319175016</v>
      </c>
      <c r="AW44" s="39">
        <v>24.489888319175016</v>
      </c>
      <c r="AX44" s="39">
        <v>24.489888319175016</v>
      </c>
      <c r="AY44" s="39">
        <v>24.489888319175016</v>
      </c>
      <c r="AZ44" s="39">
        <v>24.489888319175016</v>
      </c>
      <c r="BA44" s="39">
        <v>24.585233477520894</v>
      </c>
      <c r="BB44" s="39">
        <v>24.852464276189618</v>
      </c>
      <c r="BC44" s="39">
        <v>25.122599757452573</v>
      </c>
      <c r="BD44" s="39">
        <v>25.395671493946605</v>
      </c>
      <c r="BE44" s="39">
        <v>25.671711401489521</v>
      </c>
      <c r="BF44" s="39">
        <v>25.950751742810038</v>
      </c>
      <c r="BG44" s="39">
        <v>26.23282513131884</v>
      </c>
      <c r="BH44" s="39">
        <v>26.517964534920118</v>
      </c>
      <c r="BI44" s="39">
        <v>26.806203279864903</v>
      </c>
      <c r="BJ44" s="39">
        <v>27.097575054646061</v>
      </c>
      <c r="BK44" s="39">
        <v>27.392113913935713</v>
      </c>
      <c r="BL44" s="39">
        <v>27.689854282565392</v>
      </c>
      <c r="BM44" s="39">
        <v>27.99083095954985</v>
      </c>
      <c r="BN44" s="39">
        <v>28.295079122153624</v>
      </c>
      <c r="BO44" s="39">
        <v>28.602634330003092</v>
      </c>
    </row>
    <row r="45" spans="1:67" ht="17.25" customHeight="1">
      <c r="A45" s="40">
        <v>34</v>
      </c>
      <c r="B45" s="39" t="s">
        <v>7</v>
      </c>
      <c r="C45" s="39" t="s">
        <v>7</v>
      </c>
      <c r="D45" s="39" t="s">
        <v>7</v>
      </c>
      <c r="E45" s="39" t="s">
        <v>7</v>
      </c>
      <c r="F45" s="39" t="s">
        <v>7</v>
      </c>
      <c r="G45" s="39" t="s">
        <v>7</v>
      </c>
      <c r="H45" s="39" t="s">
        <v>7</v>
      </c>
      <c r="I45" s="39" t="s">
        <v>7</v>
      </c>
      <c r="J45" s="39" t="s">
        <v>7</v>
      </c>
      <c r="K45" s="39" t="s">
        <v>7</v>
      </c>
      <c r="L45" s="39" t="s">
        <v>7</v>
      </c>
      <c r="M45" s="39" t="s">
        <v>7</v>
      </c>
      <c r="N45" s="39" t="s">
        <v>7</v>
      </c>
      <c r="O45" s="39" t="s">
        <v>7</v>
      </c>
      <c r="P45" s="39" t="s">
        <v>7</v>
      </c>
      <c r="Q45" s="39" t="s">
        <v>7</v>
      </c>
      <c r="R45" s="39" t="s">
        <v>7</v>
      </c>
      <c r="S45" s="39" t="s">
        <v>7</v>
      </c>
      <c r="T45" s="39" t="s">
        <v>7</v>
      </c>
      <c r="U45" s="39" t="s">
        <v>7</v>
      </c>
      <c r="V45" s="39" t="s">
        <v>7</v>
      </c>
      <c r="W45" s="39" t="s">
        <v>7</v>
      </c>
      <c r="X45" s="39" t="s">
        <v>7</v>
      </c>
      <c r="Y45" s="39" t="s">
        <v>7</v>
      </c>
      <c r="Z45" s="39" t="s">
        <v>7</v>
      </c>
      <c r="AA45" s="39" t="s">
        <v>7</v>
      </c>
      <c r="AB45" s="39" t="s">
        <v>7</v>
      </c>
      <c r="AC45" s="39" t="s">
        <v>7</v>
      </c>
      <c r="AD45" s="39" t="s">
        <v>7</v>
      </c>
      <c r="AE45" s="39" t="s">
        <v>7</v>
      </c>
      <c r="AF45" s="39" t="s">
        <v>7</v>
      </c>
      <c r="AG45" s="39">
        <v>24.756082757426896</v>
      </c>
      <c r="AH45" s="39">
        <v>24.756082757426896</v>
      </c>
      <c r="AI45" s="39">
        <v>24.756082757426896</v>
      </c>
      <c r="AJ45" s="39">
        <v>24.756082757426896</v>
      </c>
      <c r="AK45" s="39">
        <v>24.756082757426896</v>
      </c>
      <c r="AL45" s="39">
        <v>24.756082757426899</v>
      </c>
      <c r="AM45" s="39">
        <v>24.756082757426899</v>
      </c>
      <c r="AN45" s="39">
        <v>24.756082757426903</v>
      </c>
      <c r="AO45" s="39">
        <v>24.756082757426896</v>
      </c>
      <c r="AP45" s="39">
        <v>24.756082757426896</v>
      </c>
      <c r="AQ45" s="39">
        <v>24.756082757426896</v>
      </c>
      <c r="AR45" s="39">
        <v>24.756082757426896</v>
      </c>
      <c r="AS45" s="39">
        <v>24.756082757426896</v>
      </c>
      <c r="AT45" s="39">
        <v>24.756082757426903</v>
      </c>
      <c r="AU45" s="39">
        <v>24.756082757426899</v>
      </c>
      <c r="AV45" s="39">
        <v>24.756082757426899</v>
      </c>
      <c r="AW45" s="39">
        <v>24.756082757426896</v>
      </c>
      <c r="AX45" s="39">
        <v>24.756082757426896</v>
      </c>
      <c r="AY45" s="39">
        <v>24.756082757426896</v>
      </c>
      <c r="AZ45" s="39">
        <v>24.756082757426896</v>
      </c>
      <c r="BA45" s="39">
        <v>24.756082757426892</v>
      </c>
      <c r="BB45" s="39">
        <v>24.852464276189618</v>
      </c>
      <c r="BC45" s="39">
        <v>25.122599757452573</v>
      </c>
      <c r="BD45" s="39">
        <v>25.395671493946605</v>
      </c>
      <c r="BE45" s="39">
        <v>25.671711401489521</v>
      </c>
      <c r="BF45" s="39">
        <v>25.950751742810038</v>
      </c>
      <c r="BG45" s="39">
        <v>26.23282513131884</v>
      </c>
      <c r="BH45" s="39">
        <v>26.517964534920118</v>
      </c>
      <c r="BI45" s="39">
        <v>26.806203279864903</v>
      </c>
      <c r="BJ45" s="39">
        <v>27.097575054646061</v>
      </c>
      <c r="BK45" s="39">
        <v>27.392113913935713</v>
      </c>
      <c r="BL45" s="39">
        <v>27.689854282565392</v>
      </c>
      <c r="BM45" s="39">
        <v>27.99083095954985</v>
      </c>
      <c r="BN45" s="39">
        <v>28.295079122153624</v>
      </c>
      <c r="BO45" s="39">
        <v>28.602634330003092</v>
      </c>
    </row>
    <row r="46" spans="1:67" ht="17.25" customHeight="1">
      <c r="A46" s="40">
        <v>33</v>
      </c>
      <c r="B46" s="39" t="s">
        <v>7</v>
      </c>
      <c r="C46" s="39" t="s">
        <v>7</v>
      </c>
      <c r="D46" s="39" t="s">
        <v>7</v>
      </c>
      <c r="E46" s="39" t="s">
        <v>7</v>
      </c>
      <c r="F46" s="39" t="s">
        <v>7</v>
      </c>
      <c r="G46" s="39" t="s">
        <v>7</v>
      </c>
      <c r="H46" s="39" t="s">
        <v>7</v>
      </c>
      <c r="I46" s="39" t="s">
        <v>7</v>
      </c>
      <c r="J46" s="39" t="s">
        <v>7</v>
      </c>
      <c r="K46" s="39" t="s">
        <v>7</v>
      </c>
      <c r="L46" s="39" t="s">
        <v>7</v>
      </c>
      <c r="M46" s="39" t="s">
        <v>7</v>
      </c>
      <c r="N46" s="39" t="s">
        <v>7</v>
      </c>
      <c r="O46" s="39" t="s">
        <v>7</v>
      </c>
      <c r="P46" s="39" t="s">
        <v>7</v>
      </c>
      <c r="Q46" s="39" t="s">
        <v>7</v>
      </c>
      <c r="R46" s="39" t="s">
        <v>7</v>
      </c>
      <c r="S46" s="39" t="s">
        <v>7</v>
      </c>
      <c r="T46" s="39" t="s">
        <v>7</v>
      </c>
      <c r="U46" s="39" t="s">
        <v>7</v>
      </c>
      <c r="V46" s="39" t="s">
        <v>7</v>
      </c>
      <c r="W46" s="39" t="s">
        <v>7</v>
      </c>
      <c r="X46" s="39" t="s">
        <v>7</v>
      </c>
      <c r="Y46" s="39" t="s">
        <v>7</v>
      </c>
      <c r="Z46" s="39" t="s">
        <v>7</v>
      </c>
      <c r="AA46" s="39" t="s">
        <v>7</v>
      </c>
      <c r="AB46" s="39" t="s">
        <v>7</v>
      </c>
      <c r="AC46" s="39" t="s">
        <v>7</v>
      </c>
      <c r="AD46" s="39" t="s">
        <v>7</v>
      </c>
      <c r="AE46" s="39" t="s">
        <v>7</v>
      </c>
      <c r="AF46" s="39" t="s">
        <v>7</v>
      </c>
      <c r="AG46" s="39" t="s">
        <v>7</v>
      </c>
      <c r="AH46" s="39">
        <v>25.025170613485919</v>
      </c>
      <c r="AI46" s="39">
        <v>25.025170613485919</v>
      </c>
      <c r="AJ46" s="39">
        <v>25.025170613485916</v>
      </c>
      <c r="AK46" s="39">
        <v>25.025170613485912</v>
      </c>
      <c r="AL46" s="39">
        <v>25.025170613485916</v>
      </c>
      <c r="AM46" s="39">
        <v>25.025170613485919</v>
      </c>
      <c r="AN46" s="39">
        <v>25.025170613485923</v>
      </c>
      <c r="AO46" s="39">
        <v>25.025170613485919</v>
      </c>
      <c r="AP46" s="39">
        <v>25.025170613485919</v>
      </c>
      <c r="AQ46" s="39">
        <v>25.025170613485919</v>
      </c>
      <c r="AR46" s="39">
        <v>25.025170613485919</v>
      </c>
      <c r="AS46" s="39">
        <v>25.025170613485919</v>
      </c>
      <c r="AT46" s="39">
        <v>25.025170613485919</v>
      </c>
      <c r="AU46" s="39">
        <v>25.025170613485919</v>
      </c>
      <c r="AV46" s="39">
        <v>25.025170613485919</v>
      </c>
      <c r="AW46" s="39">
        <v>25.025170613485912</v>
      </c>
      <c r="AX46" s="39">
        <v>25.025170613485912</v>
      </c>
      <c r="AY46" s="39">
        <v>25.025170613485912</v>
      </c>
      <c r="AZ46" s="39">
        <v>25.025170613485912</v>
      </c>
      <c r="BA46" s="39">
        <v>25.025170613485908</v>
      </c>
      <c r="BB46" s="39">
        <v>25.025170613485905</v>
      </c>
      <c r="BC46" s="39">
        <v>25.122599757452573</v>
      </c>
      <c r="BD46" s="39">
        <v>25.395671493946605</v>
      </c>
      <c r="BE46" s="39">
        <v>25.671711401489521</v>
      </c>
      <c r="BF46" s="39">
        <v>25.950751742810038</v>
      </c>
      <c r="BG46" s="39">
        <v>26.23282513131884</v>
      </c>
      <c r="BH46" s="39">
        <v>26.517964534920118</v>
      </c>
      <c r="BI46" s="39">
        <v>26.806203279864903</v>
      </c>
      <c r="BJ46" s="39">
        <v>27.097575054646061</v>
      </c>
      <c r="BK46" s="39">
        <v>27.392113913935713</v>
      </c>
      <c r="BL46" s="39">
        <v>27.689854282565392</v>
      </c>
      <c r="BM46" s="39">
        <v>27.99083095954985</v>
      </c>
      <c r="BN46" s="39">
        <v>28.295079122153624</v>
      </c>
      <c r="BO46" s="39">
        <v>28.602634330003092</v>
      </c>
    </row>
    <row r="47" spans="1:67" ht="17.25" customHeight="1">
      <c r="A47" s="40">
        <v>32</v>
      </c>
      <c r="B47" s="39" t="s">
        <v>7</v>
      </c>
      <c r="C47" s="39" t="s">
        <v>7</v>
      </c>
      <c r="D47" s="39" t="s">
        <v>7</v>
      </c>
      <c r="E47" s="39" t="s">
        <v>7</v>
      </c>
      <c r="F47" s="39" t="s">
        <v>7</v>
      </c>
      <c r="G47" s="39" t="s">
        <v>7</v>
      </c>
      <c r="H47" s="39" t="s">
        <v>7</v>
      </c>
      <c r="I47" s="39" t="s">
        <v>7</v>
      </c>
      <c r="J47" s="39" t="s">
        <v>7</v>
      </c>
      <c r="K47" s="39" t="s">
        <v>7</v>
      </c>
      <c r="L47" s="39" t="s">
        <v>7</v>
      </c>
      <c r="M47" s="39" t="s">
        <v>7</v>
      </c>
      <c r="N47" s="39" t="s">
        <v>7</v>
      </c>
      <c r="O47" s="39" t="s">
        <v>7</v>
      </c>
      <c r="P47" s="39" t="s">
        <v>7</v>
      </c>
      <c r="Q47" s="39" t="s">
        <v>7</v>
      </c>
      <c r="R47" s="39" t="s">
        <v>7</v>
      </c>
      <c r="S47" s="39" t="s">
        <v>7</v>
      </c>
      <c r="T47" s="39" t="s">
        <v>7</v>
      </c>
      <c r="U47" s="39" t="s">
        <v>7</v>
      </c>
      <c r="V47" s="39" t="s">
        <v>7</v>
      </c>
      <c r="W47" s="39" t="s">
        <v>7</v>
      </c>
      <c r="X47" s="39" t="s">
        <v>7</v>
      </c>
      <c r="Y47" s="39" t="s">
        <v>7</v>
      </c>
      <c r="Z47" s="39" t="s">
        <v>7</v>
      </c>
      <c r="AA47" s="39" t="s">
        <v>7</v>
      </c>
      <c r="AB47" s="39" t="s">
        <v>7</v>
      </c>
      <c r="AC47" s="39" t="s">
        <v>7</v>
      </c>
      <c r="AD47" s="39" t="s">
        <v>7</v>
      </c>
      <c r="AE47" s="39" t="s">
        <v>7</v>
      </c>
      <c r="AF47" s="39" t="s">
        <v>7</v>
      </c>
      <c r="AG47" s="39" t="s">
        <v>7</v>
      </c>
      <c r="AH47" s="39" t="s">
        <v>7</v>
      </c>
      <c r="AI47" s="39">
        <v>25.297183337545547</v>
      </c>
      <c r="AJ47" s="39">
        <v>25.297183337545547</v>
      </c>
      <c r="AK47" s="39">
        <v>25.297183337545547</v>
      </c>
      <c r="AL47" s="39">
        <v>25.297183337545547</v>
      </c>
      <c r="AM47" s="39">
        <v>25.297183337545551</v>
      </c>
      <c r="AN47" s="39">
        <v>25.297183337545551</v>
      </c>
      <c r="AO47" s="39">
        <v>25.297183337545551</v>
      </c>
      <c r="AP47" s="39">
        <v>25.297183337545551</v>
      </c>
      <c r="AQ47" s="39">
        <v>25.297183337545551</v>
      </c>
      <c r="AR47" s="39">
        <v>25.297183337545551</v>
      </c>
      <c r="AS47" s="39">
        <v>25.297183337545551</v>
      </c>
      <c r="AT47" s="39">
        <v>25.297183337545551</v>
      </c>
      <c r="AU47" s="39">
        <v>25.297183337545551</v>
      </c>
      <c r="AV47" s="39">
        <v>25.297183337545551</v>
      </c>
      <c r="AW47" s="39">
        <v>25.297183337545547</v>
      </c>
      <c r="AX47" s="39">
        <v>25.297183337545547</v>
      </c>
      <c r="AY47" s="39">
        <v>25.297183337545547</v>
      </c>
      <c r="AZ47" s="39">
        <v>25.297183337545547</v>
      </c>
      <c r="BA47" s="39">
        <v>25.29718333754554</v>
      </c>
      <c r="BB47" s="39">
        <v>25.29718333754554</v>
      </c>
      <c r="BC47" s="39">
        <v>25.29718333754554</v>
      </c>
      <c r="BD47" s="39">
        <v>25.395671493946605</v>
      </c>
      <c r="BE47" s="39">
        <v>25.671711401489521</v>
      </c>
      <c r="BF47" s="39">
        <v>25.950751742810038</v>
      </c>
      <c r="BG47" s="39">
        <v>26.23282513131884</v>
      </c>
      <c r="BH47" s="39">
        <v>26.517964534920118</v>
      </c>
      <c r="BI47" s="39">
        <v>26.806203279864903</v>
      </c>
      <c r="BJ47" s="39">
        <v>27.097575054646061</v>
      </c>
      <c r="BK47" s="39">
        <v>27.392113913935713</v>
      </c>
      <c r="BL47" s="39">
        <v>27.689854282565392</v>
      </c>
      <c r="BM47" s="39">
        <v>27.99083095954985</v>
      </c>
      <c r="BN47" s="39">
        <v>28.295079122153624</v>
      </c>
      <c r="BO47" s="39">
        <v>28.602634330003092</v>
      </c>
    </row>
    <row r="48" spans="1:67" ht="17.25" customHeight="1">
      <c r="A48" s="40">
        <v>31</v>
      </c>
      <c r="B48" s="39" t="s">
        <v>7</v>
      </c>
      <c r="C48" s="39" t="s">
        <v>7</v>
      </c>
      <c r="D48" s="39" t="s">
        <v>7</v>
      </c>
      <c r="E48" s="39" t="s">
        <v>7</v>
      </c>
      <c r="F48" s="39" t="s">
        <v>7</v>
      </c>
      <c r="G48" s="39" t="s">
        <v>7</v>
      </c>
      <c r="H48" s="39" t="s">
        <v>7</v>
      </c>
      <c r="I48" s="39" t="s">
        <v>7</v>
      </c>
      <c r="J48" s="39" t="s">
        <v>7</v>
      </c>
      <c r="K48" s="39" t="s">
        <v>7</v>
      </c>
      <c r="L48" s="39" t="s">
        <v>7</v>
      </c>
      <c r="M48" s="39" t="s">
        <v>7</v>
      </c>
      <c r="N48" s="39" t="s">
        <v>7</v>
      </c>
      <c r="O48" s="39" t="s">
        <v>7</v>
      </c>
      <c r="P48" s="39" t="s">
        <v>7</v>
      </c>
      <c r="Q48" s="39" t="s">
        <v>7</v>
      </c>
      <c r="R48" s="39" t="s">
        <v>7</v>
      </c>
      <c r="S48" s="39" t="s">
        <v>7</v>
      </c>
      <c r="T48" s="39" t="s">
        <v>7</v>
      </c>
      <c r="U48" s="39" t="s">
        <v>7</v>
      </c>
      <c r="V48" s="39" t="s">
        <v>7</v>
      </c>
      <c r="W48" s="39" t="s">
        <v>7</v>
      </c>
      <c r="X48" s="39" t="s">
        <v>7</v>
      </c>
      <c r="Y48" s="39" t="s">
        <v>7</v>
      </c>
      <c r="Z48" s="39" t="s">
        <v>7</v>
      </c>
      <c r="AA48" s="39" t="s">
        <v>7</v>
      </c>
      <c r="AB48" s="39" t="s">
        <v>7</v>
      </c>
      <c r="AC48" s="39" t="s">
        <v>7</v>
      </c>
      <c r="AD48" s="39" t="s">
        <v>7</v>
      </c>
      <c r="AE48" s="39" t="s">
        <v>7</v>
      </c>
      <c r="AF48" s="39" t="s">
        <v>7</v>
      </c>
      <c r="AG48" s="39" t="s">
        <v>7</v>
      </c>
      <c r="AH48" s="39" t="s">
        <v>7</v>
      </c>
      <c r="AI48" s="39" t="s">
        <v>7</v>
      </c>
      <c r="AJ48" s="39">
        <v>25.572152721649285</v>
      </c>
      <c r="AK48" s="39">
        <v>25.572152721649282</v>
      </c>
      <c r="AL48" s="39">
        <v>25.572152721649285</v>
      </c>
      <c r="AM48" s="39">
        <v>25.572152721649285</v>
      </c>
      <c r="AN48" s="39">
        <v>25.572152721649285</v>
      </c>
      <c r="AO48" s="39">
        <v>25.572152721649285</v>
      </c>
      <c r="AP48" s="39">
        <v>25.572152721649285</v>
      </c>
      <c r="AQ48" s="39">
        <v>25.572152721649285</v>
      </c>
      <c r="AR48" s="39">
        <v>25.572152721649292</v>
      </c>
      <c r="AS48" s="39">
        <v>25.572152721649292</v>
      </c>
      <c r="AT48" s="39">
        <v>25.572152721649292</v>
      </c>
      <c r="AU48" s="39">
        <v>25.572152721649292</v>
      </c>
      <c r="AV48" s="39">
        <v>25.572152721649292</v>
      </c>
      <c r="AW48" s="39">
        <v>25.572152721649292</v>
      </c>
      <c r="AX48" s="39">
        <v>25.572152721649285</v>
      </c>
      <c r="AY48" s="39">
        <v>25.572152721649285</v>
      </c>
      <c r="AZ48" s="39">
        <v>25.572152721649285</v>
      </c>
      <c r="BA48" s="39">
        <v>25.572152721649285</v>
      </c>
      <c r="BB48" s="39">
        <v>25.572152721649282</v>
      </c>
      <c r="BC48" s="39">
        <v>25.572152721649285</v>
      </c>
      <c r="BD48" s="39">
        <v>25.572152721649282</v>
      </c>
      <c r="BE48" s="39">
        <v>25.671711401489521</v>
      </c>
      <c r="BF48" s="39">
        <v>25.950751742810038</v>
      </c>
      <c r="BG48" s="39">
        <v>26.23282513131884</v>
      </c>
      <c r="BH48" s="39">
        <v>26.517964534920118</v>
      </c>
      <c r="BI48" s="39">
        <v>26.806203279864903</v>
      </c>
      <c r="BJ48" s="39">
        <v>27.097575054646061</v>
      </c>
      <c r="BK48" s="39">
        <v>27.392113913935713</v>
      </c>
      <c r="BL48" s="39">
        <v>27.689854282565392</v>
      </c>
      <c r="BM48" s="39">
        <v>27.99083095954985</v>
      </c>
      <c r="BN48" s="39">
        <v>28.295079122153624</v>
      </c>
      <c r="BO48" s="39">
        <v>28.602634330003092</v>
      </c>
    </row>
    <row r="49" spans="1:76" ht="17.25" customHeight="1">
      <c r="A49" s="40">
        <v>30</v>
      </c>
      <c r="B49" s="39" t="s">
        <v>7</v>
      </c>
      <c r="C49" s="39" t="s">
        <v>7</v>
      </c>
      <c r="D49" s="39" t="s">
        <v>7</v>
      </c>
      <c r="E49" s="39" t="s">
        <v>7</v>
      </c>
      <c r="F49" s="39" t="s">
        <v>7</v>
      </c>
      <c r="G49" s="39" t="s">
        <v>7</v>
      </c>
      <c r="H49" s="39" t="s">
        <v>7</v>
      </c>
      <c r="I49" s="39" t="s">
        <v>7</v>
      </c>
      <c r="J49" s="39" t="s">
        <v>7</v>
      </c>
      <c r="K49" s="39" t="s">
        <v>7</v>
      </c>
      <c r="L49" s="39" t="s">
        <v>7</v>
      </c>
      <c r="M49" s="39" t="s">
        <v>7</v>
      </c>
      <c r="N49" s="39" t="s">
        <v>7</v>
      </c>
      <c r="O49" s="39" t="s">
        <v>7</v>
      </c>
      <c r="P49" s="39" t="s">
        <v>7</v>
      </c>
      <c r="Q49" s="39" t="s">
        <v>7</v>
      </c>
      <c r="R49" s="39" t="s">
        <v>7</v>
      </c>
      <c r="S49" s="39" t="s">
        <v>7</v>
      </c>
      <c r="T49" s="39" t="s">
        <v>7</v>
      </c>
      <c r="U49" s="39" t="s">
        <v>7</v>
      </c>
      <c r="V49" s="39" t="s">
        <v>7</v>
      </c>
      <c r="W49" s="39" t="s">
        <v>7</v>
      </c>
      <c r="X49" s="39" t="s">
        <v>7</v>
      </c>
      <c r="Y49" s="39" t="s">
        <v>7</v>
      </c>
      <c r="Z49" s="39" t="s">
        <v>7</v>
      </c>
      <c r="AA49" s="39" t="s">
        <v>7</v>
      </c>
      <c r="AB49" s="39" t="s">
        <v>7</v>
      </c>
      <c r="AC49" s="39" t="s">
        <v>7</v>
      </c>
      <c r="AD49" s="39" t="s">
        <v>7</v>
      </c>
      <c r="AE49" s="39" t="s">
        <v>7</v>
      </c>
      <c r="AF49" s="39" t="s">
        <v>7</v>
      </c>
      <c r="AG49" s="39" t="s">
        <v>7</v>
      </c>
      <c r="AH49" s="39" t="s">
        <v>7</v>
      </c>
      <c r="AI49" s="39" t="s">
        <v>7</v>
      </c>
      <c r="AJ49" s="39" t="s">
        <v>7</v>
      </c>
      <c r="AK49" s="39">
        <v>25.850110903406325</v>
      </c>
      <c r="AL49" s="39">
        <v>25.850110903406325</v>
      </c>
      <c r="AM49" s="39">
        <v>25.850110903406328</v>
      </c>
      <c r="AN49" s="39">
        <v>25.850110903406328</v>
      </c>
      <c r="AO49" s="39">
        <v>25.850110903406328</v>
      </c>
      <c r="AP49" s="39">
        <v>25.850110903406328</v>
      </c>
      <c r="AQ49" s="39">
        <v>25.850110903406328</v>
      </c>
      <c r="AR49" s="39">
        <v>25.850110903406328</v>
      </c>
      <c r="AS49" s="39">
        <v>25.850110903406328</v>
      </c>
      <c r="AT49" s="39">
        <v>25.850110903406332</v>
      </c>
      <c r="AU49" s="39">
        <v>25.850110903406328</v>
      </c>
      <c r="AV49" s="39">
        <v>25.850110903406328</v>
      </c>
      <c r="AW49" s="39">
        <v>25.850110903406328</v>
      </c>
      <c r="AX49" s="39">
        <v>25.850110903406328</v>
      </c>
      <c r="AY49" s="39">
        <v>25.850110903406325</v>
      </c>
      <c r="AZ49" s="39">
        <v>25.850110903406325</v>
      </c>
      <c r="BA49" s="39">
        <v>25.850110903406325</v>
      </c>
      <c r="BB49" s="39">
        <v>25.850110903406325</v>
      </c>
      <c r="BC49" s="39">
        <v>25.850110903406325</v>
      </c>
      <c r="BD49" s="39">
        <v>25.850110903406325</v>
      </c>
      <c r="BE49" s="39">
        <v>25.850110903406325</v>
      </c>
      <c r="BF49" s="39">
        <v>25.950751742810038</v>
      </c>
      <c r="BG49" s="39">
        <v>26.23282513131884</v>
      </c>
      <c r="BH49" s="39">
        <v>26.517964534920118</v>
      </c>
      <c r="BI49" s="39">
        <v>26.806203279864903</v>
      </c>
      <c r="BJ49" s="39">
        <v>27.097575054646061</v>
      </c>
      <c r="BK49" s="39">
        <v>27.392113913935713</v>
      </c>
      <c r="BL49" s="39">
        <v>27.689854282565392</v>
      </c>
      <c r="BM49" s="39">
        <v>27.99083095954985</v>
      </c>
      <c r="BN49" s="39">
        <v>28.295079122153624</v>
      </c>
      <c r="BO49" s="39">
        <v>28.602634330003092</v>
      </c>
    </row>
    <row r="50" spans="1:76" ht="17.25" customHeight="1">
      <c r="A50" s="40">
        <v>29</v>
      </c>
      <c r="B50" s="39" t="s">
        <v>7</v>
      </c>
      <c r="C50" s="39" t="s">
        <v>7</v>
      </c>
      <c r="D50" s="39" t="s">
        <v>7</v>
      </c>
      <c r="E50" s="39" t="s">
        <v>7</v>
      </c>
      <c r="F50" s="39" t="s">
        <v>7</v>
      </c>
      <c r="G50" s="39" t="s">
        <v>7</v>
      </c>
      <c r="H50" s="39" t="s">
        <v>7</v>
      </c>
      <c r="I50" s="39" t="s">
        <v>7</v>
      </c>
      <c r="J50" s="39" t="s">
        <v>7</v>
      </c>
      <c r="K50" s="39" t="s">
        <v>7</v>
      </c>
      <c r="L50" s="39" t="s">
        <v>7</v>
      </c>
      <c r="M50" s="39" t="s">
        <v>7</v>
      </c>
      <c r="N50" s="39" t="s">
        <v>7</v>
      </c>
      <c r="O50" s="39" t="s">
        <v>7</v>
      </c>
      <c r="P50" s="39" t="s">
        <v>7</v>
      </c>
      <c r="Q50" s="39" t="s">
        <v>7</v>
      </c>
      <c r="R50" s="39" t="s">
        <v>7</v>
      </c>
      <c r="S50" s="39" t="s">
        <v>7</v>
      </c>
      <c r="T50" s="39" t="s">
        <v>7</v>
      </c>
      <c r="U50" s="39" t="s">
        <v>7</v>
      </c>
      <c r="V50" s="39" t="s">
        <v>7</v>
      </c>
      <c r="W50" s="39" t="s">
        <v>7</v>
      </c>
      <c r="X50" s="39" t="s">
        <v>7</v>
      </c>
      <c r="Y50" s="39" t="s">
        <v>7</v>
      </c>
      <c r="Z50" s="39" t="s">
        <v>7</v>
      </c>
      <c r="AA50" s="39" t="s">
        <v>7</v>
      </c>
      <c r="AB50" s="39" t="s">
        <v>7</v>
      </c>
      <c r="AC50" s="39" t="s">
        <v>7</v>
      </c>
      <c r="AD50" s="39" t="s">
        <v>7</v>
      </c>
      <c r="AE50" s="39" t="s">
        <v>7</v>
      </c>
      <c r="AF50" s="39" t="s">
        <v>7</v>
      </c>
      <c r="AG50" s="39" t="s">
        <v>7</v>
      </c>
      <c r="AH50" s="39" t="s">
        <v>7</v>
      </c>
      <c r="AI50" s="39" t="s">
        <v>7</v>
      </c>
      <c r="AJ50" s="39" t="s">
        <v>7</v>
      </c>
      <c r="AK50" s="39" t="s">
        <v>7</v>
      </c>
      <c r="AL50" s="39">
        <v>26.131090369747731</v>
      </c>
      <c r="AM50" s="39">
        <v>26.131090369747731</v>
      </c>
      <c r="AN50" s="39">
        <v>26.131090369747735</v>
      </c>
      <c r="AO50" s="39">
        <v>26.131090369747731</v>
      </c>
      <c r="AP50" s="39">
        <v>26.131090369747731</v>
      </c>
      <c r="AQ50" s="39">
        <v>26.131090369747731</v>
      </c>
      <c r="AR50" s="39">
        <v>26.131090369747735</v>
      </c>
      <c r="AS50" s="39">
        <v>26.131090369747731</v>
      </c>
      <c r="AT50" s="39">
        <v>26.131090369747735</v>
      </c>
      <c r="AU50" s="39">
        <v>26.131090369747731</v>
      </c>
      <c r="AV50" s="39">
        <v>26.131090369747731</v>
      </c>
      <c r="AW50" s="39">
        <v>26.131090369747731</v>
      </c>
      <c r="AX50" s="39">
        <v>26.131090369747728</v>
      </c>
      <c r="AY50" s="39">
        <v>26.131090369747724</v>
      </c>
      <c r="AZ50" s="39">
        <v>26.131090369747724</v>
      </c>
      <c r="BA50" s="39">
        <v>26.131090369747717</v>
      </c>
      <c r="BB50" s="39">
        <v>26.131090369747717</v>
      </c>
      <c r="BC50" s="39">
        <v>26.131090369747717</v>
      </c>
      <c r="BD50" s="39">
        <v>26.131090369747717</v>
      </c>
      <c r="BE50" s="39">
        <v>26.131090369747717</v>
      </c>
      <c r="BF50" s="39">
        <v>26.131090369747717</v>
      </c>
      <c r="BG50" s="39">
        <v>26.23282513131884</v>
      </c>
      <c r="BH50" s="39">
        <v>26.517964534920118</v>
      </c>
      <c r="BI50" s="39">
        <v>26.806203279864903</v>
      </c>
      <c r="BJ50" s="39">
        <v>27.097575054646061</v>
      </c>
      <c r="BK50" s="39">
        <v>27.392113913935713</v>
      </c>
      <c r="BL50" s="39">
        <v>27.689854282565392</v>
      </c>
      <c r="BM50" s="39">
        <v>27.99083095954985</v>
      </c>
      <c r="BN50" s="39">
        <v>28.295079122153624</v>
      </c>
      <c r="BO50" s="39">
        <v>28.602634330003092</v>
      </c>
    </row>
    <row r="51" spans="1:76" ht="17.25" customHeight="1">
      <c r="A51" s="40">
        <v>28</v>
      </c>
      <c r="B51" s="39" t="s">
        <v>7</v>
      </c>
      <c r="C51" s="39" t="s">
        <v>7</v>
      </c>
      <c r="D51" s="39" t="s">
        <v>7</v>
      </c>
      <c r="E51" s="39" t="s">
        <v>7</v>
      </c>
      <c r="F51" s="39" t="s">
        <v>7</v>
      </c>
      <c r="G51" s="39" t="s">
        <v>7</v>
      </c>
      <c r="H51" s="39" t="s">
        <v>7</v>
      </c>
      <c r="I51" s="39" t="s">
        <v>7</v>
      </c>
      <c r="J51" s="39" t="s">
        <v>7</v>
      </c>
      <c r="K51" s="39" t="s">
        <v>7</v>
      </c>
      <c r="L51" s="39" t="s">
        <v>7</v>
      </c>
      <c r="M51" s="39" t="s">
        <v>7</v>
      </c>
      <c r="N51" s="39" t="s">
        <v>7</v>
      </c>
      <c r="O51" s="39" t="s">
        <v>7</v>
      </c>
      <c r="P51" s="39" t="s">
        <v>7</v>
      </c>
      <c r="Q51" s="39" t="s">
        <v>7</v>
      </c>
      <c r="R51" s="39" t="s">
        <v>7</v>
      </c>
      <c r="S51" s="39" t="s">
        <v>7</v>
      </c>
      <c r="T51" s="39" t="s">
        <v>7</v>
      </c>
      <c r="U51" s="39" t="s">
        <v>7</v>
      </c>
      <c r="V51" s="39" t="s">
        <v>7</v>
      </c>
      <c r="W51" s="39" t="s">
        <v>7</v>
      </c>
      <c r="X51" s="39" t="s">
        <v>7</v>
      </c>
      <c r="Y51" s="39" t="s">
        <v>7</v>
      </c>
      <c r="Z51" s="39" t="s">
        <v>7</v>
      </c>
      <c r="AA51" s="39" t="s">
        <v>7</v>
      </c>
      <c r="AB51" s="39" t="s">
        <v>7</v>
      </c>
      <c r="AC51" s="39" t="s">
        <v>7</v>
      </c>
      <c r="AD51" s="39" t="s">
        <v>7</v>
      </c>
      <c r="AE51" s="39" t="s">
        <v>7</v>
      </c>
      <c r="AF51" s="39" t="s">
        <v>7</v>
      </c>
      <c r="AG51" s="39" t="s">
        <v>7</v>
      </c>
      <c r="AH51" s="39" t="s">
        <v>7</v>
      </c>
      <c r="AI51" s="39" t="s">
        <v>7</v>
      </c>
      <c r="AJ51" s="39" t="s">
        <v>7</v>
      </c>
      <c r="AK51" s="39" t="s">
        <v>7</v>
      </c>
      <c r="AL51" s="39" t="s">
        <v>7</v>
      </c>
      <c r="AM51" s="39">
        <v>26.415123960723268</v>
      </c>
      <c r="AN51" s="39">
        <v>26.415123960723268</v>
      </c>
      <c r="AO51" s="39">
        <v>26.415123960723268</v>
      </c>
      <c r="AP51" s="39">
        <v>26.415123960723268</v>
      </c>
      <c r="AQ51" s="39">
        <v>26.415123960723268</v>
      </c>
      <c r="AR51" s="39">
        <v>26.415123960723268</v>
      </c>
      <c r="AS51" s="39">
        <v>26.415123960723268</v>
      </c>
      <c r="AT51" s="39">
        <v>26.415123960723268</v>
      </c>
      <c r="AU51" s="39">
        <v>26.415123960723268</v>
      </c>
      <c r="AV51" s="39">
        <v>26.415123960723268</v>
      </c>
      <c r="AW51" s="39">
        <v>26.415123960723264</v>
      </c>
      <c r="AX51" s="39">
        <v>26.415123960723264</v>
      </c>
      <c r="AY51" s="39">
        <v>26.415123960723264</v>
      </c>
      <c r="AZ51" s="39">
        <v>26.415123960723264</v>
      </c>
      <c r="BA51" s="39">
        <v>26.415123960723257</v>
      </c>
      <c r="BB51" s="39">
        <v>26.415123960723257</v>
      </c>
      <c r="BC51" s="39">
        <v>26.415123960723257</v>
      </c>
      <c r="BD51" s="39">
        <v>26.415123960723257</v>
      </c>
      <c r="BE51" s="39">
        <v>26.415123960723257</v>
      </c>
      <c r="BF51" s="39">
        <v>26.41512396072325</v>
      </c>
      <c r="BG51" s="39">
        <v>26.41512396072325</v>
      </c>
      <c r="BH51" s="39">
        <v>26.517964534920118</v>
      </c>
      <c r="BI51" s="39">
        <v>26.806203279864903</v>
      </c>
      <c r="BJ51" s="39">
        <v>27.097575054646061</v>
      </c>
      <c r="BK51" s="39">
        <v>27.392113913935713</v>
      </c>
      <c r="BL51" s="39">
        <v>27.689854282565392</v>
      </c>
      <c r="BM51" s="39">
        <v>27.99083095954985</v>
      </c>
      <c r="BN51" s="39">
        <v>28.295079122153624</v>
      </c>
      <c r="BO51" s="39">
        <v>28.602634330003092</v>
      </c>
    </row>
    <row r="52" spans="1:76" ht="17.25" customHeight="1">
      <c r="A52" s="40">
        <v>27</v>
      </c>
      <c r="B52" s="39" t="s">
        <v>7</v>
      </c>
      <c r="C52" s="39" t="s">
        <v>7</v>
      </c>
      <c r="D52" s="39" t="s">
        <v>7</v>
      </c>
      <c r="E52" s="39" t="s">
        <v>7</v>
      </c>
      <c r="F52" s="39" t="s">
        <v>7</v>
      </c>
      <c r="G52" s="39" t="s">
        <v>7</v>
      </c>
      <c r="H52" s="39" t="s">
        <v>7</v>
      </c>
      <c r="I52" s="39" t="s">
        <v>7</v>
      </c>
      <c r="J52" s="39" t="s">
        <v>7</v>
      </c>
      <c r="K52" s="39" t="s">
        <v>7</v>
      </c>
      <c r="L52" s="39" t="s">
        <v>7</v>
      </c>
      <c r="M52" s="39" t="s">
        <v>7</v>
      </c>
      <c r="N52" s="39" t="s">
        <v>7</v>
      </c>
      <c r="O52" s="39" t="s">
        <v>7</v>
      </c>
      <c r="P52" s="39" t="s">
        <v>7</v>
      </c>
      <c r="Q52" s="39" t="s">
        <v>7</v>
      </c>
      <c r="R52" s="39" t="s">
        <v>7</v>
      </c>
      <c r="S52" s="39" t="s">
        <v>7</v>
      </c>
      <c r="T52" s="39" t="s">
        <v>7</v>
      </c>
      <c r="U52" s="39" t="s">
        <v>7</v>
      </c>
      <c r="V52" s="39" t="s">
        <v>7</v>
      </c>
      <c r="W52" s="39" t="s">
        <v>7</v>
      </c>
      <c r="X52" s="39" t="s">
        <v>7</v>
      </c>
      <c r="Y52" s="39" t="s">
        <v>7</v>
      </c>
      <c r="Z52" s="39" t="s">
        <v>7</v>
      </c>
      <c r="AA52" s="39" t="s">
        <v>7</v>
      </c>
      <c r="AB52" s="39" t="s">
        <v>7</v>
      </c>
      <c r="AC52" s="39" t="s">
        <v>7</v>
      </c>
      <c r="AD52" s="39" t="s">
        <v>7</v>
      </c>
      <c r="AE52" s="39" t="s">
        <v>7</v>
      </c>
      <c r="AF52" s="39" t="s">
        <v>7</v>
      </c>
      <c r="AG52" s="39" t="s">
        <v>7</v>
      </c>
      <c r="AH52" s="39" t="s">
        <v>7</v>
      </c>
      <c r="AI52" s="39" t="s">
        <v>7</v>
      </c>
      <c r="AJ52" s="39" t="s">
        <v>7</v>
      </c>
      <c r="AK52" s="39" t="s">
        <v>7</v>
      </c>
      <c r="AL52" s="39" t="s">
        <v>7</v>
      </c>
      <c r="AM52" s="39" t="s">
        <v>7</v>
      </c>
      <c r="AN52" s="39">
        <v>26.702244873339801</v>
      </c>
      <c r="AO52" s="39">
        <v>26.702244873339801</v>
      </c>
      <c r="AP52" s="39">
        <v>26.702244873339801</v>
      </c>
      <c r="AQ52" s="39">
        <v>26.702244873339801</v>
      </c>
      <c r="AR52" s="39">
        <v>26.702244873339801</v>
      </c>
      <c r="AS52" s="39">
        <v>26.702244873339801</v>
      </c>
      <c r="AT52" s="39">
        <v>26.702244873339801</v>
      </c>
      <c r="AU52" s="39">
        <v>26.702244873339801</v>
      </c>
      <c r="AV52" s="39">
        <v>26.702244873339801</v>
      </c>
      <c r="AW52" s="39">
        <v>26.702244873339794</v>
      </c>
      <c r="AX52" s="39">
        <v>26.702244873339794</v>
      </c>
      <c r="AY52" s="39">
        <v>26.702244873339787</v>
      </c>
      <c r="AZ52" s="39">
        <v>26.702244873339787</v>
      </c>
      <c r="BA52" s="39">
        <v>26.702244873339787</v>
      </c>
      <c r="BB52" s="39">
        <v>26.702244873339787</v>
      </c>
      <c r="BC52" s="39">
        <v>26.702244873339787</v>
      </c>
      <c r="BD52" s="39">
        <v>26.702244873339787</v>
      </c>
      <c r="BE52" s="39">
        <v>26.702244873339787</v>
      </c>
      <c r="BF52" s="39">
        <v>26.702244873339787</v>
      </c>
      <c r="BG52" s="39">
        <v>26.702244873339787</v>
      </c>
      <c r="BH52" s="39">
        <v>26.702244873339787</v>
      </c>
      <c r="BI52" s="39">
        <v>26.806203279864903</v>
      </c>
      <c r="BJ52" s="39">
        <v>27.097575054646061</v>
      </c>
      <c r="BK52" s="39">
        <v>27.392113913935713</v>
      </c>
      <c r="BL52" s="39">
        <v>27.689854282565392</v>
      </c>
      <c r="BM52" s="39">
        <v>27.99083095954985</v>
      </c>
      <c r="BN52" s="39">
        <v>28.295079122153624</v>
      </c>
      <c r="BO52" s="39">
        <v>28.602634330003092</v>
      </c>
    </row>
    <row r="53" spans="1:76" ht="17.25" customHeight="1">
      <c r="A53" s="40">
        <v>26</v>
      </c>
      <c r="B53" s="39" t="s">
        <v>7</v>
      </c>
      <c r="C53" s="39" t="s">
        <v>7</v>
      </c>
      <c r="D53" s="39" t="s">
        <v>7</v>
      </c>
      <c r="E53" s="39" t="s">
        <v>7</v>
      </c>
      <c r="F53" s="39" t="s">
        <v>7</v>
      </c>
      <c r="G53" s="39" t="s">
        <v>7</v>
      </c>
      <c r="H53" s="39" t="s">
        <v>7</v>
      </c>
      <c r="I53" s="39" t="s">
        <v>7</v>
      </c>
      <c r="J53" s="39" t="s">
        <v>7</v>
      </c>
      <c r="K53" s="39" t="s">
        <v>7</v>
      </c>
      <c r="L53" s="39" t="s">
        <v>7</v>
      </c>
      <c r="M53" s="39" t="s">
        <v>7</v>
      </c>
      <c r="N53" s="39" t="s">
        <v>7</v>
      </c>
      <c r="O53" s="39" t="s">
        <v>7</v>
      </c>
      <c r="P53" s="39" t="s">
        <v>7</v>
      </c>
      <c r="Q53" s="39" t="s">
        <v>7</v>
      </c>
      <c r="R53" s="39" t="s">
        <v>7</v>
      </c>
      <c r="S53" s="39" t="s">
        <v>7</v>
      </c>
      <c r="T53" s="39" t="s">
        <v>7</v>
      </c>
      <c r="U53" s="39" t="s">
        <v>7</v>
      </c>
      <c r="V53" s="39" t="s">
        <v>7</v>
      </c>
      <c r="W53" s="39" t="s">
        <v>7</v>
      </c>
      <c r="X53" s="39" t="s">
        <v>7</v>
      </c>
      <c r="Y53" s="39" t="s">
        <v>7</v>
      </c>
      <c r="Z53" s="39" t="s">
        <v>7</v>
      </c>
      <c r="AA53" s="39" t="s">
        <v>7</v>
      </c>
      <c r="AB53" s="39" t="s">
        <v>7</v>
      </c>
      <c r="AC53" s="39" t="s">
        <v>7</v>
      </c>
      <c r="AD53" s="39" t="s">
        <v>7</v>
      </c>
      <c r="AE53" s="39" t="s">
        <v>7</v>
      </c>
      <c r="AF53" s="39" t="s">
        <v>7</v>
      </c>
      <c r="AG53" s="39" t="s">
        <v>7</v>
      </c>
      <c r="AH53" s="39" t="s">
        <v>7</v>
      </c>
      <c r="AI53" s="39" t="s">
        <v>7</v>
      </c>
      <c r="AJ53" s="39" t="s">
        <v>7</v>
      </c>
      <c r="AK53" s="39" t="s">
        <v>7</v>
      </c>
      <c r="AL53" s="39" t="s">
        <v>7</v>
      </c>
      <c r="AM53" s="39" t="s">
        <v>7</v>
      </c>
      <c r="AN53" s="39" t="s">
        <v>7</v>
      </c>
      <c r="AO53" s="39">
        <v>26.992486665441341</v>
      </c>
      <c r="AP53" s="39">
        <v>26.992486665441341</v>
      </c>
      <c r="AQ53" s="39">
        <v>26.992486665441341</v>
      </c>
      <c r="AR53" s="39">
        <v>26.992486665441341</v>
      </c>
      <c r="AS53" s="39">
        <v>26.992486665441341</v>
      </c>
      <c r="AT53" s="39">
        <v>26.992486665441341</v>
      </c>
      <c r="AU53" s="39">
        <v>26.992486665441341</v>
      </c>
      <c r="AV53" s="39">
        <v>26.992486665441334</v>
      </c>
      <c r="AW53" s="39">
        <v>26.992486665441334</v>
      </c>
      <c r="AX53" s="39">
        <v>26.992486665441334</v>
      </c>
      <c r="AY53" s="39">
        <v>26.992486665441334</v>
      </c>
      <c r="AZ53" s="39">
        <v>26.99248666544133</v>
      </c>
      <c r="BA53" s="39">
        <v>26.99248666544133</v>
      </c>
      <c r="BB53" s="39">
        <v>26.99248666544133</v>
      </c>
      <c r="BC53" s="39">
        <v>26.99248666544133</v>
      </c>
      <c r="BD53" s="39">
        <v>26.99248666544133</v>
      </c>
      <c r="BE53" s="39">
        <v>26.992486665441323</v>
      </c>
      <c r="BF53" s="39">
        <v>26.99248666544133</v>
      </c>
      <c r="BG53" s="39">
        <v>26.99248666544133</v>
      </c>
      <c r="BH53" s="39">
        <v>26.992486665441323</v>
      </c>
      <c r="BI53" s="39">
        <v>26.992486665441323</v>
      </c>
      <c r="BJ53" s="39">
        <v>27.097575054646061</v>
      </c>
      <c r="BK53" s="39">
        <v>27.392113913935713</v>
      </c>
      <c r="BL53" s="39">
        <v>27.689854282565392</v>
      </c>
      <c r="BM53" s="39">
        <v>27.99083095954985</v>
      </c>
      <c r="BN53" s="39">
        <v>28.295079122153624</v>
      </c>
      <c r="BO53" s="39">
        <v>28.602634330003092</v>
      </c>
    </row>
    <row r="54" spans="1:76" ht="17.25" customHeight="1">
      <c r="A54" s="40">
        <v>25</v>
      </c>
      <c r="B54" s="39" t="s">
        <v>7</v>
      </c>
      <c r="C54" s="39" t="s">
        <v>7</v>
      </c>
      <c r="D54" s="39" t="s">
        <v>7</v>
      </c>
      <c r="E54" s="39" t="s">
        <v>7</v>
      </c>
      <c r="F54" s="39" t="s">
        <v>7</v>
      </c>
      <c r="G54" s="39" t="s">
        <v>7</v>
      </c>
      <c r="H54" s="39" t="s">
        <v>7</v>
      </c>
      <c r="I54" s="39" t="s">
        <v>7</v>
      </c>
      <c r="J54" s="39" t="s">
        <v>7</v>
      </c>
      <c r="K54" s="39" t="s">
        <v>7</v>
      </c>
      <c r="L54" s="39" t="s">
        <v>7</v>
      </c>
      <c r="M54" s="39" t="s">
        <v>7</v>
      </c>
      <c r="N54" s="39" t="s">
        <v>7</v>
      </c>
      <c r="O54" s="39" t="s">
        <v>7</v>
      </c>
      <c r="P54" s="39" t="s">
        <v>7</v>
      </c>
      <c r="Q54" s="39" t="s">
        <v>7</v>
      </c>
      <c r="R54" s="39" t="s">
        <v>7</v>
      </c>
      <c r="S54" s="39" t="s">
        <v>7</v>
      </c>
      <c r="T54" s="39" t="s">
        <v>7</v>
      </c>
      <c r="U54" s="39" t="s">
        <v>7</v>
      </c>
      <c r="V54" s="39" t="s">
        <v>7</v>
      </c>
      <c r="W54" s="39" t="s">
        <v>7</v>
      </c>
      <c r="X54" s="39" t="s">
        <v>7</v>
      </c>
      <c r="Y54" s="39" t="s">
        <v>7</v>
      </c>
      <c r="Z54" s="39" t="s">
        <v>7</v>
      </c>
      <c r="AA54" s="39" t="s">
        <v>7</v>
      </c>
      <c r="AB54" s="39" t="s">
        <v>7</v>
      </c>
      <c r="AC54" s="39" t="s">
        <v>7</v>
      </c>
      <c r="AD54" s="39" t="s">
        <v>7</v>
      </c>
      <c r="AE54" s="39" t="s">
        <v>7</v>
      </c>
      <c r="AF54" s="39" t="s">
        <v>7</v>
      </c>
      <c r="AG54" s="39" t="s">
        <v>7</v>
      </c>
      <c r="AH54" s="39" t="s">
        <v>7</v>
      </c>
      <c r="AI54" s="39" t="s">
        <v>7</v>
      </c>
      <c r="AJ54" s="39" t="s">
        <v>7</v>
      </c>
      <c r="AK54" s="39" t="s">
        <v>7</v>
      </c>
      <c r="AL54" s="39" t="s">
        <v>7</v>
      </c>
      <c r="AM54" s="39" t="s">
        <v>7</v>
      </c>
      <c r="AN54" s="39" t="s">
        <v>7</v>
      </c>
      <c r="AO54" s="39" t="s">
        <v>7</v>
      </c>
      <c r="AP54" s="39">
        <v>27.285883259630896</v>
      </c>
      <c r="AQ54" s="39">
        <v>27.285883259630889</v>
      </c>
      <c r="AR54" s="39">
        <v>27.285883259630896</v>
      </c>
      <c r="AS54" s="39">
        <v>27.285883259630896</v>
      </c>
      <c r="AT54" s="39">
        <v>27.285883259630896</v>
      </c>
      <c r="AU54" s="39">
        <v>27.285883259630896</v>
      </c>
      <c r="AV54" s="39">
        <v>27.285883259630896</v>
      </c>
      <c r="AW54" s="39">
        <v>27.285883259630889</v>
      </c>
      <c r="AX54" s="39">
        <v>27.285883259630889</v>
      </c>
      <c r="AY54" s="39">
        <v>27.285883259630889</v>
      </c>
      <c r="AZ54" s="39">
        <v>27.285883259630889</v>
      </c>
      <c r="BA54" s="39">
        <v>27.285883259630889</v>
      </c>
      <c r="BB54" s="39">
        <v>27.285883259630889</v>
      </c>
      <c r="BC54" s="39">
        <v>27.285883259630889</v>
      </c>
      <c r="BD54" s="39">
        <v>27.285883259630879</v>
      </c>
      <c r="BE54" s="39">
        <v>27.285883259630879</v>
      </c>
      <c r="BF54" s="39">
        <v>27.285883259630879</v>
      </c>
      <c r="BG54" s="39">
        <v>27.285883259630879</v>
      </c>
      <c r="BH54" s="39">
        <v>27.285883259630879</v>
      </c>
      <c r="BI54" s="39">
        <v>27.285883259630886</v>
      </c>
      <c r="BJ54" s="39">
        <v>27.285883259630886</v>
      </c>
      <c r="BK54" s="39">
        <v>27.392113913935713</v>
      </c>
      <c r="BL54" s="39">
        <v>27.689854282565392</v>
      </c>
      <c r="BM54" s="39">
        <v>27.99083095954985</v>
      </c>
      <c r="BN54" s="39">
        <v>28.295079122153624</v>
      </c>
      <c r="BO54" s="39">
        <v>28.602634330003092</v>
      </c>
    </row>
    <row r="55" spans="1:76" ht="17.25" customHeight="1">
      <c r="A55" s="40">
        <v>24</v>
      </c>
      <c r="B55" s="39" t="s">
        <v>7</v>
      </c>
      <c r="C55" s="39" t="s">
        <v>7</v>
      </c>
      <c r="D55" s="39" t="s">
        <v>7</v>
      </c>
      <c r="E55" s="39" t="s">
        <v>7</v>
      </c>
      <c r="F55" s="39" t="s">
        <v>7</v>
      </c>
      <c r="G55" s="39" t="s">
        <v>7</v>
      </c>
      <c r="H55" s="39" t="s">
        <v>7</v>
      </c>
      <c r="I55" s="39" t="s">
        <v>7</v>
      </c>
      <c r="J55" s="39" t="s">
        <v>7</v>
      </c>
      <c r="K55" s="39" t="s">
        <v>7</v>
      </c>
      <c r="L55" s="39" t="s">
        <v>7</v>
      </c>
      <c r="M55" s="39" t="s">
        <v>7</v>
      </c>
      <c r="N55" s="39" t="s">
        <v>7</v>
      </c>
      <c r="O55" s="39" t="s">
        <v>7</v>
      </c>
      <c r="P55" s="39" t="s">
        <v>7</v>
      </c>
      <c r="Q55" s="39" t="s">
        <v>7</v>
      </c>
      <c r="R55" s="39" t="s">
        <v>7</v>
      </c>
      <c r="S55" s="39" t="s">
        <v>7</v>
      </c>
      <c r="T55" s="39" t="s">
        <v>7</v>
      </c>
      <c r="U55" s="39" t="s">
        <v>7</v>
      </c>
      <c r="V55" s="39" t="s">
        <v>7</v>
      </c>
      <c r="W55" s="39" t="s">
        <v>7</v>
      </c>
      <c r="X55" s="39" t="s">
        <v>7</v>
      </c>
      <c r="Y55" s="39" t="s">
        <v>7</v>
      </c>
      <c r="Z55" s="39" t="s">
        <v>7</v>
      </c>
      <c r="AA55" s="39" t="s">
        <v>7</v>
      </c>
      <c r="AB55" s="39" t="s">
        <v>7</v>
      </c>
      <c r="AC55" s="39" t="s">
        <v>7</v>
      </c>
      <c r="AD55" s="39" t="s">
        <v>7</v>
      </c>
      <c r="AE55" s="39" t="s">
        <v>7</v>
      </c>
      <c r="AF55" s="39" t="s">
        <v>7</v>
      </c>
      <c r="AG55" s="39" t="s">
        <v>7</v>
      </c>
      <c r="AH55" s="39" t="s">
        <v>7</v>
      </c>
      <c r="AI55" s="39" t="s">
        <v>7</v>
      </c>
      <c r="AJ55" s="39" t="s">
        <v>7</v>
      </c>
      <c r="AK55" s="39" t="s">
        <v>7</v>
      </c>
      <c r="AL55" s="39" t="s">
        <v>7</v>
      </c>
      <c r="AM55" s="39" t="s">
        <v>7</v>
      </c>
      <c r="AN55" s="39" t="s">
        <v>7</v>
      </c>
      <c r="AO55" s="39" t="s">
        <v>7</v>
      </c>
      <c r="AP55" s="39" t="s">
        <v>7</v>
      </c>
      <c r="AQ55" s="39">
        <v>27.58246894723553</v>
      </c>
      <c r="AR55" s="39">
        <v>27.582468947235537</v>
      </c>
      <c r="AS55" s="39">
        <v>27.582468947235537</v>
      </c>
      <c r="AT55" s="39">
        <v>27.582468947235537</v>
      </c>
      <c r="AU55" s="39">
        <v>27.58246894723553</v>
      </c>
      <c r="AV55" s="39">
        <v>27.58246894723553</v>
      </c>
      <c r="AW55" s="39">
        <v>27.58246894723553</v>
      </c>
      <c r="AX55" s="39">
        <v>27.58246894723553</v>
      </c>
      <c r="AY55" s="39">
        <v>27.58246894723553</v>
      </c>
      <c r="AZ55" s="39">
        <v>27.58246894723553</v>
      </c>
      <c r="BA55" s="39">
        <v>27.582468947235519</v>
      </c>
      <c r="BB55" s="39">
        <v>27.582468947235519</v>
      </c>
      <c r="BC55" s="39">
        <v>27.582468947235522</v>
      </c>
      <c r="BD55" s="39">
        <v>27.582468947235519</v>
      </c>
      <c r="BE55" s="39">
        <v>27.582468947235519</v>
      </c>
      <c r="BF55" s="39">
        <v>27.582468947235519</v>
      </c>
      <c r="BG55" s="39">
        <v>27.582468947235519</v>
      </c>
      <c r="BH55" s="39">
        <v>27.582468947235519</v>
      </c>
      <c r="BI55" s="39">
        <v>27.582468947235519</v>
      </c>
      <c r="BJ55" s="39">
        <v>27.582468947235519</v>
      </c>
      <c r="BK55" s="39">
        <v>27.582468947235519</v>
      </c>
      <c r="BL55" s="39">
        <v>27.689854282565392</v>
      </c>
      <c r="BM55" s="39">
        <v>27.99083095954985</v>
      </c>
      <c r="BN55" s="39">
        <v>28.295079122153624</v>
      </c>
      <c r="BO55" s="39">
        <v>28.602634330003092</v>
      </c>
    </row>
    <row r="56" spans="1:76" ht="17.25" customHeight="1">
      <c r="A56" s="40">
        <v>23</v>
      </c>
      <c r="B56" s="39" t="s">
        <v>7</v>
      </c>
      <c r="C56" s="39" t="s">
        <v>7</v>
      </c>
      <c r="D56" s="39" t="s">
        <v>7</v>
      </c>
      <c r="E56" s="39" t="s">
        <v>7</v>
      </c>
      <c r="F56" s="39" t="s">
        <v>7</v>
      </c>
      <c r="G56" s="39" t="s">
        <v>7</v>
      </c>
      <c r="H56" s="39" t="s">
        <v>7</v>
      </c>
      <c r="I56" s="39" t="s">
        <v>7</v>
      </c>
      <c r="J56" s="39" t="s">
        <v>7</v>
      </c>
      <c r="K56" s="39" t="s">
        <v>7</v>
      </c>
      <c r="L56" s="39" t="s">
        <v>7</v>
      </c>
      <c r="M56" s="39" t="s">
        <v>7</v>
      </c>
      <c r="N56" s="39" t="s">
        <v>7</v>
      </c>
      <c r="O56" s="39" t="s">
        <v>7</v>
      </c>
      <c r="P56" s="39" t="s">
        <v>7</v>
      </c>
      <c r="Q56" s="39" t="s">
        <v>7</v>
      </c>
      <c r="R56" s="39" t="s">
        <v>7</v>
      </c>
      <c r="S56" s="39" t="s">
        <v>7</v>
      </c>
      <c r="T56" s="39" t="s">
        <v>7</v>
      </c>
      <c r="U56" s="39" t="s">
        <v>7</v>
      </c>
      <c r="V56" s="39" t="s">
        <v>7</v>
      </c>
      <c r="W56" s="39" t="s">
        <v>7</v>
      </c>
      <c r="X56" s="39" t="s">
        <v>7</v>
      </c>
      <c r="Y56" s="39" t="s">
        <v>7</v>
      </c>
      <c r="Z56" s="39" t="s">
        <v>7</v>
      </c>
      <c r="AA56" s="39" t="s">
        <v>7</v>
      </c>
      <c r="AB56" s="39" t="s">
        <v>7</v>
      </c>
      <c r="AC56" s="39" t="s">
        <v>7</v>
      </c>
      <c r="AD56" s="39" t="s">
        <v>7</v>
      </c>
      <c r="AE56" s="39" t="s">
        <v>7</v>
      </c>
      <c r="AF56" s="39" t="s">
        <v>7</v>
      </c>
      <c r="AG56" s="39" t="s">
        <v>7</v>
      </c>
      <c r="AH56" s="39" t="s">
        <v>7</v>
      </c>
      <c r="AI56" s="39" t="s">
        <v>7</v>
      </c>
      <c r="AJ56" s="39" t="s">
        <v>7</v>
      </c>
      <c r="AK56" s="39" t="s">
        <v>7</v>
      </c>
      <c r="AL56" s="39" t="s">
        <v>7</v>
      </c>
      <c r="AM56" s="39" t="s">
        <v>7</v>
      </c>
      <c r="AN56" s="39" t="s">
        <v>7</v>
      </c>
      <c r="AO56" s="39" t="s">
        <v>7</v>
      </c>
      <c r="AP56" s="39" t="s">
        <v>7</v>
      </c>
      <c r="AQ56" s="39" t="s">
        <v>7</v>
      </c>
      <c r="AR56" s="39">
        <v>27.882278392314184</v>
      </c>
      <c r="AS56" s="39">
        <v>27.882278392314184</v>
      </c>
      <c r="AT56" s="39">
        <v>27.882278392314188</v>
      </c>
      <c r="AU56" s="39">
        <v>27.882278392314188</v>
      </c>
      <c r="AV56" s="39">
        <v>27.882278392314184</v>
      </c>
      <c r="AW56" s="39">
        <v>27.882278392314184</v>
      </c>
      <c r="AX56" s="39">
        <v>27.882278392314184</v>
      </c>
      <c r="AY56" s="39">
        <v>27.882278392314177</v>
      </c>
      <c r="AZ56" s="39">
        <v>27.882278392314177</v>
      </c>
      <c r="BA56" s="39">
        <v>27.882278392314177</v>
      </c>
      <c r="BB56" s="39">
        <v>27.88227839231417</v>
      </c>
      <c r="BC56" s="39">
        <v>27.882278392314177</v>
      </c>
      <c r="BD56" s="39">
        <v>27.88227839231417</v>
      </c>
      <c r="BE56" s="39">
        <v>27.882278392314166</v>
      </c>
      <c r="BF56" s="39">
        <v>27.88227839231417</v>
      </c>
      <c r="BG56" s="39">
        <v>27.882278392314166</v>
      </c>
      <c r="BH56" s="39">
        <v>27.882278392314166</v>
      </c>
      <c r="BI56" s="39">
        <v>27.88227839231417</v>
      </c>
      <c r="BJ56" s="39">
        <v>27.88227839231417</v>
      </c>
      <c r="BK56" s="39">
        <v>27.882278392314177</v>
      </c>
      <c r="BL56" s="39">
        <v>27.882278392314177</v>
      </c>
      <c r="BM56" s="39">
        <v>27.99083095954985</v>
      </c>
      <c r="BN56" s="39">
        <v>28.295079122153624</v>
      </c>
      <c r="BO56" s="39">
        <v>28.602634330003092</v>
      </c>
      <c r="BP56" s="38"/>
    </row>
    <row r="57" spans="1:76" ht="17.25" customHeight="1">
      <c r="A57" s="40">
        <v>22</v>
      </c>
      <c r="B57" s="39" t="s">
        <v>7</v>
      </c>
      <c r="C57" s="39" t="s">
        <v>7</v>
      </c>
      <c r="D57" s="39" t="s">
        <v>7</v>
      </c>
      <c r="E57" s="39" t="s">
        <v>7</v>
      </c>
      <c r="F57" s="39" t="s">
        <v>7</v>
      </c>
      <c r="G57" s="39" t="s">
        <v>7</v>
      </c>
      <c r="H57" s="39" t="s">
        <v>7</v>
      </c>
      <c r="I57" s="39" t="s">
        <v>7</v>
      </c>
      <c r="J57" s="39" t="s">
        <v>7</v>
      </c>
      <c r="K57" s="39" t="s">
        <v>7</v>
      </c>
      <c r="L57" s="39" t="s">
        <v>7</v>
      </c>
      <c r="M57" s="39" t="s">
        <v>7</v>
      </c>
      <c r="N57" s="39" t="s">
        <v>7</v>
      </c>
      <c r="O57" s="39" t="s">
        <v>7</v>
      </c>
      <c r="P57" s="39" t="s">
        <v>7</v>
      </c>
      <c r="Q57" s="39" t="s">
        <v>7</v>
      </c>
      <c r="R57" s="39" t="s">
        <v>7</v>
      </c>
      <c r="S57" s="39" t="s">
        <v>7</v>
      </c>
      <c r="T57" s="39" t="s">
        <v>7</v>
      </c>
      <c r="U57" s="39" t="s">
        <v>7</v>
      </c>
      <c r="V57" s="39" t="s">
        <v>7</v>
      </c>
      <c r="W57" s="39" t="s">
        <v>7</v>
      </c>
      <c r="X57" s="39" t="s">
        <v>7</v>
      </c>
      <c r="Y57" s="39" t="s">
        <v>7</v>
      </c>
      <c r="Z57" s="39" t="s">
        <v>7</v>
      </c>
      <c r="AA57" s="39" t="s">
        <v>7</v>
      </c>
      <c r="AB57" s="39" t="s">
        <v>7</v>
      </c>
      <c r="AC57" s="39" t="s">
        <v>7</v>
      </c>
      <c r="AD57" s="39" t="s">
        <v>7</v>
      </c>
      <c r="AE57" s="39" t="s">
        <v>7</v>
      </c>
      <c r="AF57" s="39" t="s">
        <v>7</v>
      </c>
      <c r="AG57" s="39" t="s">
        <v>7</v>
      </c>
      <c r="AH57" s="39" t="s">
        <v>7</v>
      </c>
      <c r="AI57" s="39" t="s">
        <v>7</v>
      </c>
      <c r="AJ57" s="39" t="s">
        <v>7</v>
      </c>
      <c r="AK57" s="39" t="s">
        <v>7</v>
      </c>
      <c r="AL57" s="39" t="s">
        <v>7</v>
      </c>
      <c r="AM57" s="39" t="s">
        <v>7</v>
      </c>
      <c r="AN57" s="39" t="s">
        <v>7</v>
      </c>
      <c r="AO57" s="39" t="s">
        <v>7</v>
      </c>
      <c r="AP57" s="39" t="s">
        <v>7</v>
      </c>
      <c r="AQ57" s="39" t="s">
        <v>7</v>
      </c>
      <c r="AR57" s="39" t="s">
        <v>7</v>
      </c>
      <c r="AS57" s="39">
        <v>28.185346635708925</v>
      </c>
      <c r="AT57" s="39">
        <v>28.185346635708928</v>
      </c>
      <c r="AU57" s="39">
        <v>28.185346635708925</v>
      </c>
      <c r="AV57" s="39">
        <v>28.185346635708925</v>
      </c>
      <c r="AW57" s="39">
        <v>28.185346635708925</v>
      </c>
      <c r="AX57" s="39">
        <v>28.185346635708925</v>
      </c>
      <c r="AY57" s="39">
        <v>28.185346635708925</v>
      </c>
      <c r="AZ57" s="39">
        <v>28.185346635708925</v>
      </c>
      <c r="BA57" s="39">
        <v>28.185346635708918</v>
      </c>
      <c r="BB57" s="39">
        <v>28.18534663570891</v>
      </c>
      <c r="BC57" s="39">
        <v>28.185346635708918</v>
      </c>
      <c r="BD57" s="39">
        <v>28.18534663570891</v>
      </c>
      <c r="BE57" s="39">
        <v>28.18534663570891</v>
      </c>
      <c r="BF57" s="39">
        <v>28.18534663570891</v>
      </c>
      <c r="BG57" s="39">
        <v>28.18534663570891</v>
      </c>
      <c r="BH57" s="39">
        <v>28.18534663570891</v>
      </c>
      <c r="BI57" s="39">
        <v>28.18534663570891</v>
      </c>
      <c r="BJ57" s="39">
        <v>28.185346635708918</v>
      </c>
      <c r="BK57" s="39">
        <v>28.185346635708918</v>
      </c>
      <c r="BL57" s="39">
        <v>28.185346635708918</v>
      </c>
      <c r="BM57" s="39">
        <v>28.18534663570891</v>
      </c>
      <c r="BN57" s="39">
        <v>28.295079122153624</v>
      </c>
      <c r="BO57" s="39">
        <v>28.602634330003092</v>
      </c>
      <c r="BP57" s="38"/>
      <c r="BQ57" s="38"/>
    </row>
    <row r="58" spans="1:76" ht="17.25" customHeight="1">
      <c r="A58" s="40">
        <v>21</v>
      </c>
      <c r="B58" s="39" t="s">
        <v>7</v>
      </c>
      <c r="C58" s="39" t="s">
        <v>7</v>
      </c>
      <c r="D58" s="39" t="s">
        <v>7</v>
      </c>
      <c r="E58" s="39" t="s">
        <v>7</v>
      </c>
      <c r="F58" s="39" t="s">
        <v>7</v>
      </c>
      <c r="G58" s="39" t="s">
        <v>7</v>
      </c>
      <c r="H58" s="39" t="s">
        <v>7</v>
      </c>
      <c r="I58" s="39" t="s">
        <v>7</v>
      </c>
      <c r="J58" s="39" t="s">
        <v>7</v>
      </c>
      <c r="K58" s="39" t="s">
        <v>7</v>
      </c>
      <c r="L58" s="39" t="s">
        <v>7</v>
      </c>
      <c r="M58" s="39" t="s">
        <v>7</v>
      </c>
      <c r="N58" s="39" t="s">
        <v>7</v>
      </c>
      <c r="O58" s="39" t="s">
        <v>7</v>
      </c>
      <c r="P58" s="39" t="s">
        <v>7</v>
      </c>
      <c r="Q58" s="39" t="s">
        <v>7</v>
      </c>
      <c r="R58" s="39" t="s">
        <v>7</v>
      </c>
      <c r="S58" s="39" t="s">
        <v>7</v>
      </c>
      <c r="T58" s="39" t="s">
        <v>7</v>
      </c>
      <c r="U58" s="39" t="s">
        <v>7</v>
      </c>
      <c r="V58" s="39" t="s">
        <v>7</v>
      </c>
      <c r="W58" s="39" t="s">
        <v>7</v>
      </c>
      <c r="X58" s="39" t="s">
        <v>7</v>
      </c>
      <c r="Y58" s="39" t="s">
        <v>7</v>
      </c>
      <c r="Z58" s="39" t="s">
        <v>7</v>
      </c>
      <c r="AA58" s="39" t="s">
        <v>7</v>
      </c>
      <c r="AB58" s="39" t="s">
        <v>7</v>
      </c>
      <c r="AC58" s="39" t="s">
        <v>7</v>
      </c>
      <c r="AD58" s="39" t="s">
        <v>7</v>
      </c>
      <c r="AE58" s="39" t="s">
        <v>7</v>
      </c>
      <c r="AF58" s="39" t="s">
        <v>7</v>
      </c>
      <c r="AG58" s="39" t="s">
        <v>7</v>
      </c>
      <c r="AH58" s="39" t="s">
        <v>7</v>
      </c>
      <c r="AI58" s="39" t="s">
        <v>7</v>
      </c>
      <c r="AJ58" s="39" t="s">
        <v>7</v>
      </c>
      <c r="AK58" s="39" t="s">
        <v>7</v>
      </c>
      <c r="AL58" s="39" t="s">
        <v>7</v>
      </c>
      <c r="AM58" s="39" t="s">
        <v>7</v>
      </c>
      <c r="AN58" s="39" t="s">
        <v>7</v>
      </c>
      <c r="AO58" s="39" t="s">
        <v>7</v>
      </c>
      <c r="AP58" s="39" t="s">
        <v>7</v>
      </c>
      <c r="AQ58" s="39" t="s">
        <v>7</v>
      </c>
      <c r="AR58" s="39" t="s">
        <v>7</v>
      </c>
      <c r="AS58" s="39" t="s">
        <v>7</v>
      </c>
      <c r="AT58" s="39">
        <v>28.491709099140547</v>
      </c>
      <c r="AU58" s="39">
        <v>28.491709099140547</v>
      </c>
      <c r="AV58" s="39">
        <v>28.491709099140543</v>
      </c>
      <c r="AW58" s="39">
        <v>28.491709099140543</v>
      </c>
      <c r="AX58" s="39">
        <v>28.491709099140543</v>
      </c>
      <c r="AY58" s="39">
        <v>28.491709099140543</v>
      </c>
      <c r="AZ58" s="39">
        <v>28.491709099140543</v>
      </c>
      <c r="BA58" s="39">
        <v>28.491709099140536</v>
      </c>
      <c r="BB58" s="39">
        <v>28.491709099140536</v>
      </c>
      <c r="BC58" s="39">
        <v>28.491709099140543</v>
      </c>
      <c r="BD58" s="39">
        <v>28.491709099140529</v>
      </c>
      <c r="BE58" s="39">
        <v>28.491709099140529</v>
      </c>
      <c r="BF58" s="39">
        <v>28.491709099140529</v>
      </c>
      <c r="BG58" s="39">
        <v>28.491709099140529</v>
      </c>
      <c r="BH58" s="39">
        <v>28.491709099140529</v>
      </c>
      <c r="BI58" s="39">
        <v>28.491709099140536</v>
      </c>
      <c r="BJ58" s="39">
        <v>28.491709099140543</v>
      </c>
      <c r="BK58" s="39">
        <v>28.491709099140543</v>
      </c>
      <c r="BL58" s="39">
        <v>28.491709099140543</v>
      </c>
      <c r="BM58" s="39">
        <v>28.491709099140543</v>
      </c>
      <c r="BN58" s="39">
        <v>28.491709099140543</v>
      </c>
      <c r="BO58" s="39">
        <v>28.602634330003092</v>
      </c>
      <c r="BP58" s="38"/>
      <c r="BQ58" s="38"/>
      <c r="BR58" s="38"/>
    </row>
    <row r="59" spans="1:76" ht="17.25" customHeight="1">
      <c r="A59" s="40">
        <v>20</v>
      </c>
      <c r="B59" s="39" t="s">
        <v>7</v>
      </c>
      <c r="C59" s="39" t="s">
        <v>7</v>
      </c>
      <c r="D59" s="39" t="s">
        <v>7</v>
      </c>
      <c r="E59" s="39" t="s">
        <v>7</v>
      </c>
      <c r="F59" s="39" t="s">
        <v>7</v>
      </c>
      <c r="G59" s="39" t="s">
        <v>7</v>
      </c>
      <c r="H59" s="39" t="s">
        <v>7</v>
      </c>
      <c r="I59" s="39" t="s">
        <v>7</v>
      </c>
      <c r="J59" s="39" t="s">
        <v>7</v>
      </c>
      <c r="K59" s="39" t="s">
        <v>7</v>
      </c>
      <c r="L59" s="39" t="s">
        <v>7</v>
      </c>
      <c r="M59" s="39" t="s">
        <v>7</v>
      </c>
      <c r="N59" s="39" t="s">
        <v>7</v>
      </c>
      <c r="O59" s="39" t="s">
        <v>7</v>
      </c>
      <c r="P59" s="39" t="s">
        <v>7</v>
      </c>
      <c r="Q59" s="39" t="s">
        <v>7</v>
      </c>
      <c r="R59" s="39" t="s">
        <v>7</v>
      </c>
      <c r="S59" s="39" t="s">
        <v>7</v>
      </c>
      <c r="T59" s="39" t="s">
        <v>7</v>
      </c>
      <c r="U59" s="39" t="s">
        <v>7</v>
      </c>
      <c r="V59" s="39" t="s">
        <v>7</v>
      </c>
      <c r="W59" s="39" t="s">
        <v>7</v>
      </c>
      <c r="X59" s="39" t="s">
        <v>7</v>
      </c>
      <c r="Y59" s="39" t="s">
        <v>7</v>
      </c>
      <c r="Z59" s="39" t="s">
        <v>7</v>
      </c>
      <c r="AA59" s="39" t="s">
        <v>7</v>
      </c>
      <c r="AB59" s="39" t="s">
        <v>7</v>
      </c>
      <c r="AC59" s="39" t="s">
        <v>7</v>
      </c>
      <c r="AD59" s="39" t="s">
        <v>7</v>
      </c>
      <c r="AE59" s="39" t="s">
        <v>7</v>
      </c>
      <c r="AF59" s="39" t="s">
        <v>7</v>
      </c>
      <c r="AG59" s="39" t="s">
        <v>7</v>
      </c>
      <c r="AH59" s="39" t="s">
        <v>7</v>
      </c>
      <c r="AI59" s="39" t="s">
        <v>7</v>
      </c>
      <c r="AJ59" s="39" t="s">
        <v>7</v>
      </c>
      <c r="AK59" s="39" t="s">
        <v>7</v>
      </c>
      <c r="AL59" s="39" t="s">
        <v>7</v>
      </c>
      <c r="AM59" s="39" t="s">
        <v>7</v>
      </c>
      <c r="AN59" s="39" t="s">
        <v>7</v>
      </c>
      <c r="AO59" s="39" t="s">
        <v>7</v>
      </c>
      <c r="AP59" s="39" t="s">
        <v>7</v>
      </c>
      <c r="AQ59" s="39" t="s">
        <v>7</v>
      </c>
      <c r="AR59" s="39" t="s">
        <v>7</v>
      </c>
      <c r="AS59" s="39" t="s">
        <v>7</v>
      </c>
      <c r="AT59" s="39" t="s">
        <v>7</v>
      </c>
      <c r="AU59" s="39">
        <v>28.801401589348625</v>
      </c>
      <c r="AV59" s="39">
        <v>28.801401589348625</v>
      </c>
      <c r="AW59" s="39">
        <v>28.801401589348625</v>
      </c>
      <c r="AX59" s="39">
        <v>28.801401589348622</v>
      </c>
      <c r="AY59" s="39">
        <v>28.801401589348622</v>
      </c>
      <c r="AZ59" s="39">
        <v>28.801401589348622</v>
      </c>
      <c r="BA59" s="39">
        <v>28.801401589348615</v>
      </c>
      <c r="BB59" s="39">
        <v>28.801401589348611</v>
      </c>
      <c r="BC59" s="39">
        <v>28.801401589348622</v>
      </c>
      <c r="BD59" s="39">
        <v>28.801401589348611</v>
      </c>
      <c r="BE59" s="39">
        <v>28.801401589348611</v>
      </c>
      <c r="BF59" s="39">
        <v>28.801401589348611</v>
      </c>
      <c r="BG59" s="39">
        <v>28.801401589348611</v>
      </c>
      <c r="BH59" s="39">
        <v>28.801401589348611</v>
      </c>
      <c r="BI59" s="39">
        <v>28.801401589348615</v>
      </c>
      <c r="BJ59" s="39">
        <v>28.801401589348615</v>
      </c>
      <c r="BK59" s="39">
        <v>28.801401589348615</v>
      </c>
      <c r="BL59" s="39">
        <v>28.801401589348615</v>
      </c>
      <c r="BM59" s="39">
        <v>28.801401589348611</v>
      </c>
      <c r="BN59" s="39">
        <v>28.801401589348611</v>
      </c>
      <c r="BO59" s="39">
        <v>28.801401589348615</v>
      </c>
      <c r="BP59" s="38"/>
      <c r="BQ59" s="38"/>
      <c r="BR59" s="38"/>
      <c r="BS59" s="38"/>
    </row>
    <row r="60" spans="1:76" ht="17.25" customHeight="1">
      <c r="A60" s="40">
        <v>19</v>
      </c>
      <c r="B60" s="39" t="s">
        <v>7</v>
      </c>
      <c r="C60" s="39" t="s">
        <v>7</v>
      </c>
      <c r="D60" s="39" t="s">
        <v>7</v>
      </c>
      <c r="E60" s="39" t="s">
        <v>7</v>
      </c>
      <c r="F60" s="39" t="s">
        <v>7</v>
      </c>
      <c r="G60" s="39" t="s">
        <v>7</v>
      </c>
      <c r="H60" s="39" t="s">
        <v>7</v>
      </c>
      <c r="I60" s="39" t="s">
        <v>7</v>
      </c>
      <c r="J60" s="39" t="s">
        <v>7</v>
      </c>
      <c r="K60" s="39" t="s">
        <v>7</v>
      </c>
      <c r="L60" s="39" t="s">
        <v>7</v>
      </c>
      <c r="M60" s="39" t="s">
        <v>7</v>
      </c>
      <c r="N60" s="39" t="s">
        <v>7</v>
      </c>
      <c r="O60" s="39" t="s">
        <v>7</v>
      </c>
      <c r="P60" s="39" t="s">
        <v>7</v>
      </c>
      <c r="Q60" s="39" t="s">
        <v>7</v>
      </c>
      <c r="R60" s="39" t="s">
        <v>7</v>
      </c>
      <c r="S60" s="39" t="s">
        <v>7</v>
      </c>
      <c r="T60" s="39" t="s">
        <v>7</v>
      </c>
      <c r="U60" s="39" t="s">
        <v>7</v>
      </c>
      <c r="V60" s="39" t="s">
        <v>7</v>
      </c>
      <c r="W60" s="39" t="s">
        <v>7</v>
      </c>
      <c r="X60" s="39" t="s">
        <v>7</v>
      </c>
      <c r="Y60" s="39" t="s">
        <v>7</v>
      </c>
      <c r="Z60" s="39" t="s">
        <v>7</v>
      </c>
      <c r="AA60" s="39" t="s">
        <v>7</v>
      </c>
      <c r="AB60" s="39" t="s">
        <v>7</v>
      </c>
      <c r="AC60" s="39" t="s">
        <v>7</v>
      </c>
      <c r="AD60" s="39" t="s">
        <v>7</v>
      </c>
      <c r="AE60" s="39" t="s">
        <v>7</v>
      </c>
      <c r="AF60" s="39" t="s">
        <v>7</v>
      </c>
      <c r="AG60" s="39" t="s">
        <v>7</v>
      </c>
      <c r="AH60" s="39" t="s">
        <v>7</v>
      </c>
      <c r="AI60" s="39" t="s">
        <v>7</v>
      </c>
      <c r="AJ60" s="39" t="s">
        <v>7</v>
      </c>
      <c r="AK60" s="39" t="s">
        <v>7</v>
      </c>
      <c r="AL60" s="39" t="s">
        <v>7</v>
      </c>
      <c r="AM60" s="39" t="s">
        <v>7</v>
      </c>
      <c r="AN60" s="39" t="s">
        <v>7</v>
      </c>
      <c r="AO60" s="39" t="s">
        <v>7</v>
      </c>
      <c r="AP60" s="39" t="s">
        <v>7</v>
      </c>
      <c r="AQ60" s="39" t="s">
        <v>7</v>
      </c>
      <c r="AR60" s="39" t="s">
        <v>7</v>
      </c>
      <c r="AS60" s="39" t="s">
        <v>7</v>
      </c>
      <c r="AT60" s="39" t="s">
        <v>7</v>
      </c>
      <c r="AU60" s="39" t="s">
        <v>7</v>
      </c>
      <c r="AV60" s="39">
        <v>29.114460302276267</v>
      </c>
      <c r="AW60" s="39">
        <v>29.114460302276267</v>
      </c>
      <c r="AX60" s="39">
        <v>29.114460302276267</v>
      </c>
      <c r="AY60" s="39">
        <v>29.114460302276267</v>
      </c>
      <c r="AZ60" s="39">
        <v>29.114460302276264</v>
      </c>
      <c r="BA60" s="39">
        <v>29.114460302276264</v>
      </c>
      <c r="BB60" s="39">
        <v>29.114460302276257</v>
      </c>
      <c r="BC60" s="39">
        <v>29.114460302276267</v>
      </c>
      <c r="BD60" s="39">
        <v>29.114460302276257</v>
      </c>
      <c r="BE60" s="39">
        <v>29.114460302276257</v>
      </c>
      <c r="BF60" s="39">
        <v>29.114460302276257</v>
      </c>
      <c r="BG60" s="39">
        <v>29.114460302276257</v>
      </c>
      <c r="BH60" s="39">
        <v>29.114460302276257</v>
      </c>
      <c r="BI60" s="39">
        <v>29.114460302276257</v>
      </c>
      <c r="BJ60" s="39">
        <v>29.114460302276267</v>
      </c>
      <c r="BK60" s="39">
        <v>29.114460302276267</v>
      </c>
      <c r="BL60" s="39">
        <v>29.114460302276267</v>
      </c>
      <c r="BM60" s="39">
        <v>29.114460302276267</v>
      </c>
      <c r="BN60" s="39">
        <v>29.114460302276267</v>
      </c>
      <c r="BO60" s="39">
        <v>29.114460302276267</v>
      </c>
      <c r="BP60" s="38"/>
      <c r="BQ60" s="38"/>
      <c r="BR60" s="38"/>
      <c r="BS60" s="38"/>
      <c r="BT60" s="38"/>
    </row>
    <row r="61" spans="1:76" ht="17.25" customHeight="1">
      <c r="A61" s="40">
        <v>18</v>
      </c>
      <c r="B61" s="39" t="s">
        <v>7</v>
      </c>
      <c r="C61" s="39" t="s">
        <v>7</v>
      </c>
      <c r="D61" s="39" t="s">
        <v>7</v>
      </c>
      <c r="E61" s="39" t="s">
        <v>7</v>
      </c>
      <c r="F61" s="39" t="s">
        <v>7</v>
      </c>
      <c r="G61" s="39" t="s">
        <v>7</v>
      </c>
      <c r="H61" s="39" t="s">
        <v>7</v>
      </c>
      <c r="I61" s="39" t="s">
        <v>7</v>
      </c>
      <c r="J61" s="39" t="s">
        <v>7</v>
      </c>
      <c r="K61" s="39" t="s">
        <v>7</v>
      </c>
      <c r="L61" s="39" t="s">
        <v>7</v>
      </c>
      <c r="M61" s="39" t="s">
        <v>7</v>
      </c>
      <c r="N61" s="39" t="s">
        <v>7</v>
      </c>
      <c r="O61" s="39" t="s">
        <v>7</v>
      </c>
      <c r="P61" s="39" t="s">
        <v>7</v>
      </c>
      <c r="Q61" s="39" t="s">
        <v>7</v>
      </c>
      <c r="R61" s="39" t="s">
        <v>7</v>
      </c>
      <c r="S61" s="39" t="s">
        <v>7</v>
      </c>
      <c r="T61" s="39" t="s">
        <v>7</v>
      </c>
      <c r="U61" s="39" t="s">
        <v>7</v>
      </c>
      <c r="V61" s="39" t="s">
        <v>7</v>
      </c>
      <c r="W61" s="39" t="s">
        <v>7</v>
      </c>
      <c r="X61" s="39" t="s">
        <v>7</v>
      </c>
      <c r="Y61" s="39" t="s">
        <v>7</v>
      </c>
      <c r="Z61" s="39" t="s">
        <v>7</v>
      </c>
      <c r="AA61" s="39" t="s">
        <v>7</v>
      </c>
      <c r="AB61" s="39" t="s">
        <v>7</v>
      </c>
      <c r="AC61" s="39" t="s">
        <v>7</v>
      </c>
      <c r="AD61" s="39" t="s">
        <v>7</v>
      </c>
      <c r="AE61" s="39" t="s">
        <v>7</v>
      </c>
      <c r="AF61" s="39" t="s">
        <v>7</v>
      </c>
      <c r="AG61" s="39" t="s">
        <v>7</v>
      </c>
      <c r="AH61" s="39" t="s">
        <v>7</v>
      </c>
      <c r="AI61" s="39" t="s">
        <v>7</v>
      </c>
      <c r="AJ61" s="39" t="s">
        <v>7</v>
      </c>
      <c r="AK61" s="39" t="s">
        <v>7</v>
      </c>
      <c r="AL61" s="39" t="s">
        <v>7</v>
      </c>
      <c r="AM61" s="39" t="s">
        <v>7</v>
      </c>
      <c r="AN61" s="39" t="s">
        <v>7</v>
      </c>
      <c r="AO61" s="39" t="s">
        <v>7</v>
      </c>
      <c r="AP61" s="39" t="s">
        <v>7</v>
      </c>
      <c r="AQ61" s="39" t="s">
        <v>7</v>
      </c>
      <c r="AR61" s="39" t="s">
        <v>7</v>
      </c>
      <c r="AS61" s="39" t="s">
        <v>7</v>
      </c>
      <c r="AT61" s="39" t="s">
        <v>7</v>
      </c>
      <c r="AU61" s="39" t="s">
        <v>7</v>
      </c>
      <c r="AV61" s="39" t="s">
        <v>7</v>
      </c>
      <c r="AW61" s="39">
        <v>29.430921827300974</v>
      </c>
      <c r="AX61" s="39">
        <v>29.430921827300974</v>
      </c>
      <c r="AY61" s="39">
        <v>29.430921827300974</v>
      </c>
      <c r="AZ61" s="39">
        <v>29.430921827300974</v>
      </c>
      <c r="BA61" s="39">
        <v>29.430921827300971</v>
      </c>
      <c r="BB61" s="39">
        <v>29.430921827300971</v>
      </c>
      <c r="BC61" s="39">
        <v>29.430921827300974</v>
      </c>
      <c r="BD61" s="39">
        <v>29.430921827300974</v>
      </c>
      <c r="BE61" s="39">
        <v>29.430921827300974</v>
      </c>
      <c r="BF61" s="39">
        <v>29.430921827300974</v>
      </c>
      <c r="BG61" s="39">
        <v>29.430921827300974</v>
      </c>
      <c r="BH61" s="39">
        <v>29.430921827300974</v>
      </c>
      <c r="BI61" s="39">
        <v>29.430921827300974</v>
      </c>
      <c r="BJ61" s="39">
        <v>29.430921827300974</v>
      </c>
      <c r="BK61" s="39">
        <v>29.430921827300974</v>
      </c>
      <c r="BL61" s="39">
        <v>29.430921827300974</v>
      </c>
      <c r="BM61" s="39">
        <v>29.430921827300974</v>
      </c>
      <c r="BN61" s="39">
        <v>29.430921827300974</v>
      </c>
      <c r="BO61" s="39">
        <v>29.430921827300974</v>
      </c>
      <c r="BP61" s="38"/>
      <c r="BQ61" s="38"/>
      <c r="BR61" s="38"/>
      <c r="BS61" s="38"/>
      <c r="BT61" s="38"/>
      <c r="BU61" s="38"/>
    </row>
    <row r="62" spans="1:76" ht="17.25" customHeight="1">
      <c r="A62" s="40">
        <v>17</v>
      </c>
      <c r="B62" s="39" t="s">
        <v>7</v>
      </c>
      <c r="C62" s="39" t="s">
        <v>7</v>
      </c>
      <c r="D62" s="39" t="s">
        <v>7</v>
      </c>
      <c r="E62" s="39" t="s">
        <v>7</v>
      </c>
      <c r="F62" s="39" t="s">
        <v>7</v>
      </c>
      <c r="G62" s="39" t="s">
        <v>7</v>
      </c>
      <c r="H62" s="39" t="s">
        <v>7</v>
      </c>
      <c r="I62" s="39" t="s">
        <v>7</v>
      </c>
      <c r="J62" s="39" t="s">
        <v>7</v>
      </c>
      <c r="K62" s="39" t="s">
        <v>7</v>
      </c>
      <c r="L62" s="39" t="s">
        <v>7</v>
      </c>
      <c r="M62" s="39" t="s">
        <v>7</v>
      </c>
      <c r="N62" s="39" t="s">
        <v>7</v>
      </c>
      <c r="O62" s="39" t="s">
        <v>7</v>
      </c>
      <c r="P62" s="39" t="s">
        <v>7</v>
      </c>
      <c r="Q62" s="39" t="s">
        <v>7</v>
      </c>
      <c r="R62" s="39" t="s">
        <v>7</v>
      </c>
      <c r="S62" s="39" t="s">
        <v>7</v>
      </c>
      <c r="T62" s="39" t="s">
        <v>7</v>
      </c>
      <c r="U62" s="39" t="s">
        <v>7</v>
      </c>
      <c r="V62" s="39" t="s">
        <v>7</v>
      </c>
      <c r="W62" s="39" t="s">
        <v>7</v>
      </c>
      <c r="X62" s="39" t="s">
        <v>7</v>
      </c>
      <c r="Y62" s="39" t="s">
        <v>7</v>
      </c>
      <c r="Z62" s="39" t="s">
        <v>7</v>
      </c>
      <c r="AA62" s="39" t="s">
        <v>7</v>
      </c>
      <c r="AB62" s="39" t="s">
        <v>7</v>
      </c>
      <c r="AC62" s="39" t="s">
        <v>7</v>
      </c>
      <c r="AD62" s="39" t="s">
        <v>7</v>
      </c>
      <c r="AE62" s="39" t="s">
        <v>7</v>
      </c>
      <c r="AF62" s="39" t="s">
        <v>7</v>
      </c>
      <c r="AG62" s="39" t="s">
        <v>7</v>
      </c>
      <c r="AH62" s="39" t="s">
        <v>7</v>
      </c>
      <c r="AI62" s="39" t="s">
        <v>7</v>
      </c>
      <c r="AJ62" s="39" t="s">
        <v>7</v>
      </c>
      <c r="AK62" s="39" t="s">
        <v>7</v>
      </c>
      <c r="AL62" s="39" t="s">
        <v>7</v>
      </c>
      <c r="AM62" s="39" t="s">
        <v>7</v>
      </c>
      <c r="AN62" s="39" t="s">
        <v>7</v>
      </c>
      <c r="AO62" s="39" t="s">
        <v>7</v>
      </c>
      <c r="AP62" s="39" t="s">
        <v>7</v>
      </c>
      <c r="AQ62" s="39" t="s">
        <v>7</v>
      </c>
      <c r="AR62" s="39" t="s">
        <v>7</v>
      </c>
      <c r="AS62" s="39" t="s">
        <v>7</v>
      </c>
      <c r="AT62" s="39" t="s">
        <v>7</v>
      </c>
      <c r="AU62" s="39" t="s">
        <v>7</v>
      </c>
      <c r="AV62" s="39" t="s">
        <v>7</v>
      </c>
      <c r="AW62" s="39" t="s">
        <v>7</v>
      </c>
      <c r="AX62" s="39">
        <v>29.750823151510801</v>
      </c>
      <c r="AY62" s="39">
        <v>29.750823151510801</v>
      </c>
      <c r="AZ62" s="39">
        <v>29.750823151510801</v>
      </c>
      <c r="BA62" s="39">
        <v>29.750823151510797</v>
      </c>
      <c r="BB62" s="39">
        <v>29.75082315151079</v>
      </c>
      <c r="BC62" s="39">
        <v>29.750823151510797</v>
      </c>
      <c r="BD62" s="39">
        <v>29.75082315151079</v>
      </c>
      <c r="BE62" s="39">
        <v>29.75082315151079</v>
      </c>
      <c r="BF62" s="39">
        <v>29.75082315151079</v>
      </c>
      <c r="BG62" s="39">
        <v>29.75082315151079</v>
      </c>
      <c r="BH62" s="39">
        <v>29.75082315151079</v>
      </c>
      <c r="BI62" s="39">
        <v>29.75082315151079</v>
      </c>
      <c r="BJ62" s="39">
        <v>29.75082315151079</v>
      </c>
      <c r="BK62" s="39">
        <v>29.75082315151079</v>
      </c>
      <c r="BL62" s="39">
        <v>29.75082315151079</v>
      </c>
      <c r="BM62" s="39">
        <v>29.75082315151079</v>
      </c>
      <c r="BN62" s="39">
        <v>29.750823151510797</v>
      </c>
      <c r="BO62" s="39">
        <v>29.750823151510797</v>
      </c>
      <c r="BP62" s="38"/>
      <c r="BQ62" s="38"/>
      <c r="BR62" s="38"/>
      <c r="BS62" s="38"/>
      <c r="BT62" s="38"/>
      <c r="BU62" s="38"/>
      <c r="BV62" s="38"/>
    </row>
    <row r="63" spans="1:76" ht="17.25" customHeight="1">
      <c r="A63" s="40">
        <v>16</v>
      </c>
      <c r="B63" s="39" t="s">
        <v>7</v>
      </c>
      <c r="C63" s="39" t="s">
        <v>7</v>
      </c>
      <c r="D63" s="39" t="s">
        <v>7</v>
      </c>
      <c r="E63" s="39" t="s">
        <v>7</v>
      </c>
      <c r="F63" s="39" t="s">
        <v>7</v>
      </c>
      <c r="G63" s="39" t="s">
        <v>7</v>
      </c>
      <c r="H63" s="39" t="s">
        <v>7</v>
      </c>
      <c r="I63" s="39" t="s">
        <v>7</v>
      </c>
      <c r="J63" s="39" t="s">
        <v>7</v>
      </c>
      <c r="K63" s="39" t="s">
        <v>7</v>
      </c>
      <c r="L63" s="39" t="s">
        <v>7</v>
      </c>
      <c r="M63" s="39" t="s">
        <v>7</v>
      </c>
      <c r="N63" s="39" t="s">
        <v>7</v>
      </c>
      <c r="O63" s="39" t="s">
        <v>7</v>
      </c>
      <c r="P63" s="39" t="s">
        <v>7</v>
      </c>
      <c r="Q63" s="39" t="s">
        <v>7</v>
      </c>
      <c r="R63" s="39" t="s">
        <v>7</v>
      </c>
      <c r="S63" s="39" t="s">
        <v>7</v>
      </c>
      <c r="T63" s="39" t="s">
        <v>7</v>
      </c>
      <c r="U63" s="39" t="s">
        <v>7</v>
      </c>
      <c r="V63" s="39" t="s">
        <v>7</v>
      </c>
      <c r="W63" s="39" t="s">
        <v>7</v>
      </c>
      <c r="X63" s="39" t="s">
        <v>7</v>
      </c>
      <c r="Y63" s="39" t="s">
        <v>7</v>
      </c>
      <c r="Z63" s="39" t="s">
        <v>7</v>
      </c>
      <c r="AA63" s="39" t="s">
        <v>7</v>
      </c>
      <c r="AB63" s="39" t="s">
        <v>7</v>
      </c>
      <c r="AC63" s="39" t="s">
        <v>7</v>
      </c>
      <c r="AD63" s="39" t="s">
        <v>7</v>
      </c>
      <c r="AE63" s="39" t="s">
        <v>7</v>
      </c>
      <c r="AF63" s="39" t="s">
        <v>7</v>
      </c>
      <c r="AG63" s="39" t="s">
        <v>7</v>
      </c>
      <c r="AH63" s="39" t="s">
        <v>7</v>
      </c>
      <c r="AI63" s="39" t="s">
        <v>7</v>
      </c>
      <c r="AJ63" s="39" t="s">
        <v>7</v>
      </c>
      <c r="AK63" s="39" t="s">
        <v>7</v>
      </c>
      <c r="AL63" s="39" t="s">
        <v>7</v>
      </c>
      <c r="AM63" s="39" t="s">
        <v>7</v>
      </c>
      <c r="AN63" s="39" t="s">
        <v>7</v>
      </c>
      <c r="AO63" s="39" t="s">
        <v>7</v>
      </c>
      <c r="AP63" s="39" t="s">
        <v>7</v>
      </c>
      <c r="AQ63" s="39" t="s">
        <v>7</v>
      </c>
      <c r="AR63" s="39" t="s">
        <v>7</v>
      </c>
      <c r="AS63" s="39" t="s">
        <v>7</v>
      </c>
      <c r="AT63" s="39" t="s">
        <v>7</v>
      </c>
      <c r="AU63" s="39" t="s">
        <v>7</v>
      </c>
      <c r="AV63" s="39" t="s">
        <v>7</v>
      </c>
      <c r="AW63" s="39" t="s">
        <v>7</v>
      </c>
      <c r="AX63" s="39" t="s">
        <v>7</v>
      </c>
      <c r="AY63" s="39">
        <v>30.074201664027228</v>
      </c>
      <c r="AZ63" s="39">
        <v>30.074201664027228</v>
      </c>
      <c r="BA63" s="39">
        <v>30.074201664027221</v>
      </c>
      <c r="BB63" s="39">
        <v>30.074201664027221</v>
      </c>
      <c r="BC63" s="39">
        <v>30.074201664027221</v>
      </c>
      <c r="BD63" s="39">
        <v>30.074201664027221</v>
      </c>
      <c r="BE63" s="39">
        <v>30.074201664027221</v>
      </c>
      <c r="BF63" s="39">
        <v>30.074201664027221</v>
      </c>
      <c r="BG63" s="39">
        <v>30.074201664027218</v>
      </c>
      <c r="BH63" s="39">
        <v>30.074201664027218</v>
      </c>
      <c r="BI63" s="39">
        <v>30.074201664027218</v>
      </c>
      <c r="BJ63" s="39">
        <v>30.074201664027221</v>
      </c>
      <c r="BK63" s="39">
        <v>30.074201664027221</v>
      </c>
      <c r="BL63" s="39">
        <v>30.074201664027221</v>
      </c>
      <c r="BM63" s="39">
        <v>30.074201664027221</v>
      </c>
      <c r="BN63" s="39">
        <v>30.074201664027221</v>
      </c>
      <c r="BO63" s="39">
        <v>30.074201664027221</v>
      </c>
      <c r="BP63" s="38"/>
      <c r="BQ63" s="38"/>
      <c r="BR63" s="38"/>
      <c r="BS63" s="38"/>
      <c r="BT63" s="38"/>
      <c r="BU63" s="38"/>
      <c r="BV63" s="38"/>
      <c r="BW63" s="38"/>
    </row>
    <row r="64" spans="1:76" ht="17.25" customHeight="1">
      <c r="A64" s="40">
        <v>15</v>
      </c>
      <c r="B64" s="39" t="s">
        <v>7</v>
      </c>
      <c r="C64" s="39" t="s">
        <v>7</v>
      </c>
      <c r="D64" s="39" t="s">
        <v>7</v>
      </c>
      <c r="E64" s="39" t="s">
        <v>7</v>
      </c>
      <c r="F64" s="39" t="s">
        <v>7</v>
      </c>
      <c r="G64" s="39" t="s">
        <v>7</v>
      </c>
      <c r="H64" s="39" t="s">
        <v>7</v>
      </c>
      <c r="I64" s="39" t="s">
        <v>7</v>
      </c>
      <c r="J64" s="39" t="s">
        <v>7</v>
      </c>
      <c r="K64" s="39" t="s">
        <v>7</v>
      </c>
      <c r="L64" s="39" t="s">
        <v>7</v>
      </c>
      <c r="M64" s="39" t="s">
        <v>7</v>
      </c>
      <c r="N64" s="39" t="s">
        <v>7</v>
      </c>
      <c r="O64" s="39" t="s">
        <v>7</v>
      </c>
      <c r="P64" s="39" t="s">
        <v>7</v>
      </c>
      <c r="Q64" s="39" t="s">
        <v>7</v>
      </c>
      <c r="R64" s="39" t="s">
        <v>7</v>
      </c>
      <c r="S64" s="39" t="s">
        <v>7</v>
      </c>
      <c r="T64" s="39" t="s">
        <v>7</v>
      </c>
      <c r="U64" s="39" t="s">
        <v>7</v>
      </c>
      <c r="V64" s="39" t="s">
        <v>7</v>
      </c>
      <c r="W64" s="39" t="s">
        <v>7</v>
      </c>
      <c r="X64" s="39" t="s">
        <v>7</v>
      </c>
      <c r="Y64" s="39" t="s">
        <v>7</v>
      </c>
      <c r="Z64" s="39" t="s">
        <v>7</v>
      </c>
      <c r="AA64" s="39" t="s">
        <v>7</v>
      </c>
      <c r="AB64" s="39" t="s">
        <v>7</v>
      </c>
      <c r="AC64" s="39" t="s">
        <v>7</v>
      </c>
      <c r="AD64" s="39" t="s">
        <v>7</v>
      </c>
      <c r="AE64" s="39" t="s">
        <v>7</v>
      </c>
      <c r="AF64" s="39" t="s">
        <v>7</v>
      </c>
      <c r="AG64" s="39" t="s">
        <v>7</v>
      </c>
      <c r="AH64" s="39" t="s">
        <v>7</v>
      </c>
      <c r="AI64" s="39" t="s">
        <v>7</v>
      </c>
      <c r="AJ64" s="39" t="s">
        <v>7</v>
      </c>
      <c r="AK64" s="39" t="s">
        <v>7</v>
      </c>
      <c r="AL64" s="39" t="s">
        <v>7</v>
      </c>
      <c r="AM64" s="39" t="s">
        <v>7</v>
      </c>
      <c r="AN64" s="39" t="s">
        <v>7</v>
      </c>
      <c r="AO64" s="39" t="s">
        <v>7</v>
      </c>
      <c r="AP64" s="39" t="s">
        <v>7</v>
      </c>
      <c r="AQ64" s="39" t="s">
        <v>7</v>
      </c>
      <c r="AR64" s="39" t="s">
        <v>7</v>
      </c>
      <c r="AS64" s="39" t="s">
        <v>7</v>
      </c>
      <c r="AT64" s="39" t="s">
        <v>7</v>
      </c>
      <c r="AU64" s="39" t="s">
        <v>7</v>
      </c>
      <c r="AV64" s="39" t="s">
        <v>7</v>
      </c>
      <c r="AW64" s="39" t="s">
        <v>7</v>
      </c>
      <c r="AX64" s="39" t="s">
        <v>7</v>
      </c>
      <c r="AY64" s="39" t="s">
        <v>7</v>
      </c>
      <c r="AZ64" s="39">
        <v>30.401095160375377</v>
      </c>
      <c r="BA64" s="39">
        <v>30.401095160375373</v>
      </c>
      <c r="BB64" s="39">
        <v>30.401095160375373</v>
      </c>
      <c r="BC64" s="39">
        <v>30.401095160375373</v>
      </c>
      <c r="BD64" s="39">
        <v>30.401095160375373</v>
      </c>
      <c r="BE64" s="39">
        <v>30.401095160375373</v>
      </c>
      <c r="BF64" s="39">
        <v>30.401095160375373</v>
      </c>
      <c r="BG64" s="39">
        <v>30.401095160375373</v>
      </c>
      <c r="BH64" s="39">
        <v>30.401095160375373</v>
      </c>
      <c r="BI64" s="39">
        <v>30.401095160375373</v>
      </c>
      <c r="BJ64" s="39">
        <v>30.401095160375373</v>
      </c>
      <c r="BK64" s="39">
        <v>30.401095160375373</v>
      </c>
      <c r="BL64" s="39">
        <v>30.401095160375373</v>
      </c>
      <c r="BM64" s="39">
        <v>30.401095160375373</v>
      </c>
      <c r="BN64" s="39">
        <v>30.401095160375373</v>
      </c>
      <c r="BO64" s="39">
        <v>30.401095160375373</v>
      </c>
      <c r="BP64" s="38"/>
      <c r="BQ64" s="38"/>
      <c r="BR64" s="38"/>
      <c r="BS64" s="38"/>
      <c r="BT64" s="38"/>
      <c r="BU64" s="38"/>
      <c r="BV64" s="38"/>
      <c r="BW64" s="38"/>
      <c r="BX64" s="38"/>
    </row>
    <row r="65" spans="1:91" ht="17.25" customHeight="1">
      <c r="A65" s="40">
        <v>14</v>
      </c>
      <c r="B65" s="39" t="s">
        <v>7</v>
      </c>
      <c r="C65" s="39" t="s">
        <v>7</v>
      </c>
      <c r="D65" s="39" t="s">
        <v>7</v>
      </c>
      <c r="E65" s="39" t="s">
        <v>7</v>
      </c>
      <c r="F65" s="39" t="s">
        <v>7</v>
      </c>
      <c r="G65" s="39" t="s">
        <v>7</v>
      </c>
      <c r="H65" s="39" t="s">
        <v>7</v>
      </c>
      <c r="I65" s="39" t="s">
        <v>7</v>
      </c>
      <c r="J65" s="39" t="s">
        <v>7</v>
      </c>
      <c r="K65" s="39" t="s">
        <v>7</v>
      </c>
      <c r="L65" s="39" t="s">
        <v>7</v>
      </c>
      <c r="M65" s="39" t="s">
        <v>7</v>
      </c>
      <c r="N65" s="39" t="s">
        <v>7</v>
      </c>
      <c r="O65" s="39" t="s">
        <v>7</v>
      </c>
      <c r="P65" s="39" t="s">
        <v>7</v>
      </c>
      <c r="Q65" s="39" t="s">
        <v>7</v>
      </c>
      <c r="R65" s="39" t="s">
        <v>7</v>
      </c>
      <c r="S65" s="39" t="s">
        <v>7</v>
      </c>
      <c r="T65" s="39" t="s">
        <v>7</v>
      </c>
      <c r="U65" s="39" t="s">
        <v>7</v>
      </c>
      <c r="V65" s="39" t="s">
        <v>7</v>
      </c>
      <c r="W65" s="39" t="s">
        <v>7</v>
      </c>
      <c r="X65" s="39" t="s">
        <v>7</v>
      </c>
      <c r="Y65" s="39" t="s">
        <v>7</v>
      </c>
      <c r="Z65" s="39" t="s">
        <v>7</v>
      </c>
      <c r="AA65" s="39" t="s">
        <v>7</v>
      </c>
      <c r="AB65" s="39" t="s">
        <v>7</v>
      </c>
      <c r="AC65" s="39" t="s">
        <v>7</v>
      </c>
      <c r="AD65" s="39" t="s">
        <v>7</v>
      </c>
      <c r="AE65" s="39" t="s">
        <v>7</v>
      </c>
      <c r="AF65" s="39" t="s">
        <v>7</v>
      </c>
      <c r="AG65" s="39" t="s">
        <v>7</v>
      </c>
      <c r="AH65" s="39" t="s">
        <v>7</v>
      </c>
      <c r="AI65" s="39" t="s">
        <v>7</v>
      </c>
      <c r="AJ65" s="39" t="s">
        <v>7</v>
      </c>
      <c r="AK65" s="39" t="s">
        <v>7</v>
      </c>
      <c r="AL65" s="39" t="s">
        <v>7</v>
      </c>
      <c r="AM65" s="39" t="s">
        <v>7</v>
      </c>
      <c r="AN65" s="39" t="s">
        <v>7</v>
      </c>
      <c r="AO65" s="39" t="s">
        <v>7</v>
      </c>
      <c r="AP65" s="39" t="s">
        <v>7</v>
      </c>
      <c r="AQ65" s="39" t="s">
        <v>7</v>
      </c>
      <c r="AR65" s="39" t="s">
        <v>7</v>
      </c>
      <c r="AS65" s="39" t="s">
        <v>7</v>
      </c>
      <c r="AT65" s="39" t="s">
        <v>7</v>
      </c>
      <c r="AU65" s="39" t="s">
        <v>7</v>
      </c>
      <c r="AV65" s="39" t="s">
        <v>7</v>
      </c>
      <c r="AW65" s="39" t="s">
        <v>7</v>
      </c>
      <c r="AX65" s="39" t="s">
        <v>7</v>
      </c>
      <c r="AY65" s="39" t="s">
        <v>7</v>
      </c>
      <c r="AZ65" s="39" t="s">
        <v>7</v>
      </c>
      <c r="BA65" s="39">
        <v>30.73154184690112</v>
      </c>
      <c r="BB65" s="39">
        <v>30.73154184690112</v>
      </c>
      <c r="BC65" s="39">
        <v>30.73154184690112</v>
      </c>
      <c r="BD65" s="39">
        <v>30.73154184690112</v>
      </c>
      <c r="BE65" s="39">
        <v>30.73154184690112</v>
      </c>
      <c r="BF65" s="39">
        <v>30.73154184690112</v>
      </c>
      <c r="BG65" s="39">
        <v>30.73154184690112</v>
      </c>
      <c r="BH65" s="39">
        <v>30.73154184690112</v>
      </c>
      <c r="BI65" s="39">
        <v>30.73154184690112</v>
      </c>
      <c r="BJ65" s="39">
        <v>30.731541846901127</v>
      </c>
      <c r="BK65" s="39">
        <v>30.73154184690112</v>
      </c>
      <c r="BL65" s="39">
        <v>30.73154184690112</v>
      </c>
      <c r="BM65" s="39">
        <v>30.73154184690112</v>
      </c>
      <c r="BN65" s="39">
        <v>30.73154184690112</v>
      </c>
      <c r="BO65" s="39">
        <v>30.73154184690112</v>
      </c>
      <c r="BP65" s="38"/>
      <c r="BQ65" s="38"/>
      <c r="BR65" s="38"/>
      <c r="BS65" s="38"/>
      <c r="BT65" s="38"/>
      <c r="BU65" s="38"/>
      <c r="BV65" s="38"/>
      <c r="BW65" s="38"/>
      <c r="BX65" s="38"/>
      <c r="BY65" s="38"/>
    </row>
    <row r="66" spans="1:91" ht="17.25" customHeight="1">
      <c r="A66" s="40">
        <v>13</v>
      </c>
      <c r="B66" s="39" t="s">
        <v>7</v>
      </c>
      <c r="C66" s="39" t="s">
        <v>7</v>
      </c>
      <c r="D66" s="39" t="s">
        <v>7</v>
      </c>
      <c r="E66" s="39" t="s">
        <v>7</v>
      </c>
      <c r="F66" s="39" t="s">
        <v>7</v>
      </c>
      <c r="G66" s="39" t="s">
        <v>7</v>
      </c>
      <c r="H66" s="39" t="s">
        <v>7</v>
      </c>
      <c r="I66" s="39" t="s">
        <v>7</v>
      </c>
      <c r="J66" s="39" t="s">
        <v>7</v>
      </c>
      <c r="K66" s="39" t="s">
        <v>7</v>
      </c>
      <c r="L66" s="39" t="s">
        <v>7</v>
      </c>
      <c r="M66" s="39" t="s">
        <v>7</v>
      </c>
      <c r="N66" s="39" t="s">
        <v>7</v>
      </c>
      <c r="O66" s="39" t="s">
        <v>7</v>
      </c>
      <c r="P66" s="39" t="s">
        <v>7</v>
      </c>
      <c r="Q66" s="39" t="s">
        <v>7</v>
      </c>
      <c r="R66" s="39" t="s">
        <v>7</v>
      </c>
      <c r="S66" s="39" t="s">
        <v>7</v>
      </c>
      <c r="T66" s="39" t="s">
        <v>7</v>
      </c>
      <c r="U66" s="39" t="s">
        <v>7</v>
      </c>
      <c r="V66" s="39" t="s">
        <v>7</v>
      </c>
      <c r="W66" s="39" t="s">
        <v>7</v>
      </c>
      <c r="X66" s="39" t="s">
        <v>7</v>
      </c>
      <c r="Y66" s="39" t="s">
        <v>7</v>
      </c>
      <c r="Z66" s="39" t="s">
        <v>7</v>
      </c>
      <c r="AA66" s="39" t="s">
        <v>7</v>
      </c>
      <c r="AB66" s="39" t="s">
        <v>7</v>
      </c>
      <c r="AC66" s="39" t="s">
        <v>7</v>
      </c>
      <c r="AD66" s="39" t="s">
        <v>7</v>
      </c>
      <c r="AE66" s="39" t="s">
        <v>7</v>
      </c>
      <c r="AF66" s="39" t="s">
        <v>7</v>
      </c>
      <c r="AG66" s="39" t="s">
        <v>7</v>
      </c>
      <c r="AH66" s="39" t="s">
        <v>7</v>
      </c>
      <c r="AI66" s="39" t="s">
        <v>7</v>
      </c>
      <c r="AJ66" s="39" t="s">
        <v>7</v>
      </c>
      <c r="AK66" s="39" t="s">
        <v>7</v>
      </c>
      <c r="AL66" s="39" t="s">
        <v>7</v>
      </c>
      <c r="AM66" s="39" t="s">
        <v>7</v>
      </c>
      <c r="AN66" s="39" t="s">
        <v>7</v>
      </c>
      <c r="AO66" s="39" t="s">
        <v>7</v>
      </c>
      <c r="AP66" s="39" t="s">
        <v>7</v>
      </c>
      <c r="AQ66" s="39" t="s">
        <v>7</v>
      </c>
      <c r="AR66" s="39" t="s">
        <v>7</v>
      </c>
      <c r="AS66" s="39" t="s">
        <v>7</v>
      </c>
      <c r="AT66" s="39" t="s">
        <v>7</v>
      </c>
      <c r="AU66" s="39" t="s">
        <v>7</v>
      </c>
      <c r="AV66" s="39" t="s">
        <v>7</v>
      </c>
      <c r="AW66" s="39" t="s">
        <v>7</v>
      </c>
      <c r="AX66" s="39" t="s">
        <v>7</v>
      </c>
      <c r="AY66" s="39" t="s">
        <v>7</v>
      </c>
      <c r="AZ66" s="39" t="s">
        <v>7</v>
      </c>
      <c r="BA66" s="39" t="s">
        <v>7</v>
      </c>
      <c r="BB66" s="39">
        <v>31.065580345237024</v>
      </c>
      <c r="BC66" s="39">
        <v>31.065580345237027</v>
      </c>
      <c r="BD66" s="39">
        <v>31.065580345237024</v>
      </c>
      <c r="BE66" s="39">
        <v>31.065580345237024</v>
      </c>
      <c r="BF66" s="39">
        <v>31.065580345237024</v>
      </c>
      <c r="BG66" s="39">
        <v>31.065580345237024</v>
      </c>
      <c r="BH66" s="39">
        <v>31.065580345237024</v>
      </c>
      <c r="BI66" s="39">
        <v>31.065580345237024</v>
      </c>
      <c r="BJ66" s="39">
        <v>31.065580345237024</v>
      </c>
      <c r="BK66" s="39">
        <v>31.065580345237024</v>
      </c>
      <c r="BL66" s="39">
        <v>31.065580345237017</v>
      </c>
      <c r="BM66" s="39">
        <v>31.065580345237017</v>
      </c>
      <c r="BN66" s="39">
        <v>31.065580345237024</v>
      </c>
      <c r="BO66" s="39">
        <v>31.065580345237024</v>
      </c>
      <c r="BP66" s="38"/>
      <c r="BQ66" s="38"/>
      <c r="BR66" s="38"/>
      <c r="BS66" s="38"/>
      <c r="BT66" s="38"/>
      <c r="BU66" s="38"/>
      <c r="BV66" s="38"/>
      <c r="BW66" s="38"/>
      <c r="BX66" s="38"/>
      <c r="BY66" s="38"/>
      <c r="BZ66" s="38"/>
    </row>
    <row r="67" spans="1:91" ht="17.25" customHeight="1">
      <c r="A67" s="40">
        <v>12</v>
      </c>
      <c r="B67" s="39" t="s">
        <v>7</v>
      </c>
      <c r="C67" s="39" t="s">
        <v>7</v>
      </c>
      <c r="D67" s="39" t="s">
        <v>7</v>
      </c>
      <c r="E67" s="39" t="s">
        <v>7</v>
      </c>
      <c r="F67" s="39" t="s">
        <v>7</v>
      </c>
      <c r="G67" s="39" t="s">
        <v>7</v>
      </c>
      <c r="H67" s="39" t="s">
        <v>7</v>
      </c>
      <c r="I67" s="39" t="s">
        <v>7</v>
      </c>
      <c r="J67" s="39" t="s">
        <v>7</v>
      </c>
      <c r="K67" s="39" t="s">
        <v>7</v>
      </c>
      <c r="L67" s="39" t="s">
        <v>7</v>
      </c>
      <c r="M67" s="39" t="s">
        <v>7</v>
      </c>
      <c r="N67" s="39" t="s">
        <v>7</v>
      </c>
      <c r="O67" s="39" t="s">
        <v>7</v>
      </c>
      <c r="P67" s="39" t="s">
        <v>7</v>
      </c>
      <c r="Q67" s="39" t="s">
        <v>7</v>
      </c>
      <c r="R67" s="39" t="s">
        <v>7</v>
      </c>
      <c r="S67" s="39" t="s">
        <v>7</v>
      </c>
      <c r="T67" s="39" t="s">
        <v>7</v>
      </c>
      <c r="U67" s="39" t="s">
        <v>7</v>
      </c>
      <c r="V67" s="39" t="s">
        <v>7</v>
      </c>
      <c r="W67" s="39" t="s">
        <v>7</v>
      </c>
      <c r="X67" s="39" t="s">
        <v>7</v>
      </c>
      <c r="Y67" s="39" t="s">
        <v>7</v>
      </c>
      <c r="Z67" s="39" t="s">
        <v>7</v>
      </c>
      <c r="AA67" s="39" t="s">
        <v>7</v>
      </c>
      <c r="AB67" s="39" t="s">
        <v>7</v>
      </c>
      <c r="AC67" s="39" t="s">
        <v>7</v>
      </c>
      <c r="AD67" s="39" t="s">
        <v>7</v>
      </c>
      <c r="AE67" s="39" t="s">
        <v>7</v>
      </c>
      <c r="AF67" s="39" t="s">
        <v>7</v>
      </c>
      <c r="AG67" s="39" t="s">
        <v>7</v>
      </c>
      <c r="AH67" s="39" t="s">
        <v>7</v>
      </c>
      <c r="AI67" s="39" t="s">
        <v>7</v>
      </c>
      <c r="AJ67" s="39" t="s">
        <v>7</v>
      </c>
      <c r="AK67" s="39" t="s">
        <v>7</v>
      </c>
      <c r="AL67" s="39" t="s">
        <v>7</v>
      </c>
      <c r="AM67" s="39" t="s">
        <v>7</v>
      </c>
      <c r="AN67" s="39" t="s">
        <v>7</v>
      </c>
      <c r="AO67" s="39" t="s">
        <v>7</v>
      </c>
      <c r="AP67" s="39" t="s">
        <v>7</v>
      </c>
      <c r="AQ67" s="39" t="s">
        <v>7</v>
      </c>
      <c r="AR67" s="39" t="s">
        <v>7</v>
      </c>
      <c r="AS67" s="39" t="s">
        <v>7</v>
      </c>
      <c r="AT67" s="39" t="s">
        <v>7</v>
      </c>
      <c r="AU67" s="39" t="s">
        <v>7</v>
      </c>
      <c r="AV67" s="39" t="s">
        <v>7</v>
      </c>
      <c r="AW67" s="39" t="s">
        <v>7</v>
      </c>
      <c r="AX67" s="39" t="s">
        <v>7</v>
      </c>
      <c r="AY67" s="39" t="s">
        <v>7</v>
      </c>
      <c r="AZ67" s="39" t="s">
        <v>7</v>
      </c>
      <c r="BA67" s="39" t="s">
        <v>7</v>
      </c>
      <c r="BB67" s="39" t="s">
        <v>7</v>
      </c>
      <c r="BC67" s="39">
        <v>31.403249696815713</v>
      </c>
      <c r="BD67" s="39">
        <v>31.403249696815706</v>
      </c>
      <c r="BE67" s="39">
        <v>31.403249696815699</v>
      </c>
      <c r="BF67" s="39">
        <v>31.403249696815706</v>
      </c>
      <c r="BG67" s="39">
        <v>31.403249696815699</v>
      </c>
      <c r="BH67" s="39">
        <v>31.403249696815699</v>
      </c>
      <c r="BI67" s="39">
        <v>31.403249696815699</v>
      </c>
      <c r="BJ67" s="39">
        <v>31.403249696815699</v>
      </c>
      <c r="BK67" s="39">
        <v>31.403249696815699</v>
      </c>
      <c r="BL67" s="39">
        <v>31.403249696815699</v>
      </c>
      <c r="BM67" s="39">
        <v>31.403249696815699</v>
      </c>
      <c r="BN67" s="39">
        <v>31.403249696815699</v>
      </c>
      <c r="BO67" s="39">
        <v>31.403249696815706</v>
      </c>
      <c r="BP67" s="38"/>
      <c r="BQ67" s="38"/>
      <c r="BR67" s="38"/>
      <c r="BS67" s="38"/>
      <c r="BT67" s="38"/>
      <c r="BU67" s="38"/>
      <c r="BV67" s="38"/>
      <c r="BW67" s="38"/>
      <c r="BX67" s="38"/>
      <c r="BY67" s="38"/>
      <c r="BZ67" s="38"/>
      <c r="CA67" s="38"/>
    </row>
    <row r="68" spans="1:91" ht="17.25" customHeight="1">
      <c r="A68" s="40">
        <v>11</v>
      </c>
      <c r="B68" s="39" t="s">
        <v>7</v>
      </c>
      <c r="C68" s="39" t="s">
        <v>7</v>
      </c>
      <c r="D68" s="39" t="s">
        <v>7</v>
      </c>
      <c r="E68" s="39" t="s">
        <v>7</v>
      </c>
      <c r="F68" s="39" t="s">
        <v>7</v>
      </c>
      <c r="G68" s="39" t="s">
        <v>7</v>
      </c>
      <c r="H68" s="39" t="s">
        <v>7</v>
      </c>
      <c r="I68" s="39" t="s">
        <v>7</v>
      </c>
      <c r="J68" s="39" t="s">
        <v>7</v>
      </c>
      <c r="K68" s="39" t="s">
        <v>7</v>
      </c>
      <c r="L68" s="39" t="s">
        <v>7</v>
      </c>
      <c r="M68" s="39" t="s">
        <v>7</v>
      </c>
      <c r="N68" s="39" t="s">
        <v>7</v>
      </c>
      <c r="O68" s="39" t="s">
        <v>7</v>
      </c>
      <c r="P68" s="39" t="s">
        <v>7</v>
      </c>
      <c r="Q68" s="39" t="s">
        <v>7</v>
      </c>
      <c r="R68" s="39" t="s">
        <v>7</v>
      </c>
      <c r="S68" s="39" t="s">
        <v>7</v>
      </c>
      <c r="T68" s="39" t="s">
        <v>7</v>
      </c>
      <c r="U68" s="39" t="s">
        <v>7</v>
      </c>
      <c r="V68" s="39" t="s">
        <v>7</v>
      </c>
      <c r="W68" s="39" t="s">
        <v>7</v>
      </c>
      <c r="X68" s="39" t="s">
        <v>7</v>
      </c>
      <c r="Y68" s="39" t="s">
        <v>7</v>
      </c>
      <c r="Z68" s="39" t="s">
        <v>7</v>
      </c>
      <c r="AA68" s="39" t="s">
        <v>7</v>
      </c>
      <c r="AB68" s="39" t="s">
        <v>7</v>
      </c>
      <c r="AC68" s="39" t="s">
        <v>7</v>
      </c>
      <c r="AD68" s="39" t="s">
        <v>7</v>
      </c>
      <c r="AE68" s="39" t="s">
        <v>7</v>
      </c>
      <c r="AF68" s="39" t="s">
        <v>7</v>
      </c>
      <c r="AG68" s="39" t="s">
        <v>7</v>
      </c>
      <c r="AH68" s="39" t="s">
        <v>7</v>
      </c>
      <c r="AI68" s="39" t="s">
        <v>7</v>
      </c>
      <c r="AJ68" s="39" t="s">
        <v>7</v>
      </c>
      <c r="AK68" s="39" t="s">
        <v>7</v>
      </c>
      <c r="AL68" s="39" t="s">
        <v>7</v>
      </c>
      <c r="AM68" s="39" t="s">
        <v>7</v>
      </c>
      <c r="AN68" s="39" t="s">
        <v>7</v>
      </c>
      <c r="AO68" s="39" t="s">
        <v>7</v>
      </c>
      <c r="AP68" s="39" t="s">
        <v>7</v>
      </c>
      <c r="AQ68" s="39" t="s">
        <v>7</v>
      </c>
      <c r="AR68" s="39" t="s">
        <v>7</v>
      </c>
      <c r="AS68" s="39" t="s">
        <v>7</v>
      </c>
      <c r="AT68" s="39" t="s">
        <v>7</v>
      </c>
      <c r="AU68" s="39" t="s">
        <v>7</v>
      </c>
      <c r="AV68" s="39" t="s">
        <v>7</v>
      </c>
      <c r="AW68" s="39" t="s">
        <v>7</v>
      </c>
      <c r="AX68" s="39" t="s">
        <v>7</v>
      </c>
      <c r="AY68" s="39" t="s">
        <v>7</v>
      </c>
      <c r="AZ68" s="39" t="s">
        <v>7</v>
      </c>
      <c r="BA68" s="39" t="s">
        <v>7</v>
      </c>
      <c r="BB68" s="39" t="s">
        <v>7</v>
      </c>
      <c r="BC68" s="39" t="s">
        <v>7</v>
      </c>
      <c r="BD68" s="39">
        <v>31.744589367433253</v>
      </c>
      <c r="BE68" s="39">
        <v>31.744589367433246</v>
      </c>
      <c r="BF68" s="39">
        <v>31.744589367433253</v>
      </c>
      <c r="BG68" s="39">
        <v>31.744589367433246</v>
      </c>
      <c r="BH68" s="39">
        <v>31.744589367433246</v>
      </c>
      <c r="BI68" s="39">
        <v>31.744589367433253</v>
      </c>
      <c r="BJ68" s="39">
        <v>31.744589367433253</v>
      </c>
      <c r="BK68" s="39">
        <v>31.744589367433253</v>
      </c>
      <c r="BL68" s="39">
        <v>31.744589367433253</v>
      </c>
      <c r="BM68" s="39">
        <v>31.744589367433253</v>
      </c>
      <c r="BN68" s="39">
        <v>31.744589367433253</v>
      </c>
      <c r="BO68" s="39">
        <v>31.744589367433253</v>
      </c>
      <c r="BP68" s="38"/>
      <c r="BQ68" s="38"/>
      <c r="BR68" s="38"/>
      <c r="BS68" s="38"/>
      <c r="BT68" s="38"/>
      <c r="BU68" s="38"/>
      <c r="BV68" s="38"/>
      <c r="BW68" s="38"/>
      <c r="BX68" s="38"/>
      <c r="BY68" s="38"/>
      <c r="BZ68" s="38"/>
      <c r="CA68" s="38"/>
      <c r="CB68" s="38"/>
    </row>
    <row r="69" spans="1:91" ht="17.25" customHeight="1">
      <c r="A69" s="40">
        <v>10</v>
      </c>
      <c r="B69" s="39" t="s">
        <v>7</v>
      </c>
      <c r="C69" s="39" t="s">
        <v>7</v>
      </c>
      <c r="D69" s="39" t="s">
        <v>7</v>
      </c>
      <c r="E69" s="39" t="s">
        <v>7</v>
      </c>
      <c r="F69" s="39" t="s">
        <v>7</v>
      </c>
      <c r="G69" s="39" t="s">
        <v>7</v>
      </c>
      <c r="H69" s="39" t="s">
        <v>7</v>
      </c>
      <c r="I69" s="39" t="s">
        <v>7</v>
      </c>
      <c r="J69" s="39" t="s">
        <v>7</v>
      </c>
      <c r="K69" s="39" t="s">
        <v>7</v>
      </c>
      <c r="L69" s="39" t="s">
        <v>7</v>
      </c>
      <c r="M69" s="39" t="s">
        <v>7</v>
      </c>
      <c r="N69" s="39" t="s">
        <v>7</v>
      </c>
      <c r="O69" s="39" t="s">
        <v>7</v>
      </c>
      <c r="P69" s="39" t="s">
        <v>7</v>
      </c>
      <c r="Q69" s="39" t="s">
        <v>7</v>
      </c>
      <c r="R69" s="39" t="s">
        <v>7</v>
      </c>
      <c r="S69" s="39" t="s">
        <v>7</v>
      </c>
      <c r="T69" s="39" t="s">
        <v>7</v>
      </c>
      <c r="U69" s="39" t="s">
        <v>7</v>
      </c>
      <c r="V69" s="39" t="s">
        <v>7</v>
      </c>
      <c r="W69" s="39" t="s">
        <v>7</v>
      </c>
      <c r="X69" s="39" t="s">
        <v>7</v>
      </c>
      <c r="Y69" s="39" t="s">
        <v>7</v>
      </c>
      <c r="Z69" s="39" t="s">
        <v>7</v>
      </c>
      <c r="AA69" s="39" t="s">
        <v>7</v>
      </c>
      <c r="AB69" s="39" t="s">
        <v>7</v>
      </c>
      <c r="AC69" s="39" t="s">
        <v>7</v>
      </c>
      <c r="AD69" s="39" t="s">
        <v>7</v>
      </c>
      <c r="AE69" s="39" t="s">
        <v>7</v>
      </c>
      <c r="AF69" s="39" t="s">
        <v>7</v>
      </c>
      <c r="AG69" s="39" t="s">
        <v>7</v>
      </c>
      <c r="AH69" s="39" t="s">
        <v>7</v>
      </c>
      <c r="AI69" s="39" t="s">
        <v>7</v>
      </c>
      <c r="AJ69" s="39" t="s">
        <v>7</v>
      </c>
      <c r="AK69" s="39" t="s">
        <v>7</v>
      </c>
      <c r="AL69" s="39" t="s">
        <v>7</v>
      </c>
      <c r="AM69" s="39" t="s">
        <v>7</v>
      </c>
      <c r="AN69" s="39" t="s">
        <v>7</v>
      </c>
      <c r="AO69" s="39" t="s">
        <v>7</v>
      </c>
      <c r="AP69" s="39" t="s">
        <v>7</v>
      </c>
      <c r="AQ69" s="39" t="s">
        <v>7</v>
      </c>
      <c r="AR69" s="39" t="s">
        <v>7</v>
      </c>
      <c r="AS69" s="39" t="s">
        <v>7</v>
      </c>
      <c r="AT69" s="39" t="s">
        <v>7</v>
      </c>
      <c r="AU69" s="39" t="s">
        <v>7</v>
      </c>
      <c r="AV69" s="39" t="s">
        <v>7</v>
      </c>
      <c r="AW69" s="39" t="s">
        <v>7</v>
      </c>
      <c r="AX69" s="39" t="s">
        <v>7</v>
      </c>
      <c r="AY69" s="39" t="s">
        <v>7</v>
      </c>
      <c r="AZ69" s="39" t="s">
        <v>7</v>
      </c>
      <c r="BA69" s="39" t="s">
        <v>7</v>
      </c>
      <c r="BB69" s="39" t="s">
        <v>7</v>
      </c>
      <c r="BC69" s="39" t="s">
        <v>7</v>
      </c>
      <c r="BD69" s="39" t="s">
        <v>7</v>
      </c>
      <c r="BE69" s="39">
        <v>32.089639251861911</v>
      </c>
      <c r="BF69" s="39">
        <v>32.089639251861911</v>
      </c>
      <c r="BG69" s="39">
        <v>32.089639251861911</v>
      </c>
      <c r="BH69" s="39">
        <v>32.089639251861911</v>
      </c>
      <c r="BI69" s="39">
        <v>32.089639251861911</v>
      </c>
      <c r="BJ69" s="39">
        <v>32.089639251861911</v>
      </c>
      <c r="BK69" s="39">
        <v>32.089639251861911</v>
      </c>
      <c r="BL69" s="39">
        <v>32.089639251861911</v>
      </c>
      <c r="BM69" s="39">
        <v>32.089639251861911</v>
      </c>
      <c r="BN69" s="39">
        <v>32.089639251861911</v>
      </c>
      <c r="BO69" s="39">
        <v>32.089639251861911</v>
      </c>
      <c r="BP69" s="38"/>
      <c r="BQ69" s="38"/>
      <c r="BR69" s="38"/>
      <c r="BS69" s="38"/>
      <c r="BT69" s="38"/>
      <c r="BU69" s="38"/>
      <c r="BV69" s="38"/>
      <c r="BW69" s="38"/>
      <c r="BX69" s="38"/>
      <c r="BY69" s="38"/>
      <c r="BZ69" s="38"/>
      <c r="CA69" s="38"/>
      <c r="CB69" s="38"/>
      <c r="CC69" s="38"/>
    </row>
    <row r="70" spans="1:91" ht="17.25" customHeight="1">
      <c r="A70" s="40">
        <v>9</v>
      </c>
      <c r="B70" s="39" t="s">
        <v>7</v>
      </c>
      <c r="C70" s="39" t="s">
        <v>7</v>
      </c>
      <c r="D70" s="39" t="s">
        <v>7</v>
      </c>
      <c r="E70" s="39" t="s">
        <v>7</v>
      </c>
      <c r="F70" s="39" t="s">
        <v>7</v>
      </c>
      <c r="G70" s="39" t="s">
        <v>7</v>
      </c>
      <c r="H70" s="39" t="s">
        <v>7</v>
      </c>
      <c r="I70" s="39" t="s">
        <v>7</v>
      </c>
      <c r="J70" s="39" t="s">
        <v>7</v>
      </c>
      <c r="K70" s="39" t="s">
        <v>7</v>
      </c>
      <c r="L70" s="39" t="s">
        <v>7</v>
      </c>
      <c r="M70" s="39" t="s">
        <v>7</v>
      </c>
      <c r="N70" s="39" t="s">
        <v>7</v>
      </c>
      <c r="O70" s="39" t="s">
        <v>7</v>
      </c>
      <c r="P70" s="39" t="s">
        <v>7</v>
      </c>
      <c r="Q70" s="39" t="s">
        <v>7</v>
      </c>
      <c r="R70" s="39" t="s">
        <v>7</v>
      </c>
      <c r="S70" s="39" t="s">
        <v>7</v>
      </c>
      <c r="T70" s="39" t="s">
        <v>7</v>
      </c>
      <c r="U70" s="39" t="s">
        <v>7</v>
      </c>
      <c r="V70" s="39" t="s">
        <v>7</v>
      </c>
      <c r="W70" s="39" t="s">
        <v>7</v>
      </c>
      <c r="X70" s="39" t="s">
        <v>7</v>
      </c>
      <c r="Y70" s="39" t="s">
        <v>7</v>
      </c>
      <c r="Z70" s="39" t="s">
        <v>7</v>
      </c>
      <c r="AA70" s="39" t="s">
        <v>7</v>
      </c>
      <c r="AB70" s="39" t="s">
        <v>7</v>
      </c>
      <c r="AC70" s="39" t="s">
        <v>7</v>
      </c>
      <c r="AD70" s="39" t="s">
        <v>7</v>
      </c>
      <c r="AE70" s="39" t="s">
        <v>7</v>
      </c>
      <c r="AF70" s="39" t="s">
        <v>7</v>
      </c>
      <c r="AG70" s="39" t="s">
        <v>7</v>
      </c>
      <c r="AH70" s="39" t="s">
        <v>7</v>
      </c>
      <c r="AI70" s="39" t="s">
        <v>7</v>
      </c>
      <c r="AJ70" s="39" t="s">
        <v>7</v>
      </c>
      <c r="AK70" s="39" t="s">
        <v>7</v>
      </c>
      <c r="AL70" s="39" t="s">
        <v>7</v>
      </c>
      <c r="AM70" s="39" t="s">
        <v>7</v>
      </c>
      <c r="AN70" s="39" t="s">
        <v>7</v>
      </c>
      <c r="AO70" s="39" t="s">
        <v>7</v>
      </c>
      <c r="AP70" s="39" t="s">
        <v>7</v>
      </c>
      <c r="AQ70" s="39" t="s">
        <v>7</v>
      </c>
      <c r="AR70" s="39" t="s">
        <v>7</v>
      </c>
      <c r="AS70" s="39" t="s">
        <v>7</v>
      </c>
      <c r="AT70" s="39" t="s">
        <v>7</v>
      </c>
      <c r="AU70" s="39" t="s">
        <v>7</v>
      </c>
      <c r="AV70" s="39" t="s">
        <v>7</v>
      </c>
      <c r="AW70" s="39" t="s">
        <v>7</v>
      </c>
      <c r="AX70" s="39" t="s">
        <v>7</v>
      </c>
      <c r="AY70" s="39" t="s">
        <v>7</v>
      </c>
      <c r="AZ70" s="39" t="s">
        <v>7</v>
      </c>
      <c r="BA70" s="39" t="s">
        <v>7</v>
      </c>
      <c r="BB70" s="39" t="s">
        <v>7</v>
      </c>
      <c r="BC70" s="39" t="s">
        <v>7</v>
      </c>
      <c r="BD70" s="39" t="s">
        <v>7</v>
      </c>
      <c r="BE70" s="39" t="s">
        <v>7</v>
      </c>
      <c r="BF70" s="39">
        <v>32.438439678512545</v>
      </c>
      <c r="BG70" s="39">
        <v>32.438439678512538</v>
      </c>
      <c r="BH70" s="39">
        <v>32.438439678512538</v>
      </c>
      <c r="BI70" s="39">
        <v>32.438439678512552</v>
      </c>
      <c r="BJ70" s="39">
        <v>32.438439678512545</v>
      </c>
      <c r="BK70" s="39">
        <v>32.438439678512545</v>
      </c>
      <c r="BL70" s="39">
        <v>32.438439678512545</v>
      </c>
      <c r="BM70" s="39">
        <v>32.438439678512545</v>
      </c>
      <c r="BN70" s="39">
        <v>32.438439678512545</v>
      </c>
      <c r="BO70" s="39">
        <v>32.438439678512552</v>
      </c>
      <c r="BP70" s="38"/>
      <c r="BQ70" s="38"/>
      <c r="BR70" s="38"/>
      <c r="BS70" s="38"/>
      <c r="BT70" s="38"/>
      <c r="BU70" s="38"/>
      <c r="BV70" s="38"/>
      <c r="BW70" s="38"/>
      <c r="BX70" s="38"/>
      <c r="BY70" s="38"/>
      <c r="BZ70" s="38"/>
      <c r="CA70" s="38"/>
      <c r="CB70" s="38"/>
      <c r="CC70" s="38"/>
      <c r="CD70" s="38"/>
    </row>
    <row r="71" spans="1:91" ht="17.25" customHeight="1">
      <c r="A71" s="40">
        <v>8</v>
      </c>
      <c r="B71" s="39" t="s">
        <v>7</v>
      </c>
      <c r="C71" s="39" t="s">
        <v>7</v>
      </c>
      <c r="D71" s="39" t="s">
        <v>7</v>
      </c>
      <c r="E71" s="39" t="s">
        <v>7</v>
      </c>
      <c r="F71" s="39" t="s">
        <v>7</v>
      </c>
      <c r="G71" s="39" t="s">
        <v>7</v>
      </c>
      <c r="H71" s="39" t="s">
        <v>7</v>
      </c>
      <c r="I71" s="39" t="s">
        <v>7</v>
      </c>
      <c r="J71" s="39" t="s">
        <v>7</v>
      </c>
      <c r="K71" s="39" t="s">
        <v>7</v>
      </c>
      <c r="L71" s="39" t="s">
        <v>7</v>
      </c>
      <c r="M71" s="39" t="s">
        <v>7</v>
      </c>
      <c r="N71" s="39" t="s">
        <v>7</v>
      </c>
      <c r="O71" s="39" t="s">
        <v>7</v>
      </c>
      <c r="P71" s="39" t="s">
        <v>7</v>
      </c>
      <c r="Q71" s="39" t="s">
        <v>7</v>
      </c>
      <c r="R71" s="39" t="s">
        <v>7</v>
      </c>
      <c r="S71" s="39" t="s">
        <v>7</v>
      </c>
      <c r="T71" s="39" t="s">
        <v>7</v>
      </c>
      <c r="U71" s="39" t="s">
        <v>7</v>
      </c>
      <c r="V71" s="39" t="s">
        <v>7</v>
      </c>
      <c r="W71" s="39" t="s">
        <v>7</v>
      </c>
      <c r="X71" s="39" t="s">
        <v>7</v>
      </c>
      <c r="Y71" s="39" t="s">
        <v>7</v>
      </c>
      <c r="Z71" s="39" t="s">
        <v>7</v>
      </c>
      <c r="AA71" s="39" t="s">
        <v>7</v>
      </c>
      <c r="AB71" s="39" t="s">
        <v>7</v>
      </c>
      <c r="AC71" s="39" t="s">
        <v>7</v>
      </c>
      <c r="AD71" s="39" t="s">
        <v>7</v>
      </c>
      <c r="AE71" s="39" t="s">
        <v>7</v>
      </c>
      <c r="AF71" s="39" t="s">
        <v>7</v>
      </c>
      <c r="AG71" s="39" t="s">
        <v>7</v>
      </c>
      <c r="AH71" s="39" t="s">
        <v>7</v>
      </c>
      <c r="AI71" s="39" t="s">
        <v>7</v>
      </c>
      <c r="AJ71" s="39" t="s">
        <v>7</v>
      </c>
      <c r="AK71" s="39" t="s">
        <v>7</v>
      </c>
      <c r="AL71" s="39" t="s">
        <v>7</v>
      </c>
      <c r="AM71" s="39" t="s">
        <v>7</v>
      </c>
      <c r="AN71" s="39" t="s">
        <v>7</v>
      </c>
      <c r="AO71" s="39" t="s">
        <v>7</v>
      </c>
      <c r="AP71" s="39" t="s">
        <v>7</v>
      </c>
      <c r="AQ71" s="39" t="s">
        <v>7</v>
      </c>
      <c r="AR71" s="39" t="s">
        <v>7</v>
      </c>
      <c r="AS71" s="39" t="s">
        <v>7</v>
      </c>
      <c r="AT71" s="39" t="s">
        <v>7</v>
      </c>
      <c r="AU71" s="39" t="s">
        <v>7</v>
      </c>
      <c r="AV71" s="39" t="s">
        <v>7</v>
      </c>
      <c r="AW71" s="39" t="s">
        <v>7</v>
      </c>
      <c r="AX71" s="39" t="s">
        <v>7</v>
      </c>
      <c r="AY71" s="39" t="s">
        <v>7</v>
      </c>
      <c r="AZ71" s="39" t="s">
        <v>7</v>
      </c>
      <c r="BA71" s="39" t="s">
        <v>7</v>
      </c>
      <c r="BB71" s="39" t="s">
        <v>7</v>
      </c>
      <c r="BC71" s="39" t="s">
        <v>7</v>
      </c>
      <c r="BD71" s="39" t="s">
        <v>7</v>
      </c>
      <c r="BE71" s="39" t="s">
        <v>7</v>
      </c>
      <c r="BF71" s="39" t="s">
        <v>7</v>
      </c>
      <c r="BG71" s="39">
        <v>32.791031414148549</v>
      </c>
      <c r="BH71" s="39">
        <v>32.791031414148549</v>
      </c>
      <c r="BI71" s="39">
        <v>32.791031414148549</v>
      </c>
      <c r="BJ71" s="39">
        <v>32.791031414148549</v>
      </c>
      <c r="BK71" s="39">
        <v>32.791031414148549</v>
      </c>
      <c r="BL71" s="39">
        <v>32.791031414148549</v>
      </c>
      <c r="BM71" s="39">
        <v>32.791031414148542</v>
      </c>
      <c r="BN71" s="39">
        <v>32.791031414148549</v>
      </c>
      <c r="BO71" s="39">
        <v>32.791031414148549</v>
      </c>
      <c r="BP71" s="38"/>
      <c r="BQ71" s="38"/>
      <c r="BR71" s="38"/>
      <c r="BS71" s="38"/>
      <c r="BT71" s="38"/>
      <c r="BU71" s="38"/>
      <c r="BV71" s="38"/>
      <c r="BW71" s="38"/>
      <c r="BX71" s="38"/>
      <c r="BY71" s="38"/>
      <c r="BZ71" s="38"/>
      <c r="CA71" s="38"/>
      <c r="CB71" s="38"/>
      <c r="CC71" s="38"/>
      <c r="CD71" s="38"/>
      <c r="CE71" s="38"/>
    </row>
    <row r="72" spans="1:91" ht="17.25" customHeight="1">
      <c r="A72" s="40">
        <v>7</v>
      </c>
      <c r="B72" s="39" t="s">
        <v>7</v>
      </c>
      <c r="C72" s="39" t="s">
        <v>7</v>
      </c>
      <c r="D72" s="39" t="s">
        <v>7</v>
      </c>
      <c r="E72" s="39" t="s">
        <v>7</v>
      </c>
      <c r="F72" s="39" t="s">
        <v>7</v>
      </c>
      <c r="G72" s="39" t="s">
        <v>7</v>
      </c>
      <c r="H72" s="39" t="s">
        <v>7</v>
      </c>
      <c r="I72" s="39" t="s">
        <v>7</v>
      </c>
      <c r="J72" s="39" t="s">
        <v>7</v>
      </c>
      <c r="K72" s="39" t="s">
        <v>7</v>
      </c>
      <c r="L72" s="39" t="s">
        <v>7</v>
      </c>
      <c r="M72" s="39" t="s">
        <v>7</v>
      </c>
      <c r="N72" s="39" t="s">
        <v>7</v>
      </c>
      <c r="O72" s="39" t="s">
        <v>7</v>
      </c>
      <c r="P72" s="39" t="s">
        <v>7</v>
      </c>
      <c r="Q72" s="39" t="s">
        <v>7</v>
      </c>
      <c r="R72" s="39" t="s">
        <v>7</v>
      </c>
      <c r="S72" s="39" t="s">
        <v>7</v>
      </c>
      <c r="T72" s="39" t="s">
        <v>7</v>
      </c>
      <c r="U72" s="39" t="s">
        <v>7</v>
      </c>
      <c r="V72" s="39" t="s">
        <v>7</v>
      </c>
      <c r="W72" s="39" t="s">
        <v>7</v>
      </c>
      <c r="X72" s="39" t="s">
        <v>7</v>
      </c>
      <c r="Y72" s="39" t="s">
        <v>7</v>
      </c>
      <c r="Z72" s="39" t="s">
        <v>7</v>
      </c>
      <c r="AA72" s="39" t="s">
        <v>7</v>
      </c>
      <c r="AB72" s="39" t="s">
        <v>7</v>
      </c>
      <c r="AC72" s="39" t="s">
        <v>7</v>
      </c>
      <c r="AD72" s="39" t="s">
        <v>7</v>
      </c>
      <c r="AE72" s="39" t="s">
        <v>7</v>
      </c>
      <c r="AF72" s="39" t="s">
        <v>7</v>
      </c>
      <c r="AG72" s="39" t="s">
        <v>7</v>
      </c>
      <c r="AH72" s="39" t="s">
        <v>7</v>
      </c>
      <c r="AI72" s="39" t="s">
        <v>7</v>
      </c>
      <c r="AJ72" s="39" t="s">
        <v>7</v>
      </c>
      <c r="AK72" s="39" t="s">
        <v>7</v>
      </c>
      <c r="AL72" s="39" t="s">
        <v>7</v>
      </c>
      <c r="AM72" s="39" t="s">
        <v>7</v>
      </c>
      <c r="AN72" s="39" t="s">
        <v>7</v>
      </c>
      <c r="AO72" s="39" t="s">
        <v>7</v>
      </c>
      <c r="AP72" s="39" t="s">
        <v>7</v>
      </c>
      <c r="AQ72" s="39" t="s">
        <v>7</v>
      </c>
      <c r="AR72" s="39" t="s">
        <v>7</v>
      </c>
      <c r="AS72" s="39" t="s">
        <v>7</v>
      </c>
      <c r="AT72" s="39" t="s">
        <v>7</v>
      </c>
      <c r="AU72" s="39" t="s">
        <v>7</v>
      </c>
      <c r="AV72" s="39" t="s">
        <v>7</v>
      </c>
      <c r="AW72" s="39" t="s">
        <v>7</v>
      </c>
      <c r="AX72" s="39" t="s">
        <v>7</v>
      </c>
      <c r="AY72" s="39" t="s">
        <v>7</v>
      </c>
      <c r="AZ72" s="39" t="s">
        <v>7</v>
      </c>
      <c r="BA72" s="39" t="s">
        <v>7</v>
      </c>
      <c r="BB72" s="39" t="s">
        <v>7</v>
      </c>
      <c r="BC72" s="39" t="s">
        <v>7</v>
      </c>
      <c r="BD72" s="39" t="s">
        <v>7</v>
      </c>
      <c r="BE72" s="39" t="s">
        <v>7</v>
      </c>
      <c r="BF72" s="39" t="s">
        <v>7</v>
      </c>
      <c r="BG72" s="39" t="s">
        <v>7</v>
      </c>
      <c r="BH72" s="39">
        <v>33.147455668650139</v>
      </c>
      <c r="BI72" s="39">
        <v>33.147455668650139</v>
      </c>
      <c r="BJ72" s="39">
        <v>33.147455668650139</v>
      </c>
      <c r="BK72" s="39">
        <v>33.147455668650139</v>
      </c>
      <c r="BL72" s="39">
        <v>33.147455668650139</v>
      </c>
      <c r="BM72" s="39">
        <v>33.147455668650139</v>
      </c>
      <c r="BN72" s="39">
        <v>33.147455668650139</v>
      </c>
      <c r="BO72" s="39">
        <v>33.147455668650139</v>
      </c>
      <c r="BP72" s="38"/>
      <c r="BQ72" s="38"/>
      <c r="BR72" s="38"/>
      <c r="BS72" s="38"/>
      <c r="BT72" s="38"/>
      <c r="BU72" s="38"/>
      <c r="BV72" s="38"/>
      <c r="BW72" s="38"/>
      <c r="BX72" s="38"/>
      <c r="BY72" s="38"/>
      <c r="BZ72" s="38"/>
      <c r="CA72" s="38"/>
      <c r="CB72" s="38"/>
      <c r="CC72" s="38"/>
      <c r="CD72" s="38"/>
      <c r="CE72" s="38"/>
      <c r="CF72" s="38"/>
    </row>
    <row r="73" spans="1:91" ht="17.25" customHeight="1">
      <c r="A73" s="40">
        <v>6</v>
      </c>
      <c r="B73" s="39" t="s">
        <v>7</v>
      </c>
      <c r="C73" s="39" t="s">
        <v>7</v>
      </c>
      <c r="D73" s="39" t="s">
        <v>7</v>
      </c>
      <c r="E73" s="39" t="s">
        <v>7</v>
      </c>
      <c r="F73" s="39" t="s">
        <v>7</v>
      </c>
      <c r="G73" s="39" t="s">
        <v>7</v>
      </c>
      <c r="H73" s="39" t="s">
        <v>7</v>
      </c>
      <c r="I73" s="39" t="s">
        <v>7</v>
      </c>
      <c r="J73" s="39" t="s">
        <v>7</v>
      </c>
      <c r="K73" s="39" t="s">
        <v>7</v>
      </c>
      <c r="L73" s="39" t="s">
        <v>7</v>
      </c>
      <c r="M73" s="39" t="s">
        <v>7</v>
      </c>
      <c r="N73" s="39" t="s">
        <v>7</v>
      </c>
      <c r="O73" s="39" t="s">
        <v>7</v>
      </c>
      <c r="P73" s="39" t="s">
        <v>7</v>
      </c>
      <c r="Q73" s="39" t="s">
        <v>7</v>
      </c>
      <c r="R73" s="39" t="s">
        <v>7</v>
      </c>
      <c r="S73" s="39" t="s">
        <v>7</v>
      </c>
      <c r="T73" s="39" t="s">
        <v>7</v>
      </c>
      <c r="U73" s="39" t="s">
        <v>7</v>
      </c>
      <c r="V73" s="39" t="s">
        <v>7</v>
      </c>
      <c r="W73" s="39" t="s">
        <v>7</v>
      </c>
      <c r="X73" s="39" t="s">
        <v>7</v>
      </c>
      <c r="Y73" s="39" t="s">
        <v>7</v>
      </c>
      <c r="Z73" s="39" t="s">
        <v>7</v>
      </c>
      <c r="AA73" s="39" t="s">
        <v>7</v>
      </c>
      <c r="AB73" s="39" t="s">
        <v>7</v>
      </c>
      <c r="AC73" s="39" t="s">
        <v>7</v>
      </c>
      <c r="AD73" s="39" t="s">
        <v>7</v>
      </c>
      <c r="AE73" s="39" t="s">
        <v>7</v>
      </c>
      <c r="AF73" s="39" t="s">
        <v>7</v>
      </c>
      <c r="AG73" s="39" t="s">
        <v>7</v>
      </c>
      <c r="AH73" s="39" t="s">
        <v>7</v>
      </c>
      <c r="AI73" s="39" t="s">
        <v>7</v>
      </c>
      <c r="AJ73" s="39" t="s">
        <v>7</v>
      </c>
      <c r="AK73" s="39" t="s">
        <v>7</v>
      </c>
      <c r="AL73" s="39" t="s">
        <v>7</v>
      </c>
      <c r="AM73" s="39" t="s">
        <v>7</v>
      </c>
      <c r="AN73" s="39" t="s">
        <v>7</v>
      </c>
      <c r="AO73" s="39" t="s">
        <v>7</v>
      </c>
      <c r="AP73" s="39" t="s">
        <v>7</v>
      </c>
      <c r="AQ73" s="39" t="s">
        <v>7</v>
      </c>
      <c r="AR73" s="39" t="s">
        <v>7</v>
      </c>
      <c r="AS73" s="39" t="s">
        <v>7</v>
      </c>
      <c r="AT73" s="39" t="s">
        <v>7</v>
      </c>
      <c r="AU73" s="39" t="s">
        <v>7</v>
      </c>
      <c r="AV73" s="39" t="s">
        <v>7</v>
      </c>
      <c r="AW73" s="39" t="s">
        <v>7</v>
      </c>
      <c r="AX73" s="39" t="s">
        <v>7</v>
      </c>
      <c r="AY73" s="39" t="s">
        <v>7</v>
      </c>
      <c r="AZ73" s="39" t="s">
        <v>7</v>
      </c>
      <c r="BA73" s="39" t="s">
        <v>7</v>
      </c>
      <c r="BB73" s="39" t="s">
        <v>7</v>
      </c>
      <c r="BC73" s="39" t="s">
        <v>7</v>
      </c>
      <c r="BD73" s="39" t="s">
        <v>7</v>
      </c>
      <c r="BE73" s="39" t="s">
        <v>7</v>
      </c>
      <c r="BF73" s="39" t="s">
        <v>7</v>
      </c>
      <c r="BG73" s="39" t="s">
        <v>7</v>
      </c>
      <c r="BH73" s="39" t="s">
        <v>7</v>
      </c>
      <c r="BI73" s="39">
        <v>33.507754099831132</v>
      </c>
      <c r="BJ73" s="39">
        <v>33.507754099831139</v>
      </c>
      <c r="BK73" s="39">
        <v>33.507754099831139</v>
      </c>
      <c r="BL73" s="39">
        <v>33.507754099831139</v>
      </c>
      <c r="BM73" s="39">
        <v>33.507754099831139</v>
      </c>
      <c r="BN73" s="39">
        <v>33.507754099831139</v>
      </c>
      <c r="BO73" s="39">
        <v>33.507754099831139</v>
      </c>
      <c r="BP73" s="38"/>
      <c r="BQ73" s="38"/>
      <c r="BR73" s="38"/>
      <c r="BS73" s="38"/>
      <c r="BT73" s="38"/>
      <c r="BU73" s="38"/>
      <c r="BV73" s="38"/>
      <c r="BW73" s="38"/>
      <c r="BX73" s="38"/>
      <c r="BY73" s="38"/>
      <c r="BZ73" s="38"/>
      <c r="CA73" s="38"/>
      <c r="CB73" s="38"/>
      <c r="CC73" s="38"/>
      <c r="CD73" s="38"/>
      <c r="CE73" s="38"/>
      <c r="CF73" s="38"/>
      <c r="CG73" s="38"/>
    </row>
    <row r="74" spans="1:91" ht="17.25" customHeight="1">
      <c r="A74" s="40">
        <v>5</v>
      </c>
      <c r="B74" s="39" t="s">
        <v>7</v>
      </c>
      <c r="C74" s="39" t="s">
        <v>7</v>
      </c>
      <c r="D74" s="39" t="s">
        <v>7</v>
      </c>
      <c r="E74" s="39" t="s">
        <v>7</v>
      </c>
      <c r="F74" s="39" t="s">
        <v>7</v>
      </c>
      <c r="G74" s="39" t="s">
        <v>7</v>
      </c>
      <c r="H74" s="39" t="s">
        <v>7</v>
      </c>
      <c r="I74" s="39" t="s">
        <v>7</v>
      </c>
      <c r="J74" s="39" t="s">
        <v>7</v>
      </c>
      <c r="K74" s="39" t="s">
        <v>7</v>
      </c>
      <c r="L74" s="39" t="s">
        <v>7</v>
      </c>
      <c r="M74" s="39" t="s">
        <v>7</v>
      </c>
      <c r="N74" s="39" t="s">
        <v>7</v>
      </c>
      <c r="O74" s="39" t="s">
        <v>7</v>
      </c>
      <c r="P74" s="39" t="s">
        <v>7</v>
      </c>
      <c r="Q74" s="39" t="s">
        <v>7</v>
      </c>
      <c r="R74" s="39" t="s">
        <v>7</v>
      </c>
      <c r="S74" s="39" t="s">
        <v>7</v>
      </c>
      <c r="T74" s="39" t="s">
        <v>7</v>
      </c>
      <c r="U74" s="39" t="s">
        <v>7</v>
      </c>
      <c r="V74" s="39" t="s">
        <v>7</v>
      </c>
      <c r="W74" s="39" t="s">
        <v>7</v>
      </c>
      <c r="X74" s="39" t="s">
        <v>7</v>
      </c>
      <c r="Y74" s="39" t="s">
        <v>7</v>
      </c>
      <c r="Z74" s="39" t="s">
        <v>7</v>
      </c>
      <c r="AA74" s="39" t="s">
        <v>7</v>
      </c>
      <c r="AB74" s="39" t="s">
        <v>7</v>
      </c>
      <c r="AC74" s="39" t="s">
        <v>7</v>
      </c>
      <c r="AD74" s="39" t="s">
        <v>7</v>
      </c>
      <c r="AE74" s="39" t="s">
        <v>7</v>
      </c>
      <c r="AF74" s="39" t="s">
        <v>7</v>
      </c>
      <c r="AG74" s="39" t="s">
        <v>7</v>
      </c>
      <c r="AH74" s="39" t="s">
        <v>7</v>
      </c>
      <c r="AI74" s="39" t="s">
        <v>7</v>
      </c>
      <c r="AJ74" s="39" t="s">
        <v>7</v>
      </c>
      <c r="AK74" s="39" t="s">
        <v>7</v>
      </c>
      <c r="AL74" s="39" t="s">
        <v>7</v>
      </c>
      <c r="AM74" s="39" t="s">
        <v>7</v>
      </c>
      <c r="AN74" s="39" t="s">
        <v>7</v>
      </c>
      <c r="AO74" s="39" t="s">
        <v>7</v>
      </c>
      <c r="AP74" s="39" t="s">
        <v>7</v>
      </c>
      <c r="AQ74" s="39" t="s">
        <v>7</v>
      </c>
      <c r="AR74" s="39" t="s">
        <v>7</v>
      </c>
      <c r="AS74" s="39" t="s">
        <v>7</v>
      </c>
      <c r="AT74" s="39" t="s">
        <v>7</v>
      </c>
      <c r="AU74" s="39" t="s">
        <v>7</v>
      </c>
      <c r="AV74" s="39" t="s">
        <v>7</v>
      </c>
      <c r="AW74" s="39" t="s">
        <v>7</v>
      </c>
      <c r="AX74" s="39" t="s">
        <v>7</v>
      </c>
      <c r="AY74" s="39" t="s">
        <v>7</v>
      </c>
      <c r="AZ74" s="39" t="s">
        <v>7</v>
      </c>
      <c r="BA74" s="39" t="s">
        <v>7</v>
      </c>
      <c r="BB74" s="39" t="s">
        <v>7</v>
      </c>
      <c r="BC74" s="39" t="s">
        <v>7</v>
      </c>
      <c r="BD74" s="39" t="s">
        <v>7</v>
      </c>
      <c r="BE74" s="39" t="s">
        <v>7</v>
      </c>
      <c r="BF74" s="39" t="s">
        <v>7</v>
      </c>
      <c r="BG74" s="39" t="s">
        <v>7</v>
      </c>
      <c r="BH74" s="39" t="s">
        <v>7</v>
      </c>
      <c r="BI74" s="39" t="s">
        <v>7</v>
      </c>
      <c r="BJ74" s="39">
        <v>33.871968818307572</v>
      </c>
      <c r="BK74" s="39">
        <v>33.871968818307572</v>
      </c>
      <c r="BL74" s="39">
        <v>33.871968818307572</v>
      </c>
      <c r="BM74" s="39">
        <v>33.871968818307572</v>
      </c>
      <c r="BN74" s="39">
        <v>33.871968818307572</v>
      </c>
      <c r="BO74" s="39">
        <v>33.871968818307572</v>
      </c>
      <c r="BP74" s="38"/>
      <c r="BQ74" s="38"/>
      <c r="BR74" s="38"/>
      <c r="BS74" s="38"/>
      <c r="BT74" s="38"/>
      <c r="BU74" s="38"/>
      <c r="BV74" s="38"/>
      <c r="BW74" s="38"/>
      <c r="BX74" s="38"/>
      <c r="BY74" s="38"/>
      <c r="BZ74" s="38"/>
      <c r="CA74" s="38"/>
      <c r="CB74" s="38"/>
      <c r="CC74" s="38"/>
      <c r="CD74" s="38"/>
      <c r="CE74" s="38"/>
      <c r="CF74" s="38"/>
      <c r="CG74" s="38"/>
      <c r="CH74" s="38"/>
    </row>
    <row r="75" spans="1:91" ht="17.25" customHeight="1">
      <c r="A75" s="40">
        <v>4</v>
      </c>
      <c r="B75" s="39" t="s">
        <v>7</v>
      </c>
      <c r="C75" s="39" t="s">
        <v>7</v>
      </c>
      <c r="D75" s="39" t="s">
        <v>7</v>
      </c>
      <c r="E75" s="39" t="s">
        <v>7</v>
      </c>
      <c r="F75" s="39" t="s">
        <v>7</v>
      </c>
      <c r="G75" s="39" t="s">
        <v>7</v>
      </c>
      <c r="H75" s="39" t="s">
        <v>7</v>
      </c>
      <c r="I75" s="39" t="s">
        <v>7</v>
      </c>
      <c r="J75" s="39" t="s">
        <v>7</v>
      </c>
      <c r="K75" s="39" t="s">
        <v>7</v>
      </c>
      <c r="L75" s="39" t="s">
        <v>7</v>
      </c>
      <c r="M75" s="39" t="s">
        <v>7</v>
      </c>
      <c r="N75" s="39" t="s">
        <v>7</v>
      </c>
      <c r="O75" s="39" t="s">
        <v>7</v>
      </c>
      <c r="P75" s="39" t="s">
        <v>7</v>
      </c>
      <c r="Q75" s="39" t="s">
        <v>7</v>
      </c>
      <c r="R75" s="39" t="s">
        <v>7</v>
      </c>
      <c r="S75" s="39" t="s">
        <v>7</v>
      </c>
      <c r="T75" s="39" t="s">
        <v>7</v>
      </c>
      <c r="U75" s="39" t="s">
        <v>7</v>
      </c>
      <c r="V75" s="39" t="s">
        <v>7</v>
      </c>
      <c r="W75" s="39" t="s">
        <v>7</v>
      </c>
      <c r="X75" s="39" t="s">
        <v>7</v>
      </c>
      <c r="Y75" s="39" t="s">
        <v>7</v>
      </c>
      <c r="Z75" s="39" t="s">
        <v>7</v>
      </c>
      <c r="AA75" s="39" t="s">
        <v>7</v>
      </c>
      <c r="AB75" s="39" t="s">
        <v>7</v>
      </c>
      <c r="AC75" s="39" t="s">
        <v>7</v>
      </c>
      <c r="AD75" s="39" t="s">
        <v>7</v>
      </c>
      <c r="AE75" s="39" t="s">
        <v>7</v>
      </c>
      <c r="AF75" s="39" t="s">
        <v>7</v>
      </c>
      <c r="AG75" s="39" t="s">
        <v>7</v>
      </c>
      <c r="AH75" s="39" t="s">
        <v>7</v>
      </c>
      <c r="AI75" s="39" t="s">
        <v>7</v>
      </c>
      <c r="AJ75" s="39" t="s">
        <v>7</v>
      </c>
      <c r="AK75" s="39" t="s">
        <v>7</v>
      </c>
      <c r="AL75" s="39" t="s">
        <v>7</v>
      </c>
      <c r="AM75" s="39" t="s">
        <v>7</v>
      </c>
      <c r="AN75" s="39" t="s">
        <v>7</v>
      </c>
      <c r="AO75" s="39" t="s">
        <v>7</v>
      </c>
      <c r="AP75" s="39" t="s">
        <v>7</v>
      </c>
      <c r="AQ75" s="39" t="s">
        <v>7</v>
      </c>
      <c r="AR75" s="39" t="s">
        <v>7</v>
      </c>
      <c r="AS75" s="39" t="s">
        <v>7</v>
      </c>
      <c r="AT75" s="39" t="s">
        <v>7</v>
      </c>
      <c r="AU75" s="39" t="s">
        <v>7</v>
      </c>
      <c r="AV75" s="39" t="s">
        <v>7</v>
      </c>
      <c r="AW75" s="39" t="s">
        <v>7</v>
      </c>
      <c r="AX75" s="39" t="s">
        <v>7</v>
      </c>
      <c r="AY75" s="39" t="s">
        <v>7</v>
      </c>
      <c r="AZ75" s="39" t="s">
        <v>7</v>
      </c>
      <c r="BA75" s="39" t="s">
        <v>7</v>
      </c>
      <c r="BB75" s="39" t="s">
        <v>7</v>
      </c>
      <c r="BC75" s="39" t="s">
        <v>7</v>
      </c>
      <c r="BD75" s="39" t="s">
        <v>7</v>
      </c>
      <c r="BE75" s="39" t="s">
        <v>7</v>
      </c>
      <c r="BF75" s="39" t="s">
        <v>7</v>
      </c>
      <c r="BG75" s="39" t="s">
        <v>7</v>
      </c>
      <c r="BH75" s="39" t="s">
        <v>7</v>
      </c>
      <c r="BI75" s="39" t="s">
        <v>7</v>
      </c>
      <c r="BJ75" s="39" t="s">
        <v>7</v>
      </c>
      <c r="BK75" s="39">
        <v>34.240142392419649</v>
      </c>
      <c r="BL75" s="39">
        <v>34.240142392419642</v>
      </c>
      <c r="BM75" s="39">
        <v>34.240142392419642</v>
      </c>
      <c r="BN75" s="39">
        <v>34.240142392419642</v>
      </c>
      <c r="BO75" s="39">
        <v>34.240142392419642</v>
      </c>
      <c r="BP75" s="38"/>
      <c r="BQ75" s="38"/>
      <c r="BR75" s="38"/>
      <c r="BS75" s="38"/>
      <c r="BT75" s="38"/>
      <c r="BU75" s="38"/>
      <c r="BV75" s="38"/>
      <c r="BW75" s="38"/>
      <c r="BX75" s="38"/>
      <c r="BY75" s="38"/>
      <c r="BZ75" s="38"/>
      <c r="CA75" s="38"/>
      <c r="CB75" s="38"/>
      <c r="CC75" s="38"/>
      <c r="CD75" s="38"/>
      <c r="CE75" s="38"/>
      <c r="CF75" s="38"/>
      <c r="CG75" s="38"/>
      <c r="CH75" s="38"/>
      <c r="CI75" s="38"/>
    </row>
    <row r="76" spans="1:91" ht="17.25" customHeight="1">
      <c r="A76" s="40">
        <v>3</v>
      </c>
      <c r="B76" s="39" t="s">
        <v>7</v>
      </c>
      <c r="C76" s="39" t="s">
        <v>7</v>
      </c>
      <c r="D76" s="39" t="s">
        <v>7</v>
      </c>
      <c r="E76" s="39" t="s">
        <v>7</v>
      </c>
      <c r="F76" s="39" t="s">
        <v>7</v>
      </c>
      <c r="G76" s="39" t="s">
        <v>7</v>
      </c>
      <c r="H76" s="39" t="s">
        <v>7</v>
      </c>
      <c r="I76" s="39" t="s">
        <v>7</v>
      </c>
      <c r="J76" s="39" t="s">
        <v>7</v>
      </c>
      <c r="K76" s="39" t="s">
        <v>7</v>
      </c>
      <c r="L76" s="39" t="s">
        <v>7</v>
      </c>
      <c r="M76" s="39" t="s">
        <v>7</v>
      </c>
      <c r="N76" s="39" t="s">
        <v>7</v>
      </c>
      <c r="O76" s="39" t="s">
        <v>7</v>
      </c>
      <c r="P76" s="39" t="s">
        <v>7</v>
      </c>
      <c r="Q76" s="39" t="s">
        <v>7</v>
      </c>
      <c r="R76" s="39" t="s">
        <v>7</v>
      </c>
      <c r="S76" s="39" t="s">
        <v>7</v>
      </c>
      <c r="T76" s="39" t="s">
        <v>7</v>
      </c>
      <c r="U76" s="39" t="s">
        <v>7</v>
      </c>
      <c r="V76" s="39" t="s">
        <v>7</v>
      </c>
      <c r="W76" s="39" t="s">
        <v>7</v>
      </c>
      <c r="X76" s="39" t="s">
        <v>7</v>
      </c>
      <c r="Y76" s="39" t="s">
        <v>7</v>
      </c>
      <c r="Z76" s="39" t="s">
        <v>7</v>
      </c>
      <c r="AA76" s="39" t="s">
        <v>7</v>
      </c>
      <c r="AB76" s="39" t="s">
        <v>7</v>
      </c>
      <c r="AC76" s="39" t="s">
        <v>7</v>
      </c>
      <c r="AD76" s="39" t="s">
        <v>7</v>
      </c>
      <c r="AE76" s="39" t="s">
        <v>7</v>
      </c>
      <c r="AF76" s="39" t="s">
        <v>7</v>
      </c>
      <c r="AG76" s="39" t="s">
        <v>7</v>
      </c>
      <c r="AH76" s="39" t="s">
        <v>7</v>
      </c>
      <c r="AI76" s="39" t="s">
        <v>7</v>
      </c>
      <c r="AJ76" s="39" t="s">
        <v>7</v>
      </c>
      <c r="AK76" s="39" t="s">
        <v>7</v>
      </c>
      <c r="AL76" s="39" t="s">
        <v>7</v>
      </c>
      <c r="AM76" s="39" t="s">
        <v>7</v>
      </c>
      <c r="AN76" s="39" t="s">
        <v>7</v>
      </c>
      <c r="AO76" s="39" t="s">
        <v>7</v>
      </c>
      <c r="AP76" s="39" t="s">
        <v>7</v>
      </c>
      <c r="AQ76" s="39" t="s">
        <v>7</v>
      </c>
      <c r="AR76" s="39" t="s">
        <v>7</v>
      </c>
      <c r="AS76" s="39" t="s">
        <v>7</v>
      </c>
      <c r="AT76" s="39" t="s">
        <v>7</v>
      </c>
      <c r="AU76" s="39" t="s">
        <v>7</v>
      </c>
      <c r="AV76" s="39" t="s">
        <v>7</v>
      </c>
      <c r="AW76" s="39" t="s">
        <v>7</v>
      </c>
      <c r="AX76" s="39" t="s">
        <v>7</v>
      </c>
      <c r="AY76" s="39" t="s">
        <v>7</v>
      </c>
      <c r="AZ76" s="39" t="s">
        <v>7</v>
      </c>
      <c r="BA76" s="39" t="s">
        <v>7</v>
      </c>
      <c r="BB76" s="39" t="s">
        <v>7</v>
      </c>
      <c r="BC76" s="39" t="s">
        <v>7</v>
      </c>
      <c r="BD76" s="39" t="s">
        <v>7</v>
      </c>
      <c r="BE76" s="39" t="s">
        <v>7</v>
      </c>
      <c r="BF76" s="39" t="s">
        <v>7</v>
      </c>
      <c r="BG76" s="39" t="s">
        <v>7</v>
      </c>
      <c r="BH76" s="39" t="s">
        <v>7</v>
      </c>
      <c r="BI76" s="39" t="s">
        <v>7</v>
      </c>
      <c r="BJ76" s="39" t="s">
        <v>7</v>
      </c>
      <c r="BK76" s="39" t="s">
        <v>7</v>
      </c>
      <c r="BL76" s="39">
        <v>34.612317853206733</v>
      </c>
      <c r="BM76" s="39">
        <v>34.612317853206733</v>
      </c>
      <c r="BN76" s="39">
        <v>34.612317853206733</v>
      </c>
      <c r="BO76" s="39">
        <v>34.612317853206733</v>
      </c>
      <c r="BP76" s="38"/>
      <c r="BQ76" s="38"/>
      <c r="BR76" s="38"/>
      <c r="BS76" s="38"/>
      <c r="BT76" s="38"/>
      <c r="BU76" s="38"/>
      <c r="BV76" s="38"/>
      <c r="BW76" s="38"/>
      <c r="BX76" s="38"/>
      <c r="BY76" s="38"/>
      <c r="BZ76" s="38"/>
      <c r="CA76" s="38"/>
      <c r="CB76" s="38"/>
      <c r="CC76" s="38"/>
      <c r="CD76" s="38"/>
      <c r="CE76" s="38"/>
      <c r="CF76" s="38"/>
      <c r="CG76" s="38"/>
      <c r="CH76" s="38"/>
      <c r="CI76" s="38"/>
      <c r="CJ76" s="38"/>
    </row>
    <row r="77" spans="1:91" ht="17.25" customHeight="1">
      <c r="A77" s="40">
        <v>2</v>
      </c>
      <c r="B77" s="39" t="s">
        <v>7</v>
      </c>
      <c r="C77" s="39" t="s">
        <v>7</v>
      </c>
      <c r="D77" s="39" t="s">
        <v>7</v>
      </c>
      <c r="E77" s="39" t="s">
        <v>7</v>
      </c>
      <c r="F77" s="39" t="s">
        <v>7</v>
      </c>
      <c r="G77" s="39" t="s">
        <v>7</v>
      </c>
      <c r="H77" s="39" t="s">
        <v>7</v>
      </c>
      <c r="I77" s="39" t="s">
        <v>7</v>
      </c>
      <c r="J77" s="39" t="s">
        <v>7</v>
      </c>
      <c r="K77" s="39" t="s">
        <v>7</v>
      </c>
      <c r="L77" s="39" t="s">
        <v>7</v>
      </c>
      <c r="M77" s="39" t="s">
        <v>7</v>
      </c>
      <c r="N77" s="39" t="s">
        <v>7</v>
      </c>
      <c r="O77" s="39" t="s">
        <v>7</v>
      </c>
      <c r="P77" s="39" t="s">
        <v>7</v>
      </c>
      <c r="Q77" s="39" t="s">
        <v>7</v>
      </c>
      <c r="R77" s="39" t="s">
        <v>7</v>
      </c>
      <c r="S77" s="39" t="s">
        <v>7</v>
      </c>
      <c r="T77" s="39" t="s">
        <v>7</v>
      </c>
      <c r="U77" s="39" t="s">
        <v>7</v>
      </c>
      <c r="V77" s="39" t="s">
        <v>7</v>
      </c>
      <c r="W77" s="39" t="s">
        <v>7</v>
      </c>
      <c r="X77" s="39" t="s">
        <v>7</v>
      </c>
      <c r="Y77" s="39" t="s">
        <v>7</v>
      </c>
      <c r="Z77" s="39" t="s">
        <v>7</v>
      </c>
      <c r="AA77" s="39" t="s">
        <v>7</v>
      </c>
      <c r="AB77" s="39" t="s">
        <v>7</v>
      </c>
      <c r="AC77" s="39" t="s">
        <v>7</v>
      </c>
      <c r="AD77" s="39" t="s">
        <v>7</v>
      </c>
      <c r="AE77" s="39" t="s">
        <v>7</v>
      </c>
      <c r="AF77" s="39" t="s">
        <v>7</v>
      </c>
      <c r="AG77" s="39" t="s">
        <v>7</v>
      </c>
      <c r="AH77" s="39" t="s">
        <v>7</v>
      </c>
      <c r="AI77" s="39" t="s">
        <v>7</v>
      </c>
      <c r="AJ77" s="39" t="s">
        <v>7</v>
      </c>
      <c r="AK77" s="39" t="s">
        <v>7</v>
      </c>
      <c r="AL77" s="39" t="s">
        <v>7</v>
      </c>
      <c r="AM77" s="39" t="s">
        <v>7</v>
      </c>
      <c r="AN77" s="39" t="s">
        <v>7</v>
      </c>
      <c r="AO77" s="39" t="s">
        <v>7</v>
      </c>
      <c r="AP77" s="39" t="s">
        <v>7</v>
      </c>
      <c r="AQ77" s="39" t="s">
        <v>7</v>
      </c>
      <c r="AR77" s="39" t="s">
        <v>7</v>
      </c>
      <c r="AS77" s="39" t="s">
        <v>7</v>
      </c>
      <c r="AT77" s="39" t="s">
        <v>7</v>
      </c>
      <c r="AU77" s="39" t="s">
        <v>7</v>
      </c>
      <c r="AV77" s="39" t="s">
        <v>7</v>
      </c>
      <c r="AW77" s="39" t="s">
        <v>7</v>
      </c>
      <c r="AX77" s="39" t="s">
        <v>7</v>
      </c>
      <c r="AY77" s="39" t="s">
        <v>7</v>
      </c>
      <c r="AZ77" s="39" t="s">
        <v>7</v>
      </c>
      <c r="BA77" s="39" t="s">
        <v>7</v>
      </c>
      <c r="BB77" s="39" t="s">
        <v>7</v>
      </c>
      <c r="BC77" s="39" t="s">
        <v>7</v>
      </c>
      <c r="BD77" s="39" t="s">
        <v>7</v>
      </c>
      <c r="BE77" s="39" t="s">
        <v>7</v>
      </c>
      <c r="BF77" s="39" t="s">
        <v>7</v>
      </c>
      <c r="BG77" s="39" t="s">
        <v>7</v>
      </c>
      <c r="BH77" s="39" t="s">
        <v>7</v>
      </c>
      <c r="BI77" s="39" t="s">
        <v>7</v>
      </c>
      <c r="BJ77" s="39" t="s">
        <v>7</v>
      </c>
      <c r="BK77" s="39" t="s">
        <v>7</v>
      </c>
      <c r="BL77" s="39" t="s">
        <v>7</v>
      </c>
      <c r="BM77" s="39">
        <v>34.988538699437306</v>
      </c>
      <c r="BN77" s="39">
        <v>34.988538699437306</v>
      </c>
      <c r="BO77" s="39">
        <v>34.988538699437314</v>
      </c>
      <c r="BP77" s="38"/>
      <c r="BQ77" s="38"/>
      <c r="BR77" s="38"/>
      <c r="BS77" s="38"/>
      <c r="BT77" s="38"/>
      <c r="BU77" s="38"/>
      <c r="BV77" s="38"/>
      <c r="BW77" s="38"/>
      <c r="BX77" s="38"/>
      <c r="BY77" s="38"/>
      <c r="BZ77" s="38"/>
      <c r="CA77" s="38"/>
      <c r="CB77" s="38"/>
      <c r="CC77" s="38"/>
      <c r="CD77" s="38"/>
      <c r="CE77" s="38"/>
      <c r="CF77" s="38"/>
      <c r="CG77" s="38"/>
      <c r="CH77" s="38"/>
      <c r="CI77" s="38"/>
      <c r="CJ77" s="38"/>
      <c r="CK77" s="38"/>
    </row>
    <row r="78" spans="1:91" ht="17.25" customHeight="1">
      <c r="A78" s="40">
        <v>1</v>
      </c>
      <c r="B78" s="39" t="s">
        <v>7</v>
      </c>
      <c r="C78" s="39" t="s">
        <v>7</v>
      </c>
      <c r="D78" s="39" t="s">
        <v>7</v>
      </c>
      <c r="E78" s="39" t="s">
        <v>7</v>
      </c>
      <c r="F78" s="39" t="s">
        <v>7</v>
      </c>
      <c r="G78" s="39" t="s">
        <v>7</v>
      </c>
      <c r="H78" s="39" t="s">
        <v>7</v>
      </c>
      <c r="I78" s="39" t="s">
        <v>7</v>
      </c>
      <c r="J78" s="39" t="s">
        <v>7</v>
      </c>
      <c r="K78" s="39" t="s">
        <v>7</v>
      </c>
      <c r="L78" s="39" t="s">
        <v>7</v>
      </c>
      <c r="M78" s="39" t="s">
        <v>7</v>
      </c>
      <c r="N78" s="39" t="s">
        <v>7</v>
      </c>
      <c r="O78" s="39" t="s">
        <v>7</v>
      </c>
      <c r="P78" s="39" t="s">
        <v>7</v>
      </c>
      <c r="Q78" s="39" t="s">
        <v>7</v>
      </c>
      <c r="R78" s="39" t="s">
        <v>7</v>
      </c>
      <c r="S78" s="39" t="s">
        <v>7</v>
      </c>
      <c r="T78" s="39" t="s">
        <v>7</v>
      </c>
      <c r="U78" s="39" t="s">
        <v>7</v>
      </c>
      <c r="V78" s="39" t="s">
        <v>7</v>
      </c>
      <c r="W78" s="39" t="s">
        <v>7</v>
      </c>
      <c r="X78" s="39" t="s">
        <v>7</v>
      </c>
      <c r="Y78" s="39" t="s">
        <v>7</v>
      </c>
      <c r="Z78" s="39" t="s">
        <v>7</v>
      </c>
      <c r="AA78" s="39" t="s">
        <v>7</v>
      </c>
      <c r="AB78" s="39" t="s">
        <v>7</v>
      </c>
      <c r="AC78" s="39" t="s">
        <v>7</v>
      </c>
      <c r="AD78" s="39" t="s">
        <v>7</v>
      </c>
      <c r="AE78" s="39" t="s">
        <v>7</v>
      </c>
      <c r="AF78" s="39" t="s">
        <v>7</v>
      </c>
      <c r="AG78" s="39" t="s">
        <v>7</v>
      </c>
      <c r="AH78" s="39" t="s">
        <v>7</v>
      </c>
      <c r="AI78" s="39" t="s">
        <v>7</v>
      </c>
      <c r="AJ78" s="39" t="s">
        <v>7</v>
      </c>
      <c r="AK78" s="39" t="s">
        <v>7</v>
      </c>
      <c r="AL78" s="39" t="s">
        <v>7</v>
      </c>
      <c r="AM78" s="39" t="s">
        <v>7</v>
      </c>
      <c r="AN78" s="39" t="s">
        <v>7</v>
      </c>
      <c r="AO78" s="39" t="s">
        <v>7</v>
      </c>
      <c r="AP78" s="39" t="s">
        <v>7</v>
      </c>
      <c r="AQ78" s="39" t="s">
        <v>7</v>
      </c>
      <c r="AR78" s="39" t="s">
        <v>7</v>
      </c>
      <c r="AS78" s="39" t="s">
        <v>7</v>
      </c>
      <c r="AT78" s="39" t="s">
        <v>7</v>
      </c>
      <c r="AU78" s="39" t="s">
        <v>7</v>
      </c>
      <c r="AV78" s="39" t="s">
        <v>7</v>
      </c>
      <c r="AW78" s="39" t="s">
        <v>7</v>
      </c>
      <c r="AX78" s="39" t="s">
        <v>7</v>
      </c>
      <c r="AY78" s="39" t="s">
        <v>7</v>
      </c>
      <c r="AZ78" s="39" t="s">
        <v>7</v>
      </c>
      <c r="BA78" s="39" t="s">
        <v>7</v>
      </c>
      <c r="BB78" s="39" t="s">
        <v>7</v>
      </c>
      <c r="BC78" s="39" t="s">
        <v>7</v>
      </c>
      <c r="BD78" s="39" t="s">
        <v>7</v>
      </c>
      <c r="BE78" s="39" t="s">
        <v>7</v>
      </c>
      <c r="BF78" s="39" t="s">
        <v>7</v>
      </c>
      <c r="BG78" s="39" t="s">
        <v>7</v>
      </c>
      <c r="BH78" s="39" t="s">
        <v>7</v>
      </c>
      <c r="BI78" s="39" t="s">
        <v>7</v>
      </c>
      <c r="BJ78" s="39" t="s">
        <v>7</v>
      </c>
      <c r="BK78" s="39" t="s">
        <v>7</v>
      </c>
      <c r="BL78" s="39" t="s">
        <v>7</v>
      </c>
      <c r="BM78" s="39" t="s">
        <v>7</v>
      </c>
      <c r="BN78" s="39">
        <v>35.368848902692015</v>
      </c>
      <c r="BO78" s="39">
        <v>35.368848902692022</v>
      </c>
      <c r="BP78" s="38"/>
      <c r="BQ78" s="38"/>
      <c r="BR78" s="38"/>
      <c r="BS78" s="38"/>
      <c r="BT78" s="38"/>
      <c r="BU78" s="38"/>
      <c r="BV78" s="38"/>
      <c r="BW78" s="38"/>
      <c r="BX78" s="38"/>
      <c r="BY78" s="38"/>
      <c r="BZ78" s="38"/>
      <c r="CA78" s="38"/>
      <c r="CB78" s="38"/>
      <c r="CC78" s="38"/>
      <c r="CD78" s="38"/>
      <c r="CE78" s="38"/>
      <c r="CF78" s="38"/>
      <c r="CG78" s="38"/>
      <c r="CH78" s="38"/>
      <c r="CI78" s="38"/>
      <c r="CJ78" s="38"/>
      <c r="CK78" s="38"/>
      <c r="CL78" s="38"/>
    </row>
    <row r="79" spans="1:91" ht="17.25" customHeight="1">
      <c r="A79" s="40">
        <v>0</v>
      </c>
      <c r="B79" s="39" t="s">
        <v>7</v>
      </c>
      <c r="C79" s="39" t="s">
        <v>7</v>
      </c>
      <c r="D79" s="39" t="s">
        <v>7</v>
      </c>
      <c r="E79" s="39" t="s">
        <v>7</v>
      </c>
      <c r="F79" s="39" t="s">
        <v>7</v>
      </c>
      <c r="G79" s="39" t="s">
        <v>7</v>
      </c>
      <c r="H79" s="39" t="s">
        <v>7</v>
      </c>
      <c r="I79" s="39" t="s">
        <v>7</v>
      </c>
      <c r="J79" s="39" t="s">
        <v>7</v>
      </c>
      <c r="K79" s="39" t="s">
        <v>7</v>
      </c>
      <c r="L79" s="39" t="s">
        <v>7</v>
      </c>
      <c r="M79" s="39" t="s">
        <v>7</v>
      </c>
      <c r="N79" s="39" t="s">
        <v>7</v>
      </c>
      <c r="O79" s="39" t="s">
        <v>7</v>
      </c>
      <c r="P79" s="39" t="s">
        <v>7</v>
      </c>
      <c r="Q79" s="39" t="s">
        <v>7</v>
      </c>
      <c r="R79" s="39" t="s">
        <v>7</v>
      </c>
      <c r="S79" s="39" t="s">
        <v>7</v>
      </c>
      <c r="T79" s="39" t="s">
        <v>7</v>
      </c>
      <c r="U79" s="39" t="s">
        <v>7</v>
      </c>
      <c r="V79" s="39" t="s">
        <v>7</v>
      </c>
      <c r="W79" s="39" t="s">
        <v>7</v>
      </c>
      <c r="X79" s="39" t="s">
        <v>7</v>
      </c>
      <c r="Y79" s="39" t="s">
        <v>7</v>
      </c>
      <c r="Z79" s="39" t="s">
        <v>7</v>
      </c>
      <c r="AA79" s="39" t="s">
        <v>7</v>
      </c>
      <c r="AB79" s="39" t="s">
        <v>7</v>
      </c>
      <c r="AC79" s="39" t="s">
        <v>7</v>
      </c>
      <c r="AD79" s="39" t="s">
        <v>7</v>
      </c>
      <c r="AE79" s="39" t="s">
        <v>7</v>
      </c>
      <c r="AF79" s="39" t="s">
        <v>7</v>
      </c>
      <c r="AG79" s="39" t="s">
        <v>7</v>
      </c>
      <c r="AH79" s="39" t="s">
        <v>7</v>
      </c>
      <c r="AI79" s="39" t="s">
        <v>7</v>
      </c>
      <c r="AJ79" s="39" t="s">
        <v>7</v>
      </c>
      <c r="AK79" s="39" t="s">
        <v>7</v>
      </c>
      <c r="AL79" s="39" t="s">
        <v>7</v>
      </c>
      <c r="AM79" s="39" t="s">
        <v>7</v>
      </c>
      <c r="AN79" s="39" t="s">
        <v>7</v>
      </c>
      <c r="AO79" s="39" t="s">
        <v>7</v>
      </c>
      <c r="AP79" s="39" t="s">
        <v>7</v>
      </c>
      <c r="AQ79" s="39" t="s">
        <v>7</v>
      </c>
      <c r="AR79" s="39" t="s">
        <v>7</v>
      </c>
      <c r="AS79" s="39" t="s">
        <v>7</v>
      </c>
      <c r="AT79" s="39" t="s">
        <v>7</v>
      </c>
      <c r="AU79" s="39" t="s">
        <v>7</v>
      </c>
      <c r="AV79" s="39" t="s">
        <v>7</v>
      </c>
      <c r="AW79" s="39" t="s">
        <v>7</v>
      </c>
      <c r="AX79" s="39" t="s">
        <v>7</v>
      </c>
      <c r="AY79" s="39" t="s">
        <v>7</v>
      </c>
      <c r="AZ79" s="39" t="s">
        <v>7</v>
      </c>
      <c r="BA79" s="39" t="s">
        <v>7</v>
      </c>
      <c r="BB79" s="39" t="s">
        <v>7</v>
      </c>
      <c r="BC79" s="39" t="s">
        <v>7</v>
      </c>
      <c r="BD79" s="39" t="s">
        <v>7</v>
      </c>
      <c r="BE79" s="39" t="s">
        <v>7</v>
      </c>
      <c r="BF79" s="39" t="s">
        <v>7</v>
      </c>
      <c r="BG79" s="39" t="s">
        <v>7</v>
      </c>
      <c r="BH79" s="39" t="s">
        <v>7</v>
      </c>
      <c r="BI79" s="39" t="s">
        <v>7</v>
      </c>
      <c r="BJ79" s="39" t="s">
        <v>7</v>
      </c>
      <c r="BK79" s="39" t="s">
        <v>7</v>
      </c>
      <c r="BL79" s="39" t="s">
        <v>7</v>
      </c>
      <c r="BM79" s="39" t="s">
        <v>7</v>
      </c>
      <c r="BN79" s="39" t="s">
        <v>7</v>
      </c>
      <c r="BO79" s="39">
        <v>35.753292912503866</v>
      </c>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row>
  </sheetData>
  <phoneticPr fontId="29"/>
  <hyperlinks>
    <hyperlink ref="A1" location="目次!A1" display="目次!A1"/>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79"/>
  <sheetViews>
    <sheetView showGridLines="0" showRowColHeaders="0" zoomScale="80" zoomScaleNormal="80" workbookViewId="0">
      <pane xSplit="1" ySplit="13" topLeftCell="B14" activePane="bottomRight" state="frozen"/>
      <selection pane="topRight"/>
      <selection pane="bottomLeft"/>
      <selection pane="bottomRight"/>
    </sheetView>
  </sheetViews>
  <sheetFormatPr defaultRowHeight="13.5"/>
  <cols>
    <col min="1" max="1" width="9" style="20"/>
    <col min="2" max="67" width="6.25" style="20" customWidth="1"/>
    <col min="68" max="16384" width="9" style="20"/>
  </cols>
  <sheetData>
    <row r="1" spans="1:95" ht="25.5">
      <c r="A1" s="358" t="s">
        <v>170</v>
      </c>
      <c r="B1" s="360"/>
      <c r="C1" s="360"/>
      <c r="D1" s="360"/>
      <c r="E1" s="360" t="s">
        <v>3</v>
      </c>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row>
    <row r="2" spans="1:95" ht="24">
      <c r="B2" s="4"/>
      <c r="C2" s="4"/>
      <c r="D2" s="4"/>
      <c r="E2" s="4"/>
      <c r="F2" s="4" t="s">
        <v>6</v>
      </c>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row>
    <row r="3" spans="1:95" ht="24">
      <c r="B3" s="4" t="s">
        <v>13</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row>
    <row r="4" spans="1:95" ht="30" customHeight="1">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row>
    <row r="5" spans="1:95" ht="37.5" customHeight="1">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row>
    <row r="6" spans="1:95" ht="24">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row>
    <row r="8" spans="1:95">
      <c r="A8" s="20" t="s">
        <v>1</v>
      </c>
      <c r="B8" s="20">
        <v>2019</v>
      </c>
      <c r="C8" s="20">
        <v>2020</v>
      </c>
      <c r="D8" s="20">
        <v>2021</v>
      </c>
      <c r="E8" s="20">
        <v>2022</v>
      </c>
      <c r="F8" s="20">
        <v>2023</v>
      </c>
      <c r="G8" s="20">
        <v>2024</v>
      </c>
      <c r="H8" s="20">
        <v>2025</v>
      </c>
      <c r="I8" s="20">
        <v>2026</v>
      </c>
      <c r="J8" s="20">
        <v>2027</v>
      </c>
      <c r="K8" s="20">
        <v>2028</v>
      </c>
      <c r="L8" s="20">
        <v>2029</v>
      </c>
      <c r="M8" s="20">
        <v>2030</v>
      </c>
      <c r="N8" s="20">
        <v>2031</v>
      </c>
      <c r="O8" s="20">
        <v>2032</v>
      </c>
      <c r="P8" s="20">
        <v>2033</v>
      </c>
      <c r="Q8" s="20">
        <v>2034</v>
      </c>
      <c r="R8" s="20">
        <v>2035</v>
      </c>
      <c r="S8" s="20">
        <v>2036</v>
      </c>
      <c r="T8" s="20">
        <v>2037</v>
      </c>
      <c r="U8" s="20">
        <v>2038</v>
      </c>
      <c r="V8" s="20">
        <v>2039</v>
      </c>
      <c r="W8" s="20">
        <v>2040</v>
      </c>
      <c r="X8" s="20">
        <v>2041</v>
      </c>
      <c r="Y8" s="20">
        <v>2042</v>
      </c>
      <c r="Z8" s="20">
        <v>2043</v>
      </c>
      <c r="AA8" s="20">
        <v>2044</v>
      </c>
      <c r="AB8" s="20">
        <v>2045</v>
      </c>
      <c r="AC8" s="20">
        <v>2046</v>
      </c>
      <c r="AD8" s="20">
        <v>2047</v>
      </c>
      <c r="AE8" s="20">
        <v>2048</v>
      </c>
      <c r="AF8" s="20">
        <v>2049</v>
      </c>
      <c r="AG8" s="20">
        <v>2050</v>
      </c>
      <c r="AH8" s="20">
        <v>2051</v>
      </c>
      <c r="AI8" s="20">
        <v>2052</v>
      </c>
      <c r="AJ8" s="20">
        <v>2053</v>
      </c>
      <c r="AK8" s="20">
        <v>2054</v>
      </c>
      <c r="AL8" s="20">
        <v>2055</v>
      </c>
      <c r="AM8" s="20">
        <v>2056</v>
      </c>
      <c r="AN8" s="20">
        <v>2057</v>
      </c>
      <c r="AO8" s="20">
        <v>2058</v>
      </c>
      <c r="AP8" s="20">
        <v>2059</v>
      </c>
      <c r="AQ8" s="20">
        <v>2060</v>
      </c>
      <c r="AR8" s="20">
        <v>2061</v>
      </c>
      <c r="AS8" s="20">
        <v>2062</v>
      </c>
      <c r="AT8" s="20">
        <v>2063</v>
      </c>
      <c r="AU8" s="20">
        <v>2064</v>
      </c>
      <c r="AV8" s="20">
        <v>2065</v>
      </c>
      <c r="AW8" s="20">
        <v>2066</v>
      </c>
      <c r="AX8" s="20">
        <v>2067</v>
      </c>
      <c r="AY8" s="20">
        <v>2068</v>
      </c>
      <c r="AZ8" s="20">
        <v>2069</v>
      </c>
      <c r="BA8" s="20">
        <v>2070</v>
      </c>
      <c r="BB8" s="20">
        <v>2071</v>
      </c>
      <c r="BC8" s="20">
        <v>2072</v>
      </c>
      <c r="BD8" s="20">
        <v>2073</v>
      </c>
      <c r="BE8" s="20">
        <v>2074</v>
      </c>
      <c r="BF8" s="20">
        <v>2075</v>
      </c>
      <c r="BG8" s="20">
        <v>2076</v>
      </c>
      <c r="BH8" s="20">
        <v>2077</v>
      </c>
      <c r="BI8" s="20">
        <v>2078</v>
      </c>
      <c r="BJ8" s="20">
        <v>2079</v>
      </c>
      <c r="BK8" s="20">
        <v>2080</v>
      </c>
      <c r="BL8" s="20">
        <v>2081</v>
      </c>
      <c r="BM8" s="20">
        <v>2082</v>
      </c>
      <c r="BN8" s="20">
        <v>2083</v>
      </c>
      <c r="BO8" s="20">
        <v>2084</v>
      </c>
    </row>
    <row r="9" spans="1:95" hidden="1"/>
    <row r="10" spans="1:95" hidden="1">
      <c r="A10" s="20" t="s">
        <v>0</v>
      </c>
      <c r="CQ10" s="20">
        <v>2014</v>
      </c>
    </row>
    <row r="11" spans="1:95" hidden="1">
      <c r="A11" s="22"/>
      <c r="B11" s="23">
        <v>35.723199999999999</v>
      </c>
      <c r="C11" s="23">
        <v>35.826169880317977</v>
      </c>
      <c r="D11" s="23">
        <v>35.929645502534541</v>
      </c>
      <c r="E11" s="23">
        <v>35.926982548908782</v>
      </c>
      <c r="F11" s="23">
        <v>35.99594177632337</v>
      </c>
      <c r="G11" s="23">
        <v>36.136614338484833</v>
      </c>
      <c r="H11" s="23">
        <v>36.34980268388761</v>
      </c>
      <c r="I11" s="23">
        <v>36.564589505052744</v>
      </c>
      <c r="J11" s="23">
        <v>36.780985533752819</v>
      </c>
      <c r="K11" s="23">
        <v>36.999001577438882</v>
      </c>
      <c r="L11" s="23">
        <v>37.218648519762525</v>
      </c>
      <c r="M11" s="23">
        <v>37.549502675382058</v>
      </c>
      <c r="N11" s="23">
        <v>37.883637118785046</v>
      </c>
      <c r="O11" s="23">
        <v>38.258351630345672</v>
      </c>
      <c r="P11" s="23">
        <v>38.636772516897132</v>
      </c>
      <c r="Q11" s="23">
        <v>39.018936438923745</v>
      </c>
      <c r="R11" s="23">
        <v>39.404880419526421</v>
      </c>
      <c r="S11" s="23">
        <v>39.794641848008347</v>
      </c>
      <c r="T11" s="23">
        <v>40.188258483498032</v>
      </c>
      <c r="U11" s="23">
        <v>40.585768458606864</v>
      </c>
      <c r="V11" s="23">
        <v>40.987210283123268</v>
      </c>
      <c r="W11" s="23">
        <v>41.392622847743631</v>
      </c>
      <c r="X11" s="23">
        <v>41.802045427840071</v>
      </c>
      <c r="Y11" s="23">
        <v>42.215517687264757</v>
      </c>
      <c r="Z11" s="23">
        <v>42.633079682193198</v>
      </c>
      <c r="AA11" s="23">
        <v>43.054771865004227</v>
      </c>
      <c r="AB11" s="23">
        <v>43.480635088199136</v>
      </c>
      <c r="AC11" s="23">
        <v>43.910710608359366</v>
      </c>
      <c r="AD11" s="23">
        <v>44.34504009014335</v>
      </c>
      <c r="AE11" s="23">
        <v>44.783665610322814</v>
      </c>
      <c r="AF11" s="23">
        <v>45.226629661859114</v>
      </c>
      <c r="AG11" s="23">
        <v>45.673975158019935</v>
      </c>
      <c r="AH11" s="23">
        <v>46.125745436536413</v>
      </c>
      <c r="AI11" s="23">
        <v>46.581984263801857</v>
      </c>
      <c r="AJ11" s="23">
        <v>47.042735839111529</v>
      </c>
      <c r="AK11" s="23">
        <v>47.508044798944468</v>
      </c>
      <c r="AL11" s="23">
        <v>47.97795622128811</v>
      </c>
      <c r="AM11" s="23">
        <v>48.452515630005166</v>
      </c>
      <c r="AN11" s="23">
        <v>48.931768999243531</v>
      </c>
      <c r="AO11" s="23">
        <v>49.415762757890896</v>
      </c>
      <c r="AP11" s="23">
        <v>49.904543794071785</v>
      </c>
      <c r="AQ11" s="23">
        <v>50.398159459690717</v>
      </c>
      <c r="AR11" s="23">
        <v>50.896657575019006</v>
      </c>
      <c r="AS11" s="23">
        <v>51.4000864333278</v>
      </c>
      <c r="AT11" s="23">
        <v>51.908494805566484</v>
      </c>
      <c r="AU11" s="23">
        <v>52.421931945087429</v>
      </c>
      <c r="AV11" s="23">
        <v>52.940447592417641</v>
      </c>
      <c r="AW11" s="23">
        <v>53.464091980077598</v>
      </c>
      <c r="AX11" s="23">
        <v>53.992915837447249</v>
      </c>
      <c r="AY11" s="23">
        <v>54.526970395681182</v>
      </c>
      <c r="AZ11" s="23">
        <v>55.066307392671099</v>
      </c>
      <c r="BA11" s="23">
        <v>55.610979078058598</v>
      </c>
      <c r="BB11" s="23">
        <v>56.16103821829654</v>
      </c>
      <c r="BC11" s="23">
        <v>56.716538101761401</v>
      </c>
      <c r="BD11" s="23">
        <v>57.277532543915427</v>
      </c>
      <c r="BE11" s="23">
        <v>57.844075892519918</v>
      </c>
      <c r="BF11" s="23">
        <v>58.416223032900994</v>
      </c>
      <c r="BG11" s="23">
        <v>58.994029393266047</v>
      </c>
      <c r="BH11" s="23">
        <v>59.577550950073309</v>
      </c>
      <c r="BI11" s="23">
        <v>60.166844233456978</v>
      </c>
      <c r="BJ11" s="23">
        <v>60.761966332700254</v>
      </c>
      <c r="BK11" s="23">
        <v>61.362974901767224</v>
      </c>
      <c r="BL11" s="23">
        <v>61.969928164890383</v>
      </c>
      <c r="BM11" s="23">
        <v>62.582884922208919</v>
      </c>
      <c r="BN11" s="23">
        <v>63.201904555465127</v>
      </c>
      <c r="BO11" s="23">
        <v>63.827047033758603</v>
      </c>
    </row>
    <row r="12" spans="1:95" hidden="1">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row>
    <row r="13" spans="1:95" ht="17.25" hidden="1" customHeight="1">
      <c r="A13" s="3" t="s">
        <v>4</v>
      </c>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row>
    <row r="14" spans="1:95" ht="17.25" customHeight="1">
      <c r="A14" s="25">
        <v>65</v>
      </c>
      <c r="B14" s="24">
        <v>6.5007999999999999</v>
      </c>
      <c r="C14" s="24">
        <v>6.4767878606369154</v>
      </c>
      <c r="D14" s="24">
        <v>6.4587034908625043</v>
      </c>
      <c r="E14" s="24">
        <v>6.4240138162547282</v>
      </c>
      <c r="F14" s="24">
        <v>6.3793583080980421</v>
      </c>
      <c r="G14" s="24">
        <v>6.3287284802559975</v>
      </c>
      <c r="H14" s="24">
        <v>6.2785004764444423</v>
      </c>
      <c r="I14" s="24">
        <v>6.2286711075837706</v>
      </c>
      <c r="J14" s="24">
        <v>6.1792372099045361</v>
      </c>
      <c r="K14" s="24">
        <v>6.1301956447465642</v>
      </c>
      <c r="L14" s="24">
        <v>6.0815432983596871</v>
      </c>
      <c r="M14" s="24">
        <v>6.0153741823537956</v>
      </c>
      <c r="N14" s="24">
        <v>5.9499250072737846</v>
      </c>
      <c r="O14" s="24">
        <v>5.8851879399345064</v>
      </c>
      <c r="P14" s="24">
        <v>5.8211552323783504</v>
      </c>
      <c r="Q14" s="24">
        <v>5.7578192209479235</v>
      </c>
      <c r="R14" s="24">
        <v>5.6951723253688655</v>
      </c>
      <c r="S14" s="24">
        <v>5.6332070478426006</v>
      </c>
      <c r="T14" s="24">
        <v>5.5719159721489628</v>
      </c>
      <c r="U14" s="24">
        <v>5.511291762758618</v>
      </c>
      <c r="V14" s="24">
        <v>5.4513271639551126</v>
      </c>
      <c r="W14" s="24">
        <v>5.3920149989664825</v>
      </c>
      <c r="X14" s="24">
        <v>5.3333481691063138</v>
      </c>
      <c r="Y14" s="24">
        <v>5.2753196529241482</v>
      </c>
      <c r="Z14" s="24">
        <v>5.2179225053651326</v>
      </c>
      <c r="AA14" s="24">
        <v>5.161149856938807</v>
      </c>
      <c r="AB14" s="46">
        <v>5.1049949128969461</v>
      </c>
      <c r="AC14" s="46">
        <v>5.0494509524203233</v>
      </c>
      <c r="AD14" s="46">
        <v>4.994511327814366</v>
      </c>
      <c r="AE14" s="46">
        <v>4.9401694637135183</v>
      </c>
      <c r="AF14" s="46">
        <v>4.8864188562942807</v>
      </c>
      <c r="AG14" s="46">
        <v>4.8332530724968166</v>
      </c>
      <c r="AH14" s="46">
        <v>4.7806657492550118</v>
      </c>
      <c r="AI14" s="46">
        <v>4.7286505927349278</v>
      </c>
      <c r="AJ14" s="46">
        <v>4.6778638123564091</v>
      </c>
      <c r="AK14" s="46">
        <v>4.6778638123564091</v>
      </c>
      <c r="AL14" s="24" t="s">
        <v>7</v>
      </c>
      <c r="AM14" s="24" t="s">
        <v>7</v>
      </c>
      <c r="AN14" s="24" t="s">
        <v>7</v>
      </c>
      <c r="AO14" s="24" t="s">
        <v>7</v>
      </c>
      <c r="AP14" s="24" t="s">
        <v>7</v>
      </c>
      <c r="AQ14" s="24" t="s">
        <v>7</v>
      </c>
      <c r="AR14" s="24" t="s">
        <v>7</v>
      </c>
      <c r="AS14" s="24" t="s">
        <v>7</v>
      </c>
      <c r="AT14" s="24" t="s">
        <v>7</v>
      </c>
      <c r="AU14" s="24" t="s">
        <v>7</v>
      </c>
      <c r="AV14" s="24" t="s">
        <v>7</v>
      </c>
      <c r="AW14" s="24" t="s">
        <v>7</v>
      </c>
      <c r="AX14" s="24" t="s">
        <v>7</v>
      </c>
      <c r="AY14" s="24" t="s">
        <v>7</v>
      </c>
      <c r="AZ14" s="24" t="s">
        <v>7</v>
      </c>
      <c r="BA14" s="24" t="s">
        <v>7</v>
      </c>
      <c r="BB14" s="24" t="s">
        <v>7</v>
      </c>
      <c r="BC14" s="24" t="s">
        <v>7</v>
      </c>
      <c r="BD14" s="24" t="s">
        <v>7</v>
      </c>
      <c r="BE14" s="24" t="s">
        <v>7</v>
      </c>
      <c r="BF14" s="24" t="s">
        <v>7</v>
      </c>
      <c r="BG14" s="24" t="s">
        <v>7</v>
      </c>
      <c r="BH14" s="24" t="s">
        <v>7</v>
      </c>
      <c r="BI14" s="24" t="s">
        <v>7</v>
      </c>
      <c r="BJ14" s="24" t="s">
        <v>7</v>
      </c>
      <c r="BK14" s="24" t="s">
        <v>7</v>
      </c>
      <c r="BL14" s="24" t="s">
        <v>7</v>
      </c>
      <c r="BM14" s="24" t="s">
        <v>7</v>
      </c>
      <c r="BN14" s="24" t="s">
        <v>7</v>
      </c>
      <c r="BO14" s="24" t="s">
        <v>7</v>
      </c>
    </row>
    <row r="15" spans="1:95" ht="17.25" customHeight="1">
      <c r="A15" s="25">
        <v>64</v>
      </c>
      <c r="B15" s="24" t="s">
        <v>7</v>
      </c>
      <c r="C15" s="24">
        <v>6.5025149226453829</v>
      </c>
      <c r="D15" s="24">
        <v>6.4843587182343327</v>
      </c>
      <c r="E15" s="24">
        <v>6.4495312494871015</v>
      </c>
      <c r="F15" s="24">
        <v>6.4046983609603796</v>
      </c>
      <c r="G15" s="24">
        <v>6.3538674215876805</v>
      </c>
      <c r="H15" s="24">
        <v>6.3034399023687309</v>
      </c>
      <c r="I15" s="24">
        <v>6.2534126015562803</v>
      </c>
      <c r="J15" s="24">
        <v>6.2037823428137706</v>
      </c>
      <c r="K15" s="24">
        <v>6.1545459750136633</v>
      </c>
      <c r="L15" s="24">
        <v>6.1057003720373633</v>
      </c>
      <c r="M15" s="24">
        <v>6.0392684194237036</v>
      </c>
      <c r="N15" s="24">
        <v>5.9735592674814093</v>
      </c>
      <c r="O15" s="24">
        <v>5.9085650519103954</v>
      </c>
      <c r="P15" s="24">
        <v>5.8442779939766583</v>
      </c>
      <c r="Q15" s="24">
        <v>5.7806903995812648</v>
      </c>
      <c r="R15" s="24">
        <v>5.71779465833953</v>
      </c>
      <c r="S15" s="24">
        <v>5.6555832426701613</v>
      </c>
      <c r="T15" s="24">
        <v>5.5940487068943243</v>
      </c>
      <c r="U15" s="24">
        <v>5.5331836863445352</v>
      </c>
      <c r="V15" s="24">
        <v>5.4729808964832207</v>
      </c>
      <c r="W15" s="24">
        <v>5.4134331320308808</v>
      </c>
      <c r="X15" s="24">
        <v>5.3545332661037408</v>
      </c>
      <c r="Y15" s="24">
        <v>5.2962742493607733</v>
      </c>
      <c r="Z15" s="24">
        <v>5.2386491091600131</v>
      </c>
      <c r="AA15" s="24">
        <v>5.1816509487240499</v>
      </c>
      <c r="AB15" s="24">
        <v>5.1252729463145954</v>
      </c>
      <c r="AC15" s="46">
        <v>5.06950835441602</v>
      </c>
      <c r="AD15" s="46">
        <v>5.0143504989278149</v>
      </c>
      <c r="AE15" s="46">
        <v>4.9597927783657916</v>
      </c>
      <c r="AF15" s="46">
        <v>4.9058286630719996</v>
      </c>
      <c r="AG15" s="46">
        <v>4.8524516944332339</v>
      </c>
      <c r="AH15" s="46">
        <v>4.7996554841080465</v>
      </c>
      <c r="AI15" s="46">
        <v>4.7474337132621631</v>
      </c>
      <c r="AJ15" s="46">
        <v>4.6964451979069661</v>
      </c>
      <c r="AK15" s="46">
        <v>4.696445197906967</v>
      </c>
      <c r="AL15" s="46">
        <v>4.6964451979069679</v>
      </c>
      <c r="AM15" s="24" t="s">
        <v>7</v>
      </c>
      <c r="AN15" s="24" t="s">
        <v>7</v>
      </c>
      <c r="AO15" s="24" t="s">
        <v>7</v>
      </c>
      <c r="AP15" s="24" t="s">
        <v>7</v>
      </c>
      <c r="AQ15" s="24" t="s">
        <v>7</v>
      </c>
      <c r="AR15" s="24" t="s">
        <v>7</v>
      </c>
      <c r="AS15" s="24" t="s">
        <v>7</v>
      </c>
      <c r="AT15" s="24" t="s">
        <v>7</v>
      </c>
      <c r="AU15" s="24" t="s">
        <v>7</v>
      </c>
      <c r="AV15" s="24" t="s">
        <v>7</v>
      </c>
      <c r="AW15" s="24" t="s">
        <v>7</v>
      </c>
      <c r="AX15" s="24" t="s">
        <v>7</v>
      </c>
      <c r="AY15" s="24" t="s">
        <v>7</v>
      </c>
      <c r="AZ15" s="24" t="s">
        <v>7</v>
      </c>
      <c r="BA15" s="24" t="s">
        <v>7</v>
      </c>
      <c r="BB15" s="24" t="s">
        <v>7</v>
      </c>
      <c r="BC15" s="24" t="s">
        <v>7</v>
      </c>
      <c r="BD15" s="24" t="s">
        <v>7</v>
      </c>
      <c r="BE15" s="24" t="s">
        <v>7</v>
      </c>
      <c r="BF15" s="24" t="s">
        <v>7</v>
      </c>
      <c r="BG15" s="24" t="s">
        <v>7</v>
      </c>
      <c r="BH15" s="24" t="s">
        <v>7</v>
      </c>
      <c r="BI15" s="24" t="s">
        <v>7</v>
      </c>
      <c r="BJ15" s="24" t="s">
        <v>7</v>
      </c>
      <c r="BK15" s="24" t="s">
        <v>7</v>
      </c>
      <c r="BL15" s="24" t="s">
        <v>7</v>
      </c>
      <c r="BM15" s="24" t="s">
        <v>7</v>
      </c>
      <c r="BN15" s="24" t="s">
        <v>7</v>
      </c>
      <c r="BO15" s="24" t="s">
        <v>7</v>
      </c>
    </row>
    <row r="16" spans="1:95" ht="17.25" customHeight="1">
      <c r="A16" s="25">
        <v>63</v>
      </c>
      <c r="B16" s="24" t="s">
        <v>7</v>
      </c>
      <c r="C16" s="24" t="s">
        <v>7</v>
      </c>
      <c r="D16" s="24">
        <v>6.5100903004495825</v>
      </c>
      <c r="E16" s="24">
        <v>6.475124627461291</v>
      </c>
      <c r="F16" s="24">
        <v>6.4301138306467642</v>
      </c>
      <c r="G16" s="24">
        <v>6.3790811811971881</v>
      </c>
      <c r="H16" s="24">
        <v>6.328453552774989</v>
      </c>
      <c r="I16" s="24">
        <v>6.2782277309275685</v>
      </c>
      <c r="J16" s="24">
        <v>6.228400526713858</v>
      </c>
      <c r="K16" s="24">
        <v>6.1789687765018444</v>
      </c>
      <c r="L16" s="24">
        <v>6.1299293417677028</v>
      </c>
      <c r="M16" s="24">
        <v>6.0632337702944641</v>
      </c>
      <c r="N16" s="24">
        <v>5.9972638677492238</v>
      </c>
      <c r="O16" s="24">
        <v>5.9320117386243565</v>
      </c>
      <c r="P16" s="24">
        <v>5.8674695733178659</v>
      </c>
      <c r="Q16" s="24">
        <v>5.8036296471986812</v>
      </c>
      <c r="R16" s="24">
        <v>5.7404843196821771</v>
      </c>
      <c r="S16" s="24">
        <v>5.6780260333157075</v>
      </c>
      <c r="T16" s="24">
        <v>5.6162473128740933</v>
      </c>
      <c r="U16" s="24">
        <v>5.5551407644649782</v>
      </c>
      <c r="V16" s="24">
        <v>5.4946990746438971</v>
      </c>
      <c r="W16" s="24">
        <v>5.434915009538968</v>
      </c>
      <c r="X16" s="24">
        <v>5.3757814139851323</v>
      </c>
      <c r="Y16" s="24">
        <v>5.3172912106677872</v>
      </c>
      <c r="Z16" s="24">
        <v>5.2594373992757548</v>
      </c>
      <c r="AA16" s="24">
        <v>5.2022130556634583</v>
      </c>
      <c r="AB16" s="24">
        <v>5.1456113310222191</v>
      </c>
      <c r="AC16" s="24">
        <v>5.0896254510605541</v>
      </c>
      <c r="AD16" s="46">
        <v>5.034248715193427</v>
      </c>
      <c r="AE16" s="46">
        <v>4.9794744957402841</v>
      </c>
      <c r="AF16" s="46">
        <v>4.9252962371318345</v>
      </c>
      <c r="AG16" s="46">
        <v>4.8717074551254544</v>
      </c>
      <c r="AH16" s="46">
        <v>4.8187017360291353</v>
      </c>
      <c r="AI16" s="46">
        <v>4.766272735933863</v>
      </c>
      <c r="AJ16" s="46">
        <v>4.7150818852002736</v>
      </c>
      <c r="AK16" s="46">
        <v>4.7150818852002736</v>
      </c>
      <c r="AL16" s="46">
        <v>4.7150818852002736</v>
      </c>
      <c r="AM16" s="46">
        <v>4.7150818852002745</v>
      </c>
      <c r="AN16" s="24" t="s">
        <v>7</v>
      </c>
      <c r="AO16" s="24" t="s">
        <v>7</v>
      </c>
      <c r="AP16" s="24" t="s">
        <v>7</v>
      </c>
      <c r="AQ16" s="24" t="s">
        <v>7</v>
      </c>
      <c r="AR16" s="24" t="s">
        <v>7</v>
      </c>
      <c r="AS16" s="24" t="s">
        <v>7</v>
      </c>
      <c r="AT16" s="24" t="s">
        <v>7</v>
      </c>
      <c r="AU16" s="24" t="s">
        <v>7</v>
      </c>
      <c r="AV16" s="24" t="s">
        <v>7</v>
      </c>
      <c r="AW16" s="24" t="s">
        <v>7</v>
      </c>
      <c r="AX16" s="24" t="s">
        <v>7</v>
      </c>
      <c r="AY16" s="24" t="s">
        <v>7</v>
      </c>
      <c r="AZ16" s="24" t="s">
        <v>7</v>
      </c>
      <c r="BA16" s="24" t="s">
        <v>7</v>
      </c>
      <c r="BB16" s="24" t="s">
        <v>7</v>
      </c>
      <c r="BC16" s="24" t="s">
        <v>7</v>
      </c>
      <c r="BD16" s="24" t="s">
        <v>7</v>
      </c>
      <c r="BE16" s="24" t="s">
        <v>7</v>
      </c>
      <c r="BF16" s="24" t="s">
        <v>7</v>
      </c>
      <c r="BG16" s="24" t="s">
        <v>7</v>
      </c>
      <c r="BH16" s="24" t="s">
        <v>7</v>
      </c>
      <c r="BI16" s="24" t="s">
        <v>7</v>
      </c>
      <c r="BJ16" s="24" t="s">
        <v>7</v>
      </c>
      <c r="BK16" s="24" t="s">
        <v>7</v>
      </c>
      <c r="BL16" s="24" t="s">
        <v>7</v>
      </c>
      <c r="BM16" s="24" t="s">
        <v>7</v>
      </c>
      <c r="BN16" s="24" t="s">
        <v>7</v>
      </c>
      <c r="BO16" s="24" t="s">
        <v>7</v>
      </c>
    </row>
    <row r="17" spans="1:67" ht="17.25" customHeight="1">
      <c r="A17" s="25">
        <v>62</v>
      </c>
      <c r="B17" s="24" t="s">
        <v>7</v>
      </c>
      <c r="C17" s="24" t="s">
        <v>7</v>
      </c>
      <c r="D17" s="24" t="s">
        <v>7</v>
      </c>
      <c r="E17" s="24">
        <v>6.4815547412919239</v>
      </c>
      <c r="F17" s="24">
        <v>6.4364992465659618</v>
      </c>
      <c r="G17" s="24">
        <v>6.3854159192122664</v>
      </c>
      <c r="H17" s="24">
        <v>6.334738015091534</v>
      </c>
      <c r="I17" s="24">
        <v>6.2844623165590612</v>
      </c>
      <c r="J17" s="24">
        <v>6.2345856315070067</v>
      </c>
      <c r="K17" s="24">
        <v>6.185104793161714</v>
      </c>
      <c r="L17" s="24">
        <v>6.1360166598826522</v>
      </c>
      <c r="M17" s="24">
        <v>6.0692548564615763</v>
      </c>
      <c r="N17" s="24">
        <v>6.0032194425930534</v>
      </c>
      <c r="O17" s="24">
        <v>5.9379025149288367</v>
      </c>
      <c r="P17" s="24">
        <v>5.8732962561116144</v>
      </c>
      <c r="Q17" s="24">
        <v>5.8093929338393817</v>
      </c>
      <c r="R17" s="24">
        <v>5.746184899940042</v>
      </c>
      <c r="S17" s="24">
        <v>5.6836645894560283</v>
      </c>
      <c r="T17" s="24">
        <v>5.621824519738901</v>
      </c>
      <c r="U17" s="24">
        <v>5.5606572895538102</v>
      </c>
      <c r="V17" s="24">
        <v>5.5001555781936808</v>
      </c>
      <c r="W17" s="24">
        <v>5.4403121446030474</v>
      </c>
      <c r="X17" s="24">
        <v>5.3811198265114228</v>
      </c>
      <c r="Y17" s="24">
        <v>5.3225715395760851</v>
      </c>
      <c r="Z17" s="24">
        <v>5.2646602765342099</v>
      </c>
      <c r="AA17" s="24">
        <v>5.2073791063642059</v>
      </c>
      <c r="AB17" s="24">
        <v>5.1507211734561924</v>
      </c>
      <c r="AC17" s="24">
        <v>5.0946796967914878</v>
      </c>
      <c r="AD17" s="24">
        <v>5.039247969131047</v>
      </c>
      <c r="AE17" s="46">
        <v>4.9844193562127064</v>
      </c>
      <c r="AF17" s="46">
        <v>4.930187295957178</v>
      </c>
      <c r="AG17" s="46">
        <v>4.8765452976826698</v>
      </c>
      <c r="AH17" s="46">
        <v>4.8234869413280617</v>
      </c>
      <c r="AI17" s="46">
        <v>4.7710058766845318</v>
      </c>
      <c r="AJ17" s="46">
        <v>4.719764190945245</v>
      </c>
      <c r="AK17" s="46">
        <v>4.719764190945245</v>
      </c>
      <c r="AL17" s="46">
        <v>4.719764190945245</v>
      </c>
      <c r="AM17" s="46">
        <v>4.719764190945245</v>
      </c>
      <c r="AN17" s="46">
        <v>4.719764190945245</v>
      </c>
      <c r="AO17" s="24" t="s">
        <v>7</v>
      </c>
      <c r="AP17" s="24" t="s">
        <v>7</v>
      </c>
      <c r="AQ17" s="24" t="s">
        <v>7</v>
      </c>
      <c r="AR17" s="24" t="s">
        <v>7</v>
      </c>
      <c r="AS17" s="24" t="s">
        <v>7</v>
      </c>
      <c r="AT17" s="24" t="s">
        <v>7</v>
      </c>
      <c r="AU17" s="24" t="s">
        <v>7</v>
      </c>
      <c r="AV17" s="24" t="s">
        <v>7</v>
      </c>
      <c r="AW17" s="24" t="s">
        <v>7</v>
      </c>
      <c r="AX17" s="24" t="s">
        <v>7</v>
      </c>
      <c r="AY17" s="24" t="s">
        <v>7</v>
      </c>
      <c r="AZ17" s="24" t="s">
        <v>7</v>
      </c>
      <c r="BA17" s="24" t="s">
        <v>7</v>
      </c>
      <c r="BB17" s="24" t="s">
        <v>7</v>
      </c>
      <c r="BC17" s="24" t="s">
        <v>7</v>
      </c>
      <c r="BD17" s="24" t="s">
        <v>7</v>
      </c>
      <c r="BE17" s="24" t="s">
        <v>7</v>
      </c>
      <c r="BF17" s="24" t="s">
        <v>7</v>
      </c>
      <c r="BG17" s="24" t="s">
        <v>7</v>
      </c>
      <c r="BH17" s="24" t="s">
        <v>7</v>
      </c>
      <c r="BI17" s="24" t="s">
        <v>7</v>
      </c>
      <c r="BJ17" s="24" t="s">
        <v>7</v>
      </c>
      <c r="BK17" s="24" t="s">
        <v>7</v>
      </c>
      <c r="BL17" s="24" t="s">
        <v>7</v>
      </c>
      <c r="BM17" s="24" t="s">
        <v>7</v>
      </c>
      <c r="BN17" s="24" t="s">
        <v>7</v>
      </c>
      <c r="BO17" s="24" t="s">
        <v>7</v>
      </c>
    </row>
    <row r="18" spans="1:67" ht="17.25" customHeight="1">
      <c r="A18" s="25">
        <v>61</v>
      </c>
      <c r="B18" s="24" t="s">
        <v>7</v>
      </c>
      <c r="C18" s="24" t="s">
        <v>7</v>
      </c>
      <c r="D18" s="24" t="s">
        <v>7</v>
      </c>
      <c r="E18" s="24" t="s">
        <v>7</v>
      </c>
      <c r="F18" s="24">
        <v>6.449909950423276</v>
      </c>
      <c r="G18" s="24">
        <v>6.3987201889119811</v>
      </c>
      <c r="H18" s="24">
        <v>6.3479366953491896</v>
      </c>
      <c r="I18" s="24">
        <v>6.2975562453861</v>
      </c>
      <c r="J18" s="24">
        <v>6.2475756402639879</v>
      </c>
      <c r="K18" s="24">
        <v>6.1979917066110986</v>
      </c>
      <c r="L18" s="24">
        <v>6.1488012962411718</v>
      </c>
      <c r="M18" s="24">
        <v>6.0819003919299428</v>
      </c>
      <c r="N18" s="24">
        <v>6.0157273906329847</v>
      </c>
      <c r="O18" s="24">
        <v>5.9502743725350982</v>
      </c>
      <c r="P18" s="24">
        <v>5.8855335039911987</v>
      </c>
      <c r="Q18" s="24">
        <v>5.8214970365887231</v>
      </c>
      <c r="R18" s="24">
        <v>5.758157306220304</v>
      </c>
      <c r="S18" s="24">
        <v>5.6955067321664732</v>
      </c>
      <c r="T18" s="24">
        <v>5.6335378161884062</v>
      </c>
      <c r="U18" s="24">
        <v>5.5722431416304721</v>
      </c>
      <c r="V18" s="24">
        <v>5.5116153725326145</v>
      </c>
      <c r="W18" s="24">
        <v>5.4516472527523385</v>
      </c>
      <c r="X18" s="24">
        <v>5.3923316050962802</v>
      </c>
      <c r="Y18" s="24">
        <v>5.3336613304612097</v>
      </c>
      <c r="Z18" s="24">
        <v>5.2756294069843817</v>
      </c>
      <c r="AA18" s="24">
        <v>5.2182288892031492</v>
      </c>
      <c r="AB18" s="24">
        <v>5.1614529072236897</v>
      </c>
      <c r="AC18" s="24">
        <v>5.1052946658988034</v>
      </c>
      <c r="AD18" s="24">
        <v>5.0497474440146455</v>
      </c>
      <c r="AE18" s="24">
        <v>4.9948045934862968</v>
      </c>
      <c r="AF18" s="46">
        <v>4.9404595385621137</v>
      </c>
      <c r="AG18" s="46">
        <v>4.8867057750367104</v>
      </c>
      <c r="AH18" s="46">
        <v>4.8335368694725123</v>
      </c>
      <c r="AI18" s="46">
        <v>4.7809464584297858</v>
      </c>
      <c r="AJ18" s="46">
        <v>4.7295980085868701</v>
      </c>
      <c r="AK18" s="46">
        <v>4.7295980085868701</v>
      </c>
      <c r="AL18" s="46">
        <v>4.7295980085868701</v>
      </c>
      <c r="AM18" s="46">
        <v>4.7295980085868701</v>
      </c>
      <c r="AN18" s="46">
        <v>4.7295980085868701</v>
      </c>
      <c r="AO18" s="46">
        <v>4.7295980085868692</v>
      </c>
      <c r="AP18" s="24" t="s">
        <v>7</v>
      </c>
      <c r="AQ18" s="24" t="s">
        <v>7</v>
      </c>
      <c r="AR18" s="24" t="s">
        <v>7</v>
      </c>
      <c r="AS18" s="24" t="s">
        <v>7</v>
      </c>
      <c r="AT18" s="24" t="s">
        <v>7</v>
      </c>
      <c r="AU18" s="24" t="s">
        <v>7</v>
      </c>
      <c r="AV18" s="24" t="s">
        <v>7</v>
      </c>
      <c r="AW18" s="24" t="s">
        <v>7</v>
      </c>
      <c r="AX18" s="24" t="s">
        <v>7</v>
      </c>
      <c r="AY18" s="24" t="s">
        <v>7</v>
      </c>
      <c r="AZ18" s="24" t="s">
        <v>7</v>
      </c>
      <c r="BA18" s="24" t="s">
        <v>7</v>
      </c>
      <c r="BB18" s="24" t="s">
        <v>7</v>
      </c>
      <c r="BC18" s="24" t="s">
        <v>7</v>
      </c>
      <c r="BD18" s="24" t="s">
        <v>7</v>
      </c>
      <c r="BE18" s="24" t="s">
        <v>7</v>
      </c>
      <c r="BF18" s="24" t="s">
        <v>7</v>
      </c>
      <c r="BG18" s="24" t="s">
        <v>7</v>
      </c>
      <c r="BH18" s="24" t="s">
        <v>7</v>
      </c>
      <c r="BI18" s="24" t="s">
        <v>7</v>
      </c>
      <c r="BJ18" s="24" t="s">
        <v>7</v>
      </c>
      <c r="BK18" s="24" t="s">
        <v>7</v>
      </c>
      <c r="BL18" s="24" t="s">
        <v>7</v>
      </c>
      <c r="BM18" s="24" t="s">
        <v>7</v>
      </c>
      <c r="BN18" s="24" t="s">
        <v>7</v>
      </c>
      <c r="BO18" s="24" t="s">
        <v>7</v>
      </c>
    </row>
    <row r="19" spans="1:67" ht="17.25" customHeight="1">
      <c r="A19" s="25">
        <v>60</v>
      </c>
      <c r="B19" s="24" t="s">
        <v>7</v>
      </c>
      <c r="C19" s="24" t="s">
        <v>7</v>
      </c>
      <c r="D19" s="24" t="s">
        <v>7</v>
      </c>
      <c r="E19" s="24" t="s">
        <v>7</v>
      </c>
      <c r="F19" s="24" t="s">
        <v>7</v>
      </c>
      <c r="G19" s="24">
        <v>6.4215410653535185</v>
      </c>
      <c r="H19" s="24">
        <v>6.3705764537237313</v>
      </c>
      <c r="I19" s="24">
        <v>6.3200163231386224</v>
      </c>
      <c r="J19" s="24">
        <v>6.2698574634311752</v>
      </c>
      <c r="K19" s="24">
        <v>6.2200966899118795</v>
      </c>
      <c r="L19" s="24">
        <v>6.1707308431665524</v>
      </c>
      <c r="M19" s="24">
        <v>6.1035913384436729</v>
      </c>
      <c r="N19" s="24">
        <v>6.0371823327830603</v>
      </c>
      <c r="O19" s="24">
        <v>5.9714958781237</v>
      </c>
      <c r="P19" s="24">
        <v>5.9065241128819999</v>
      </c>
      <c r="Q19" s="24">
        <v>5.8422592610108808</v>
      </c>
      <c r="R19" s="24">
        <v>5.778693631069121</v>
      </c>
      <c r="S19" s="24">
        <v>5.7158196153008136</v>
      </c>
      <c r="T19" s="24">
        <v>5.6536296887248421</v>
      </c>
      <c r="U19" s="24">
        <v>5.5921164082342658</v>
      </c>
      <c r="V19" s="24">
        <v>5.5312724117055065</v>
      </c>
      <c r="W19" s="24">
        <v>5.4710904171172192</v>
      </c>
      <c r="X19" s="24">
        <v>5.4115632216787537</v>
      </c>
      <c r="Y19" s="24">
        <v>5.3526837009681074</v>
      </c>
      <c r="Z19" s="24">
        <v>5.2944448080792359</v>
      </c>
      <c r="AA19" s="24">
        <v>5.236839572778675</v>
      </c>
      <c r="AB19" s="24">
        <v>5.1798611006712916</v>
      </c>
      <c r="AC19" s="24">
        <v>5.1235025723751688</v>
      </c>
      <c r="AD19" s="24">
        <v>5.0677572427054107</v>
      </c>
      <c r="AE19" s="24">
        <v>5.0126184398668752</v>
      </c>
      <c r="AF19" s="24">
        <v>4.9580795646556632</v>
      </c>
      <c r="AG19" s="46">
        <v>4.9041340896693004</v>
      </c>
      <c r="AH19" s="46">
        <v>4.8507755585255214</v>
      </c>
      <c r="AI19" s="46">
        <v>4.7979975850895364</v>
      </c>
      <c r="AJ19" s="46">
        <v>4.7464660022770966</v>
      </c>
      <c r="AK19" s="46">
        <v>4.7464660022770966</v>
      </c>
      <c r="AL19" s="46">
        <v>4.7464660022770957</v>
      </c>
      <c r="AM19" s="46">
        <v>4.7464660022770957</v>
      </c>
      <c r="AN19" s="46">
        <v>4.7464660022770966</v>
      </c>
      <c r="AO19" s="46">
        <v>4.7464660022770966</v>
      </c>
      <c r="AP19" s="46">
        <v>4.7464660022770957</v>
      </c>
      <c r="AQ19" s="24" t="s">
        <v>7</v>
      </c>
      <c r="AR19" s="24" t="s">
        <v>7</v>
      </c>
      <c r="AS19" s="24" t="s">
        <v>7</v>
      </c>
      <c r="AT19" s="24" t="s">
        <v>7</v>
      </c>
      <c r="AU19" s="24" t="s">
        <v>7</v>
      </c>
      <c r="AV19" s="24" t="s">
        <v>7</v>
      </c>
      <c r="AW19" s="24" t="s">
        <v>7</v>
      </c>
      <c r="AX19" s="24" t="s">
        <v>7</v>
      </c>
      <c r="AY19" s="24" t="s">
        <v>7</v>
      </c>
      <c r="AZ19" s="24" t="s">
        <v>7</v>
      </c>
      <c r="BA19" s="24" t="s">
        <v>7</v>
      </c>
      <c r="BB19" s="24" t="s">
        <v>7</v>
      </c>
      <c r="BC19" s="24" t="s">
        <v>7</v>
      </c>
      <c r="BD19" s="24" t="s">
        <v>7</v>
      </c>
      <c r="BE19" s="24" t="s">
        <v>7</v>
      </c>
      <c r="BF19" s="24" t="s">
        <v>7</v>
      </c>
      <c r="BG19" s="24" t="s">
        <v>7</v>
      </c>
      <c r="BH19" s="24" t="s">
        <v>7</v>
      </c>
      <c r="BI19" s="24" t="s">
        <v>7</v>
      </c>
      <c r="BJ19" s="24" t="s">
        <v>7</v>
      </c>
      <c r="BK19" s="24" t="s">
        <v>7</v>
      </c>
      <c r="BL19" s="24" t="s">
        <v>7</v>
      </c>
      <c r="BM19" s="24" t="s">
        <v>7</v>
      </c>
      <c r="BN19" s="24" t="s">
        <v>7</v>
      </c>
      <c r="BO19" s="24" t="s">
        <v>7</v>
      </c>
    </row>
    <row r="20" spans="1:67" ht="17.25" customHeight="1">
      <c r="A20" s="25">
        <v>59</v>
      </c>
      <c r="B20" s="24" t="s">
        <v>7</v>
      </c>
      <c r="C20" s="24" t="s">
        <v>7</v>
      </c>
      <c r="D20" s="24" t="s">
        <v>7</v>
      </c>
      <c r="E20" s="24" t="s">
        <v>7</v>
      </c>
      <c r="F20" s="24" t="s">
        <v>7</v>
      </c>
      <c r="G20" s="24" t="s">
        <v>7</v>
      </c>
      <c r="H20" s="24">
        <v>6.4027478963556677</v>
      </c>
      <c r="I20" s="24">
        <v>6.351932436860781</v>
      </c>
      <c r="J20" s="24">
        <v>6.3015202746634724</v>
      </c>
      <c r="K20" s="24">
        <v>6.2515082089915452</v>
      </c>
      <c r="L20" s="24">
        <v>6.2018930644757395</v>
      </c>
      <c r="M20" s="24">
        <v>6.1344145049216028</v>
      </c>
      <c r="N20" s="24">
        <v>6.0676701334536167</v>
      </c>
      <c r="O20" s="24">
        <v>6.001651961873014</v>
      </c>
      <c r="P20" s="24">
        <v>5.9363520888951706</v>
      </c>
      <c r="Q20" s="24">
        <v>5.8717626992039271</v>
      </c>
      <c r="R20" s="24">
        <v>5.8078760625162529</v>
      </c>
      <c r="S20" s="24">
        <v>5.7446845326570273</v>
      </c>
      <c r="T20" s="24">
        <v>5.6821805466439432</v>
      </c>
      <c r="U20" s="24">
        <v>5.6203566237823379</v>
      </c>
      <c r="V20" s="24">
        <v>5.5592053647698707</v>
      </c>
      <c r="W20" s="24">
        <v>5.4987194508109516</v>
      </c>
      <c r="X20" s="24">
        <v>5.4388916427408063</v>
      </c>
      <c r="Y20" s="24">
        <v>5.3797147801590564</v>
      </c>
      <c r="Z20" s="24">
        <v>5.3211817805727595</v>
      </c>
      <c r="AA20" s="24">
        <v>5.2632856385487239</v>
      </c>
      <c r="AB20" s="24">
        <v>5.2060194248750991</v>
      </c>
      <c r="AC20" s="24">
        <v>5.1493762857320471</v>
      </c>
      <c r="AD20" s="24">
        <v>5.0933494418714638</v>
      </c>
      <c r="AE20" s="24">
        <v>5.0379321878056027</v>
      </c>
      <c r="AF20" s="24">
        <v>4.9831178910045546</v>
      </c>
      <c r="AG20" s="24">
        <v>4.928899991102428</v>
      </c>
      <c r="AH20" s="46">
        <v>4.8752719991121944</v>
      </c>
      <c r="AI20" s="46">
        <v>4.822227496649055</v>
      </c>
      <c r="AJ20" s="46">
        <v>4.7704356790882843</v>
      </c>
      <c r="AK20" s="46">
        <v>4.7704356790882843</v>
      </c>
      <c r="AL20" s="46">
        <v>4.7704356790882834</v>
      </c>
      <c r="AM20" s="46">
        <v>4.7704356790882825</v>
      </c>
      <c r="AN20" s="46">
        <v>4.7704356790882834</v>
      </c>
      <c r="AO20" s="46">
        <v>4.7704356790882834</v>
      </c>
      <c r="AP20" s="46">
        <v>4.7704356790882825</v>
      </c>
      <c r="AQ20" s="46">
        <v>4.7704356790882834</v>
      </c>
      <c r="AR20" s="24" t="s">
        <v>7</v>
      </c>
      <c r="AS20" s="24" t="s">
        <v>7</v>
      </c>
      <c r="AT20" s="24" t="s">
        <v>7</v>
      </c>
      <c r="AU20" s="24" t="s">
        <v>7</v>
      </c>
      <c r="AV20" s="24" t="s">
        <v>7</v>
      </c>
      <c r="AW20" s="24" t="s">
        <v>7</v>
      </c>
      <c r="AX20" s="24" t="s">
        <v>7</v>
      </c>
      <c r="AY20" s="24" t="s">
        <v>7</v>
      </c>
      <c r="AZ20" s="24" t="s">
        <v>7</v>
      </c>
      <c r="BA20" s="24" t="s">
        <v>7</v>
      </c>
      <c r="BB20" s="24" t="s">
        <v>7</v>
      </c>
      <c r="BC20" s="24" t="s">
        <v>7</v>
      </c>
      <c r="BD20" s="24" t="s">
        <v>7</v>
      </c>
      <c r="BE20" s="24" t="s">
        <v>7</v>
      </c>
      <c r="BF20" s="24" t="s">
        <v>7</v>
      </c>
      <c r="BG20" s="24" t="s">
        <v>7</v>
      </c>
      <c r="BH20" s="24" t="s">
        <v>7</v>
      </c>
      <c r="BI20" s="24" t="s">
        <v>7</v>
      </c>
      <c r="BJ20" s="24" t="s">
        <v>7</v>
      </c>
      <c r="BK20" s="24" t="s">
        <v>7</v>
      </c>
      <c r="BL20" s="24" t="s">
        <v>7</v>
      </c>
      <c r="BM20" s="24" t="s">
        <v>7</v>
      </c>
      <c r="BN20" s="24" t="s">
        <v>7</v>
      </c>
      <c r="BO20" s="24" t="s">
        <v>7</v>
      </c>
    </row>
    <row r="21" spans="1:67" ht="17.25" customHeight="1">
      <c r="A21" s="25">
        <v>58</v>
      </c>
      <c r="B21" s="24" t="s">
        <v>7</v>
      </c>
      <c r="C21" s="24" t="s">
        <v>7</v>
      </c>
      <c r="D21" s="24" t="s">
        <v>7</v>
      </c>
      <c r="E21" s="24" t="s">
        <v>7</v>
      </c>
      <c r="F21" s="24" t="s">
        <v>7</v>
      </c>
      <c r="G21" s="24" t="s">
        <v>7</v>
      </c>
      <c r="H21" s="24" t="s">
        <v>7</v>
      </c>
      <c r="I21" s="24">
        <v>6.3802191226260963</v>
      </c>
      <c r="J21" s="24">
        <v>6.3295824629227155</v>
      </c>
      <c r="K21" s="24">
        <v>6.2793476814709477</v>
      </c>
      <c r="L21" s="24">
        <v>6.2295115887608619</v>
      </c>
      <c r="M21" s="24">
        <v>6.1617325309207347</v>
      </c>
      <c r="N21" s="24">
        <v>6.0946909306832229</v>
      </c>
      <c r="O21" s="24">
        <v>6.0283787642761855</v>
      </c>
      <c r="P21" s="24">
        <v>5.9627880952286709</v>
      </c>
      <c r="Q21" s="24">
        <v>5.8979110734210405</v>
      </c>
      <c r="R21" s="24">
        <v>5.8337399341454415</v>
      </c>
      <c r="S21" s="24">
        <v>5.7702669971765053</v>
      </c>
      <c r="T21" s="24">
        <v>5.7074846658521325</v>
      </c>
      <c r="U21" s="24">
        <v>5.6453854261643261</v>
      </c>
      <c r="V21" s="24">
        <v>5.5839618458598679</v>
      </c>
      <c r="W21" s="24">
        <v>5.5232065735508122</v>
      </c>
      <c r="X21" s="24">
        <v>5.463112337834632</v>
      </c>
      <c r="Y21" s="24">
        <v>5.4036719464239713</v>
      </c>
      <c r="Z21" s="24">
        <v>5.3448782852858283</v>
      </c>
      <c r="AA21" s="24">
        <v>5.2867243177901377</v>
      </c>
      <c r="AB21" s="24">
        <v>5.2292030838675991</v>
      </c>
      <c r="AC21" s="24">
        <v>5.172307699176657</v>
      </c>
      <c r="AD21" s="24">
        <v>5.116031354279583</v>
      </c>
      <c r="AE21" s="24">
        <v>5.0603673138274807</v>
      </c>
      <c r="AF21" s="24">
        <v>5.0053089157541866</v>
      </c>
      <c r="AG21" s="24">
        <v>4.9508495704789226</v>
      </c>
      <c r="AH21" s="24">
        <v>4.8969827601176288</v>
      </c>
      <c r="AI21" s="46">
        <v>4.8437020377028972</v>
      </c>
      <c r="AJ21" s="46">
        <v>4.7916795786982647</v>
      </c>
      <c r="AK21" s="46">
        <v>4.7916795786982647</v>
      </c>
      <c r="AL21" s="46">
        <v>4.7916795786982647</v>
      </c>
      <c r="AM21" s="46">
        <v>4.7916795786982647</v>
      </c>
      <c r="AN21" s="46">
        <v>4.7916795786982647</v>
      </c>
      <c r="AO21" s="46">
        <v>4.7916795786982638</v>
      </c>
      <c r="AP21" s="46">
        <v>4.7916795786982638</v>
      </c>
      <c r="AQ21" s="46">
        <v>4.7916795786982647</v>
      </c>
      <c r="AR21" s="46">
        <v>4.7916795786982647</v>
      </c>
      <c r="AS21" s="24" t="s">
        <v>7</v>
      </c>
      <c r="AT21" s="24" t="s">
        <v>7</v>
      </c>
      <c r="AU21" s="24" t="s">
        <v>7</v>
      </c>
      <c r="AV21" s="24" t="s">
        <v>7</v>
      </c>
      <c r="AW21" s="24" t="s">
        <v>7</v>
      </c>
      <c r="AX21" s="24" t="s">
        <v>7</v>
      </c>
      <c r="AY21" s="24" t="s">
        <v>7</v>
      </c>
      <c r="AZ21" s="24" t="s">
        <v>7</v>
      </c>
      <c r="BA21" s="24" t="s">
        <v>7</v>
      </c>
      <c r="BB21" s="24" t="s">
        <v>7</v>
      </c>
      <c r="BC21" s="24" t="s">
        <v>7</v>
      </c>
      <c r="BD21" s="24" t="s">
        <v>7</v>
      </c>
      <c r="BE21" s="24" t="s">
        <v>7</v>
      </c>
      <c r="BF21" s="24" t="s">
        <v>7</v>
      </c>
      <c r="BG21" s="24" t="s">
        <v>7</v>
      </c>
      <c r="BH21" s="24" t="s">
        <v>7</v>
      </c>
      <c r="BI21" s="24" t="s">
        <v>7</v>
      </c>
      <c r="BJ21" s="24" t="s">
        <v>7</v>
      </c>
      <c r="BK21" s="24" t="s">
        <v>7</v>
      </c>
      <c r="BL21" s="24" t="s">
        <v>7</v>
      </c>
      <c r="BM21" s="24" t="s">
        <v>7</v>
      </c>
      <c r="BN21" s="24" t="s">
        <v>7</v>
      </c>
      <c r="BO21" s="24" t="s">
        <v>7</v>
      </c>
    </row>
    <row r="22" spans="1:67" ht="17.25" customHeight="1">
      <c r="A22" s="25">
        <v>57</v>
      </c>
      <c r="B22" s="24" t="s">
        <v>7</v>
      </c>
      <c r="C22" s="24" t="s">
        <v>7</v>
      </c>
      <c r="D22" s="24" t="s">
        <v>7</v>
      </c>
      <c r="E22" s="24" t="s">
        <v>7</v>
      </c>
      <c r="F22" s="24" t="s">
        <v>7</v>
      </c>
      <c r="G22" s="24" t="s">
        <v>7</v>
      </c>
      <c r="H22" s="24" t="s">
        <v>7</v>
      </c>
      <c r="I22" s="24" t="s">
        <v>7</v>
      </c>
      <c r="J22" s="24">
        <v>6.3527402352087261</v>
      </c>
      <c r="K22" s="24">
        <v>6.3023216619134192</v>
      </c>
      <c r="L22" s="24">
        <v>6.2523032360252193</v>
      </c>
      <c r="M22" s="24">
        <v>6.1842761978488827</v>
      </c>
      <c r="N22" s="24">
        <v>6.1169893153797092</v>
      </c>
      <c r="O22" s="24">
        <v>6.0504345354893276</v>
      </c>
      <c r="P22" s="24">
        <v>5.984603892669961</v>
      </c>
      <c r="Q22" s="24">
        <v>5.9194895080810692</v>
      </c>
      <c r="R22" s="24">
        <v>5.8550835886064032</v>
      </c>
      <c r="S22" s="24">
        <v>5.7913784259212706</v>
      </c>
      <c r="T22" s="24">
        <v>5.728366395570001</v>
      </c>
      <c r="U22" s="24">
        <v>5.6660399560534147</v>
      </c>
      <c r="V22" s="24">
        <v>5.6043916479262279</v>
      </c>
      <c r="W22" s="24">
        <v>5.5434140929042819</v>
      </c>
      <c r="X22" s="24">
        <v>5.4830999929814865</v>
      </c>
      <c r="Y22" s="24">
        <v>5.423442129556368</v>
      </c>
      <c r="Z22" s="24">
        <v>5.3644333625681186</v>
      </c>
      <c r="AA22" s="24">
        <v>5.3060666296420598</v>
      </c>
      <c r="AB22" s="24">
        <v>5.2483349452443724</v>
      </c>
      <c r="AC22" s="24">
        <v>5.191231399846072</v>
      </c>
      <c r="AD22" s="24">
        <v>5.1347491590960166</v>
      </c>
      <c r="AE22" s="24">
        <v>5.0788814630029844</v>
      </c>
      <c r="AF22" s="24">
        <v>5.0236216251265953</v>
      </c>
      <c r="AG22" s="24">
        <v>4.9689630317770472</v>
      </c>
      <c r="AH22" s="24">
        <v>4.9148991412235894</v>
      </c>
      <c r="AI22" s="24">
        <v>4.8614234829115626</v>
      </c>
      <c r="AJ22" s="46">
        <v>4.8092106915640844</v>
      </c>
      <c r="AK22" s="46">
        <v>4.8092106915640844</v>
      </c>
      <c r="AL22" s="46">
        <v>4.8092106915640835</v>
      </c>
      <c r="AM22" s="46">
        <v>4.8092106915640835</v>
      </c>
      <c r="AN22" s="46">
        <v>4.8092106915640835</v>
      </c>
      <c r="AO22" s="46">
        <v>4.8092106915640835</v>
      </c>
      <c r="AP22" s="46">
        <v>4.8092106915640827</v>
      </c>
      <c r="AQ22" s="46">
        <v>4.8092106915640835</v>
      </c>
      <c r="AR22" s="46">
        <v>4.8092106915640835</v>
      </c>
      <c r="AS22" s="46">
        <v>4.8112474803391674</v>
      </c>
      <c r="AT22" s="24" t="s">
        <v>7</v>
      </c>
      <c r="AU22" s="24" t="s">
        <v>7</v>
      </c>
      <c r="AV22" s="24" t="s">
        <v>7</v>
      </c>
      <c r="AW22" s="24" t="s">
        <v>7</v>
      </c>
      <c r="AX22" s="24" t="s">
        <v>7</v>
      </c>
      <c r="AY22" s="24" t="s">
        <v>7</v>
      </c>
      <c r="AZ22" s="24" t="s">
        <v>7</v>
      </c>
      <c r="BA22" s="24" t="s">
        <v>7</v>
      </c>
      <c r="BB22" s="24" t="s">
        <v>7</v>
      </c>
      <c r="BC22" s="24" t="s">
        <v>7</v>
      </c>
      <c r="BD22" s="24" t="s">
        <v>7</v>
      </c>
      <c r="BE22" s="24" t="s">
        <v>7</v>
      </c>
      <c r="BF22" s="24" t="s">
        <v>7</v>
      </c>
      <c r="BG22" s="24" t="s">
        <v>7</v>
      </c>
      <c r="BH22" s="24" t="s">
        <v>7</v>
      </c>
      <c r="BI22" s="24" t="s">
        <v>7</v>
      </c>
      <c r="BJ22" s="24" t="s">
        <v>7</v>
      </c>
      <c r="BK22" s="24" t="s">
        <v>7</v>
      </c>
      <c r="BL22" s="24" t="s">
        <v>7</v>
      </c>
      <c r="BM22" s="24" t="s">
        <v>7</v>
      </c>
      <c r="BN22" s="24" t="s">
        <v>7</v>
      </c>
      <c r="BO22" s="24" t="s">
        <v>7</v>
      </c>
    </row>
    <row r="23" spans="1:67" ht="17.25" customHeight="1">
      <c r="A23" s="25">
        <v>56</v>
      </c>
      <c r="B23" s="24" t="s">
        <v>7</v>
      </c>
      <c r="C23" s="24" t="s">
        <v>7</v>
      </c>
      <c r="D23" s="24" t="s">
        <v>7</v>
      </c>
      <c r="E23" s="24" t="s">
        <v>7</v>
      </c>
      <c r="F23" s="24" t="s">
        <v>7</v>
      </c>
      <c r="G23" s="24" t="s">
        <v>7</v>
      </c>
      <c r="H23" s="24" t="s">
        <v>7</v>
      </c>
      <c r="I23" s="24" t="s">
        <v>7</v>
      </c>
      <c r="J23" s="24" t="s">
        <v>7</v>
      </c>
      <c r="K23" s="24">
        <v>6.3228788048256277</v>
      </c>
      <c r="L23" s="24">
        <v>6.2726972270095533</v>
      </c>
      <c r="M23" s="24">
        <v>6.2044482957562357</v>
      </c>
      <c r="N23" s="24">
        <v>6.136941934476992</v>
      </c>
      <c r="O23" s="24">
        <v>6.0701700637754659</v>
      </c>
      <c r="P23" s="24">
        <v>6.004124692161688</v>
      </c>
      <c r="Q23" s="24">
        <v>5.9387979150956376</v>
      </c>
      <c r="R23" s="24">
        <v>5.8741819140411886</v>
      </c>
      <c r="S23" s="24">
        <v>5.8102689555303559</v>
      </c>
      <c r="T23" s="24">
        <v>5.7470513902377416</v>
      </c>
      <c r="U23" s="24">
        <v>5.6845216520650279</v>
      </c>
      <c r="V23" s="24">
        <v>5.6226722572354397</v>
      </c>
      <c r="W23" s="24">
        <v>5.5614958033980617</v>
      </c>
      <c r="X23" s="24">
        <v>5.5009849687419043</v>
      </c>
      <c r="Y23" s="24">
        <v>5.4411325111195898</v>
      </c>
      <c r="Z23" s="24">
        <v>5.381931267180609</v>
      </c>
      <c r="AA23" s="24">
        <v>5.3233741515139563</v>
      </c>
      <c r="AB23" s="24">
        <v>5.2654541558001595</v>
      </c>
      <c r="AC23" s="24">
        <v>5.2081643479724642</v>
      </c>
      <c r="AD23" s="24">
        <v>5.1514978713872068</v>
      </c>
      <c r="AE23" s="24">
        <v>5.0954479440031726</v>
      </c>
      <c r="AF23" s="24">
        <v>5.0400078575699085</v>
      </c>
      <c r="AG23" s="24">
        <v>4.9851709768248362</v>
      </c>
      <c r="AH23" s="24">
        <v>4.9309307386991508</v>
      </c>
      <c r="AI23" s="24">
        <v>4.8772806515322964</v>
      </c>
      <c r="AJ23" s="24">
        <v>4.8248975505955594</v>
      </c>
      <c r="AK23" s="46">
        <v>4.8248975505955594</v>
      </c>
      <c r="AL23" s="46">
        <v>4.8248975505955594</v>
      </c>
      <c r="AM23" s="46">
        <v>4.8248975505955594</v>
      </c>
      <c r="AN23" s="46">
        <v>4.8248975505955594</v>
      </c>
      <c r="AO23" s="46">
        <v>4.8248975505955594</v>
      </c>
      <c r="AP23" s="46">
        <v>4.8248975505955594</v>
      </c>
      <c r="AQ23" s="46">
        <v>4.8248975505955602</v>
      </c>
      <c r="AR23" s="46">
        <v>4.8248975505955611</v>
      </c>
      <c r="AS23" s="46">
        <v>4.8248975505955602</v>
      </c>
      <c r="AT23" s="46">
        <v>4.8588364761882081</v>
      </c>
      <c r="AU23" s="24" t="s">
        <v>7</v>
      </c>
      <c r="AV23" s="24" t="s">
        <v>7</v>
      </c>
      <c r="AW23" s="24" t="s">
        <v>7</v>
      </c>
      <c r="AX23" s="24" t="s">
        <v>7</v>
      </c>
      <c r="AY23" s="24" t="s">
        <v>7</v>
      </c>
      <c r="AZ23" s="24" t="s">
        <v>7</v>
      </c>
      <c r="BA23" s="24" t="s">
        <v>7</v>
      </c>
      <c r="BB23" s="24" t="s">
        <v>7</v>
      </c>
      <c r="BC23" s="24" t="s">
        <v>7</v>
      </c>
      <c r="BD23" s="24" t="s">
        <v>7</v>
      </c>
      <c r="BE23" s="24" t="s">
        <v>7</v>
      </c>
      <c r="BF23" s="24" t="s">
        <v>7</v>
      </c>
      <c r="BG23" s="24" t="s">
        <v>7</v>
      </c>
      <c r="BH23" s="24" t="s">
        <v>7</v>
      </c>
      <c r="BI23" s="24" t="s">
        <v>7</v>
      </c>
      <c r="BJ23" s="24" t="s">
        <v>7</v>
      </c>
      <c r="BK23" s="24" t="s">
        <v>7</v>
      </c>
      <c r="BL23" s="24" t="s">
        <v>7</v>
      </c>
      <c r="BM23" s="24" t="s">
        <v>7</v>
      </c>
      <c r="BN23" s="24" t="s">
        <v>7</v>
      </c>
      <c r="BO23" s="24" t="s">
        <v>7</v>
      </c>
    </row>
    <row r="24" spans="1:67" ht="17.25" customHeight="1">
      <c r="A24" s="25">
        <v>55</v>
      </c>
      <c r="B24" s="24" t="s">
        <v>7</v>
      </c>
      <c r="C24" s="24" t="s">
        <v>7</v>
      </c>
      <c r="D24" s="24" t="s">
        <v>7</v>
      </c>
      <c r="E24" s="24" t="s">
        <v>7</v>
      </c>
      <c r="F24" s="24" t="s">
        <v>7</v>
      </c>
      <c r="G24" s="24" t="s">
        <v>7</v>
      </c>
      <c r="H24" s="24" t="s">
        <v>7</v>
      </c>
      <c r="I24" s="24" t="s">
        <v>7</v>
      </c>
      <c r="J24" s="24" t="s">
        <v>7</v>
      </c>
      <c r="K24" s="24" t="s">
        <v>7</v>
      </c>
      <c r="L24" s="24">
        <v>6.2919139098870422</v>
      </c>
      <c r="M24" s="24">
        <v>6.223455895041587</v>
      </c>
      <c r="N24" s="24">
        <v>6.1557427250658643</v>
      </c>
      <c r="O24" s="24">
        <v>6.0887662958119337</v>
      </c>
      <c r="P24" s="24">
        <v>6.0225185913075547</v>
      </c>
      <c r="Q24" s="24">
        <v>5.9569916827967901</v>
      </c>
      <c r="R24" s="24">
        <v>5.8921777277910898</v>
      </c>
      <c r="S24" s="24">
        <v>5.828068969130654</v>
      </c>
      <c r="T24" s="24">
        <v>5.7646577340560379</v>
      </c>
      <c r="U24" s="24">
        <v>5.7019364332898501</v>
      </c>
      <c r="V24" s="24">
        <v>5.6398975601284418</v>
      </c>
      <c r="W24" s="24">
        <v>5.5785336895434634</v>
      </c>
      <c r="X24" s="24">
        <v>5.5178374772932388</v>
      </c>
      <c r="Y24" s="24">
        <v>5.4578016590437608</v>
      </c>
      <c r="Z24" s="24">
        <v>5.3984190494992692</v>
      </c>
      <c r="AA24" s="24">
        <v>5.3396825415423042</v>
      </c>
      <c r="AB24" s="24">
        <v>5.2815851053830913</v>
      </c>
      <c r="AC24" s="24">
        <v>5.2241197877181929</v>
      </c>
      <c r="AD24" s="24">
        <v>5.1672797108983115</v>
      </c>
      <c r="AE24" s="24">
        <v>5.1110580721051617</v>
      </c>
      <c r="AF24" s="24">
        <v>5.0554481425372524</v>
      </c>
      <c r="AG24" s="24">
        <v>5.0004432666046013</v>
      </c>
      <c r="AH24" s="24">
        <v>4.9460368611321552</v>
      </c>
      <c r="AI24" s="24">
        <v>4.8922224145718642</v>
      </c>
      <c r="AJ24" s="24">
        <v>4.8462129740408253</v>
      </c>
      <c r="AK24" s="24">
        <v>4.8462129740408253</v>
      </c>
      <c r="AL24" s="46">
        <v>4.8462129740408253</v>
      </c>
      <c r="AM24" s="46">
        <v>4.8462129740408244</v>
      </c>
      <c r="AN24" s="46">
        <v>4.8462129740408244</v>
      </c>
      <c r="AO24" s="46">
        <v>4.8462129740408253</v>
      </c>
      <c r="AP24" s="46">
        <v>4.8462129740408244</v>
      </c>
      <c r="AQ24" s="46">
        <v>4.8462129740408244</v>
      </c>
      <c r="AR24" s="46">
        <v>4.8462129740408244</v>
      </c>
      <c r="AS24" s="46">
        <v>4.8462129740408244</v>
      </c>
      <c r="AT24" s="46">
        <v>4.8588364761882081</v>
      </c>
      <c r="AU24" s="46">
        <v>4.9068961841623739</v>
      </c>
      <c r="AV24" s="24" t="s">
        <v>7</v>
      </c>
      <c r="AW24" s="24" t="s">
        <v>7</v>
      </c>
      <c r="AX24" s="24" t="s">
        <v>7</v>
      </c>
      <c r="AY24" s="24" t="s">
        <v>7</v>
      </c>
      <c r="AZ24" s="24" t="s">
        <v>7</v>
      </c>
      <c r="BA24" s="24" t="s">
        <v>7</v>
      </c>
      <c r="BB24" s="24" t="s">
        <v>7</v>
      </c>
      <c r="BC24" s="24" t="s">
        <v>7</v>
      </c>
      <c r="BD24" s="24" t="s">
        <v>7</v>
      </c>
      <c r="BE24" s="24" t="s">
        <v>7</v>
      </c>
      <c r="BF24" s="24" t="s">
        <v>7</v>
      </c>
      <c r="BG24" s="24" t="s">
        <v>7</v>
      </c>
      <c r="BH24" s="24" t="s">
        <v>7</v>
      </c>
      <c r="BI24" s="24" t="s">
        <v>7</v>
      </c>
      <c r="BJ24" s="24" t="s">
        <v>7</v>
      </c>
      <c r="BK24" s="24" t="s">
        <v>7</v>
      </c>
      <c r="BL24" s="24" t="s">
        <v>7</v>
      </c>
      <c r="BM24" s="24" t="s">
        <v>7</v>
      </c>
      <c r="BN24" s="24" t="s">
        <v>7</v>
      </c>
      <c r="BO24" s="24" t="s">
        <v>7</v>
      </c>
    </row>
    <row r="25" spans="1:67" ht="17.25" customHeight="1">
      <c r="A25" s="25">
        <v>54</v>
      </c>
      <c r="B25" s="24" t="s">
        <v>7</v>
      </c>
      <c r="C25" s="24" t="s">
        <v>7</v>
      </c>
      <c r="D25" s="24" t="s">
        <v>7</v>
      </c>
      <c r="E25" s="24" t="s">
        <v>7</v>
      </c>
      <c r="F25" s="24" t="s">
        <v>7</v>
      </c>
      <c r="G25" s="24" t="s">
        <v>7</v>
      </c>
      <c r="H25" s="24" t="s">
        <v>7</v>
      </c>
      <c r="I25" s="24" t="s">
        <v>7</v>
      </c>
      <c r="J25" s="24" t="s">
        <v>7</v>
      </c>
      <c r="K25" s="24" t="s">
        <v>7</v>
      </c>
      <c r="L25" s="24" t="s">
        <v>7</v>
      </c>
      <c r="M25" s="24">
        <v>6.2763220751061546</v>
      </c>
      <c r="N25" s="24">
        <v>6.2080337043582157</v>
      </c>
      <c r="O25" s="24">
        <v>6.1404883326985322</v>
      </c>
      <c r="P25" s="24">
        <v>6.0736778760618568</v>
      </c>
      <c r="Q25" s="24">
        <v>6.007594338340116</v>
      </c>
      <c r="R25" s="24">
        <v>5.9422298104254363</v>
      </c>
      <c r="S25" s="24">
        <v>5.8775764692635395</v>
      </c>
      <c r="T25" s="24">
        <v>5.8136265769174473</v>
      </c>
      <c r="U25" s="24">
        <v>5.7503724796413929</v>
      </c>
      <c r="V25" s="24">
        <v>5.6878066069647835</v>
      </c>
      <c r="W25" s="24">
        <v>5.625921470786138</v>
      </c>
      <c r="X25" s="24">
        <v>5.5647096644768927</v>
      </c>
      <c r="Y25" s="24">
        <v>5.5041638619949493</v>
      </c>
      <c r="Z25" s="24">
        <v>5.4442768170078661</v>
      </c>
      <c r="AA25" s="24">
        <v>5.3850413620255857</v>
      </c>
      <c r="AB25" s="24">
        <v>5.3264504075426178</v>
      </c>
      <c r="AC25" s="24">
        <v>5.2684969411895395</v>
      </c>
      <c r="AD25" s="24">
        <v>5.2111740268937092</v>
      </c>
      <c r="AE25" s="24">
        <v>5.1544748040491708</v>
      </c>
      <c r="AF25" s="24">
        <v>5.0983924866955199</v>
      </c>
      <c r="AG25" s="24">
        <v>5.0429203627057566</v>
      </c>
      <c r="AH25" s="24">
        <v>4.9880517929829491</v>
      </c>
      <c r="AI25" s="24">
        <v>4.9337802106656303</v>
      </c>
      <c r="AJ25" s="24">
        <v>4.9049488180821417</v>
      </c>
      <c r="AK25" s="24">
        <v>4.9049488180821417</v>
      </c>
      <c r="AL25" s="24">
        <v>4.9049488180821417</v>
      </c>
      <c r="AM25" s="46">
        <v>4.9049488180821408</v>
      </c>
      <c r="AN25" s="46">
        <v>4.9049488180821408</v>
      </c>
      <c r="AO25" s="46">
        <v>4.9049488180821417</v>
      </c>
      <c r="AP25" s="46">
        <v>4.9049488180821408</v>
      </c>
      <c r="AQ25" s="46">
        <v>4.9049488180821408</v>
      </c>
      <c r="AR25" s="46">
        <v>4.9049488180821417</v>
      </c>
      <c r="AS25" s="46">
        <v>4.9049488180821417</v>
      </c>
      <c r="AT25" s="46">
        <v>4.9049488180821417</v>
      </c>
      <c r="AU25" s="46">
        <v>4.9068961841623739</v>
      </c>
      <c r="AV25" s="46">
        <v>4.95543126016796</v>
      </c>
      <c r="AW25" s="24" t="s">
        <v>7</v>
      </c>
      <c r="AX25" s="24" t="s">
        <v>7</v>
      </c>
      <c r="AY25" s="24" t="s">
        <v>7</v>
      </c>
      <c r="AZ25" s="24" t="s">
        <v>7</v>
      </c>
      <c r="BA25" s="24" t="s">
        <v>7</v>
      </c>
      <c r="BB25" s="24" t="s">
        <v>7</v>
      </c>
      <c r="BC25" s="24" t="s">
        <v>7</v>
      </c>
      <c r="BD25" s="24" t="s">
        <v>7</v>
      </c>
      <c r="BE25" s="24" t="s">
        <v>7</v>
      </c>
      <c r="BF25" s="24" t="s">
        <v>7</v>
      </c>
      <c r="BG25" s="24" t="s">
        <v>7</v>
      </c>
      <c r="BH25" s="24" t="s">
        <v>7</v>
      </c>
      <c r="BI25" s="24" t="s">
        <v>7</v>
      </c>
      <c r="BJ25" s="24" t="s">
        <v>7</v>
      </c>
      <c r="BK25" s="24" t="s">
        <v>7</v>
      </c>
      <c r="BL25" s="24" t="s">
        <v>7</v>
      </c>
      <c r="BM25" s="24" t="s">
        <v>7</v>
      </c>
      <c r="BN25" s="24" t="s">
        <v>7</v>
      </c>
      <c r="BO25" s="24" t="s">
        <v>7</v>
      </c>
    </row>
    <row r="26" spans="1:67" ht="17.25" customHeight="1">
      <c r="A26" s="25">
        <v>53</v>
      </c>
      <c r="B26" s="24" t="s">
        <v>7</v>
      </c>
      <c r="C26" s="24" t="s">
        <v>7</v>
      </c>
      <c r="D26" s="24" t="s">
        <v>7</v>
      </c>
      <c r="E26" s="24" t="s">
        <v>7</v>
      </c>
      <c r="F26" s="24" t="s">
        <v>7</v>
      </c>
      <c r="G26" s="24" t="s">
        <v>7</v>
      </c>
      <c r="H26" s="24" t="s">
        <v>7</v>
      </c>
      <c r="I26" s="24" t="s">
        <v>7</v>
      </c>
      <c r="J26" s="24" t="s">
        <v>7</v>
      </c>
      <c r="K26" s="24" t="s">
        <v>7</v>
      </c>
      <c r="L26" s="24" t="s">
        <v>7</v>
      </c>
      <c r="M26" s="24" t="s">
        <v>7</v>
      </c>
      <c r="N26" s="24">
        <v>6.2558255153471496</v>
      </c>
      <c r="O26" s="24">
        <v>6.1877601536569236</v>
      </c>
      <c r="P26" s="24">
        <v>6.1204353646458225</v>
      </c>
      <c r="Q26" s="24">
        <v>6.0538430906486882</v>
      </c>
      <c r="R26" s="24">
        <v>5.9879753616703146</v>
      </c>
      <c r="S26" s="24">
        <v>5.9228242944315719</v>
      </c>
      <c r="T26" s="24">
        <v>5.8583820914258871</v>
      </c>
      <c r="U26" s="24">
        <v>5.7946410399860415</v>
      </c>
      <c r="V26" s="24">
        <v>5.7315935113610745</v>
      </c>
      <c r="W26" s="24">
        <v>5.6692319598032404</v>
      </c>
      <c r="X26" s="24">
        <v>5.607548921664927</v>
      </c>
      <c r="Y26" s="24">
        <v>5.5465370145053718</v>
      </c>
      <c r="Z26" s="24">
        <v>5.4861889362070944</v>
      </c>
      <c r="AA26" s="24">
        <v>5.4264974641019759</v>
      </c>
      <c r="AB26" s="24">
        <v>5.3674554541068042</v>
      </c>
      <c r="AC26" s="24">
        <v>5.3090558398682548</v>
      </c>
      <c r="AD26" s="24">
        <v>5.2512916319171676</v>
      </c>
      <c r="AE26" s="24">
        <v>5.1941559168320159</v>
      </c>
      <c r="AF26" s="24">
        <v>5.1376418564114905</v>
      </c>
      <c r="AG26" s="24">
        <v>5.0817426868560736</v>
      </c>
      <c r="AH26" s="24">
        <v>5.0264517179585306</v>
      </c>
      <c r="AI26" s="24">
        <v>4.9717623323031956</v>
      </c>
      <c r="AJ26" s="24">
        <v>4.9435153671788461</v>
      </c>
      <c r="AK26" s="24">
        <v>4.9435153671788461</v>
      </c>
      <c r="AL26" s="24">
        <v>4.9435153671788461</v>
      </c>
      <c r="AM26" s="24">
        <v>4.9435153671788461</v>
      </c>
      <c r="AN26" s="46">
        <v>4.9435153671788452</v>
      </c>
      <c r="AO26" s="46">
        <v>4.9435153671788452</v>
      </c>
      <c r="AP26" s="46">
        <v>4.9435153671788452</v>
      </c>
      <c r="AQ26" s="46">
        <v>4.9435153671788452</v>
      </c>
      <c r="AR26" s="46">
        <v>4.9435153671788452</v>
      </c>
      <c r="AS26" s="46">
        <v>4.9435153671788452</v>
      </c>
      <c r="AT26" s="46">
        <v>4.9435153671788452</v>
      </c>
      <c r="AU26" s="46">
        <v>4.9435153671788452</v>
      </c>
      <c r="AV26" s="46">
        <v>4.95543126016796</v>
      </c>
      <c r="AW26" s="46">
        <v>5.0044464061636678</v>
      </c>
      <c r="AX26" s="24" t="s">
        <v>7</v>
      </c>
      <c r="AY26" s="24" t="s">
        <v>7</v>
      </c>
      <c r="AZ26" s="24" t="s">
        <v>7</v>
      </c>
      <c r="BA26" s="24" t="s">
        <v>7</v>
      </c>
      <c r="BB26" s="24" t="s">
        <v>7</v>
      </c>
      <c r="BC26" s="24" t="s">
        <v>7</v>
      </c>
      <c r="BD26" s="24" t="s">
        <v>7</v>
      </c>
      <c r="BE26" s="24" t="s">
        <v>7</v>
      </c>
      <c r="BF26" s="24" t="s">
        <v>7</v>
      </c>
      <c r="BG26" s="24" t="s">
        <v>7</v>
      </c>
      <c r="BH26" s="24" t="s">
        <v>7</v>
      </c>
      <c r="BI26" s="24" t="s">
        <v>7</v>
      </c>
      <c r="BJ26" s="24" t="s">
        <v>7</v>
      </c>
      <c r="BK26" s="24" t="s">
        <v>7</v>
      </c>
      <c r="BL26" s="24" t="s">
        <v>7</v>
      </c>
      <c r="BM26" s="24" t="s">
        <v>7</v>
      </c>
      <c r="BN26" s="24" t="s">
        <v>7</v>
      </c>
      <c r="BO26" s="24" t="s">
        <v>7</v>
      </c>
    </row>
    <row r="27" spans="1:67" ht="17.25" customHeight="1">
      <c r="A27" s="25">
        <v>52</v>
      </c>
      <c r="B27" s="24" t="s">
        <v>7</v>
      </c>
      <c r="C27" s="24" t="s">
        <v>7</v>
      </c>
      <c r="D27" s="24" t="s">
        <v>7</v>
      </c>
      <c r="E27" s="24" t="s">
        <v>7</v>
      </c>
      <c r="F27" s="24" t="s">
        <v>7</v>
      </c>
      <c r="G27" s="24" t="s">
        <v>7</v>
      </c>
      <c r="H27" s="24" t="s">
        <v>7</v>
      </c>
      <c r="I27" s="24" t="s">
        <v>7</v>
      </c>
      <c r="J27" s="24" t="s">
        <v>7</v>
      </c>
      <c r="K27" s="24" t="s">
        <v>7</v>
      </c>
      <c r="L27" s="24" t="s">
        <v>7</v>
      </c>
      <c r="M27" s="24" t="s">
        <v>7</v>
      </c>
      <c r="N27" s="24" t="s">
        <v>7</v>
      </c>
      <c r="O27" s="24">
        <v>6.2298620618121712</v>
      </c>
      <c r="P27" s="24">
        <v>6.1620791907143149</v>
      </c>
      <c r="Q27" s="24">
        <v>6.095033818708524</v>
      </c>
      <c r="R27" s="24">
        <v>6.0287179215712419</v>
      </c>
      <c r="S27" s="24">
        <v>5.9631235623850083</v>
      </c>
      <c r="T27" s="24">
        <v>5.8982428905885351</v>
      </c>
      <c r="U27" s="24">
        <v>5.8340681410371271</v>
      </c>
      <c r="V27" s="24">
        <v>5.7705916330733222</v>
      </c>
      <c r="W27" s="24">
        <v>5.707805769607643</v>
      </c>
      <c r="X27" s="24">
        <v>5.6457030362093406</v>
      </c>
      <c r="Y27" s="24">
        <v>5.5842760002070699</v>
      </c>
      <c r="Z27" s="24">
        <v>5.5235173097992778</v>
      </c>
      <c r="AA27" s="24">
        <v>5.4634196931743606</v>
      </c>
      <c r="AB27" s="24">
        <v>5.4039759576403235</v>
      </c>
      <c r="AC27" s="24">
        <v>5.3451789887639203</v>
      </c>
      <c r="AD27" s="24">
        <v>5.2870217495192131</v>
      </c>
      <c r="AE27" s="24">
        <v>5.2294972794453152</v>
      </c>
      <c r="AF27" s="24">
        <v>5.1725986938133683</v>
      </c>
      <c r="AG27" s="24">
        <v>5.1163191828025436</v>
      </c>
      <c r="AH27" s="24">
        <v>5.0606520106850086</v>
      </c>
      <c r="AI27" s="24">
        <v>5.005590515019791</v>
      </c>
      <c r="AJ27" s="24">
        <v>4.9771513557732057</v>
      </c>
      <c r="AK27" s="24">
        <v>4.9771513557732057</v>
      </c>
      <c r="AL27" s="24">
        <v>4.9771513557732066</v>
      </c>
      <c r="AM27" s="24">
        <v>4.9771513557732057</v>
      </c>
      <c r="AN27" s="24">
        <v>4.9771513557732066</v>
      </c>
      <c r="AO27" s="46">
        <v>4.9771513557732066</v>
      </c>
      <c r="AP27" s="46">
        <v>4.9771513557732066</v>
      </c>
      <c r="AQ27" s="46">
        <v>4.9771513557732057</v>
      </c>
      <c r="AR27" s="46">
        <v>4.9771513557732066</v>
      </c>
      <c r="AS27" s="46">
        <v>4.9771513557732057</v>
      </c>
      <c r="AT27" s="46">
        <v>4.9771513557732057</v>
      </c>
      <c r="AU27" s="46">
        <v>4.9771513557732066</v>
      </c>
      <c r="AV27" s="46">
        <v>4.9771513557732066</v>
      </c>
      <c r="AW27" s="46">
        <v>5.0044464061636678</v>
      </c>
      <c r="AX27" s="46">
        <v>5.0539463706163312</v>
      </c>
      <c r="AY27" s="24" t="s">
        <v>7</v>
      </c>
      <c r="AZ27" s="24" t="s">
        <v>7</v>
      </c>
      <c r="BA27" s="24" t="s">
        <v>7</v>
      </c>
      <c r="BB27" s="24" t="s">
        <v>7</v>
      </c>
      <c r="BC27" s="24" t="s">
        <v>7</v>
      </c>
      <c r="BD27" s="24" t="s">
        <v>7</v>
      </c>
      <c r="BE27" s="24" t="s">
        <v>7</v>
      </c>
      <c r="BF27" s="24" t="s">
        <v>7</v>
      </c>
      <c r="BG27" s="24" t="s">
        <v>7</v>
      </c>
      <c r="BH27" s="24" t="s">
        <v>7</v>
      </c>
      <c r="BI27" s="24" t="s">
        <v>7</v>
      </c>
      <c r="BJ27" s="24" t="s">
        <v>7</v>
      </c>
      <c r="BK27" s="24" t="s">
        <v>7</v>
      </c>
      <c r="BL27" s="24" t="s">
        <v>7</v>
      </c>
      <c r="BM27" s="24" t="s">
        <v>7</v>
      </c>
      <c r="BN27" s="24" t="s">
        <v>7</v>
      </c>
      <c r="BO27" s="24" t="s">
        <v>7</v>
      </c>
    </row>
    <row r="28" spans="1:67" ht="17.25" customHeight="1">
      <c r="A28" s="25">
        <v>51</v>
      </c>
      <c r="B28" s="24" t="s">
        <v>7</v>
      </c>
      <c r="C28" s="24" t="s">
        <v>7</v>
      </c>
      <c r="D28" s="24" t="s">
        <v>7</v>
      </c>
      <c r="E28" s="24" t="s">
        <v>7</v>
      </c>
      <c r="F28" s="24" t="s">
        <v>7</v>
      </c>
      <c r="G28" s="24" t="s">
        <v>7</v>
      </c>
      <c r="H28" s="24" t="s">
        <v>7</v>
      </c>
      <c r="I28" s="24" t="s">
        <v>7</v>
      </c>
      <c r="J28" s="24" t="s">
        <v>7</v>
      </c>
      <c r="K28" s="24" t="s">
        <v>7</v>
      </c>
      <c r="L28" s="24" t="s">
        <v>7</v>
      </c>
      <c r="M28" s="24" t="s">
        <v>7</v>
      </c>
      <c r="N28" s="24" t="s">
        <v>7</v>
      </c>
      <c r="O28" s="24" t="s">
        <v>7</v>
      </c>
      <c r="P28" s="24">
        <v>6.1997268956634883</v>
      </c>
      <c r="Q28" s="24">
        <v>6.1322719047116614</v>
      </c>
      <c r="R28" s="24">
        <v>6.0655508454121279</v>
      </c>
      <c r="S28" s="24">
        <v>5.9995557323562103</v>
      </c>
      <c r="T28" s="24">
        <v>5.9342786670190026</v>
      </c>
      <c r="U28" s="24">
        <v>5.8697118368140506</v>
      </c>
      <c r="V28" s="24">
        <v>5.8058475141583097</v>
      </c>
      <c r="W28" s="24">
        <v>5.7426780555472909</v>
      </c>
      <c r="X28" s="24">
        <v>5.6801959006402489</v>
      </c>
      <c r="Y28" s="24">
        <v>5.6183935713553419</v>
      </c>
      <c r="Z28" s="24">
        <v>5.5572636709746268</v>
      </c>
      <c r="AA28" s="24">
        <v>5.4967988832587809</v>
      </c>
      <c r="AB28" s="24">
        <v>5.4369919715714952</v>
      </c>
      <c r="AC28" s="24">
        <v>5.377835778013349</v>
      </c>
      <c r="AD28" s="24">
        <v>5.3193232225651332</v>
      </c>
      <c r="AE28" s="24">
        <v>5.2614473022404882</v>
      </c>
      <c r="AF28" s="24">
        <v>5.2042010902477633</v>
      </c>
      <c r="AG28" s="24">
        <v>5.1475777351609979</v>
      </c>
      <c r="AH28" s="24">
        <v>5.0915704600998994</v>
      </c>
      <c r="AI28" s="24">
        <v>5.0361725619187938</v>
      </c>
      <c r="AJ28" s="24">
        <v>5.0075596514036498</v>
      </c>
      <c r="AK28" s="24">
        <v>5.0075596514036498</v>
      </c>
      <c r="AL28" s="24">
        <v>5.0075596514036498</v>
      </c>
      <c r="AM28" s="24">
        <v>5.0075596514036498</v>
      </c>
      <c r="AN28" s="24">
        <v>5.0075596514036498</v>
      </c>
      <c r="AO28" s="24">
        <v>5.0075596514036498</v>
      </c>
      <c r="AP28" s="46">
        <v>5.0075596514036489</v>
      </c>
      <c r="AQ28" s="46">
        <v>5.0075596514036498</v>
      </c>
      <c r="AR28" s="46">
        <v>5.0075596514036498</v>
      </c>
      <c r="AS28" s="46">
        <v>5.0075596514036489</v>
      </c>
      <c r="AT28" s="46">
        <v>5.0075596514036498</v>
      </c>
      <c r="AU28" s="46">
        <v>5.0075596514036507</v>
      </c>
      <c r="AV28" s="46">
        <v>5.0075596514036498</v>
      </c>
      <c r="AW28" s="46">
        <v>5.0075596514036507</v>
      </c>
      <c r="AX28" s="46">
        <v>5.0539463706163312</v>
      </c>
      <c r="AY28" s="46">
        <v>5.1039359489607046</v>
      </c>
      <c r="AZ28" s="24" t="s">
        <v>7</v>
      </c>
      <c r="BA28" s="24" t="s">
        <v>7</v>
      </c>
      <c r="BB28" s="24" t="s">
        <v>7</v>
      </c>
      <c r="BC28" s="24" t="s">
        <v>7</v>
      </c>
      <c r="BD28" s="24" t="s">
        <v>7</v>
      </c>
      <c r="BE28" s="24" t="s">
        <v>7</v>
      </c>
      <c r="BF28" s="24" t="s">
        <v>7</v>
      </c>
      <c r="BG28" s="24" t="s">
        <v>7</v>
      </c>
      <c r="BH28" s="24" t="s">
        <v>7</v>
      </c>
      <c r="BI28" s="24" t="s">
        <v>7</v>
      </c>
      <c r="BJ28" s="24" t="s">
        <v>7</v>
      </c>
      <c r="BK28" s="24" t="s">
        <v>7</v>
      </c>
      <c r="BL28" s="24" t="s">
        <v>7</v>
      </c>
      <c r="BM28" s="24" t="s">
        <v>7</v>
      </c>
      <c r="BN28" s="24" t="s">
        <v>7</v>
      </c>
      <c r="BO28" s="24" t="s">
        <v>7</v>
      </c>
    </row>
    <row r="29" spans="1:67" ht="17.25" customHeight="1">
      <c r="A29" s="25">
        <v>50</v>
      </c>
      <c r="B29" s="24" t="s">
        <v>7</v>
      </c>
      <c r="C29" s="24" t="s">
        <v>7</v>
      </c>
      <c r="D29" s="24" t="s">
        <v>7</v>
      </c>
      <c r="E29" s="24" t="s">
        <v>7</v>
      </c>
      <c r="F29" s="24" t="s">
        <v>7</v>
      </c>
      <c r="G29" s="24" t="s">
        <v>7</v>
      </c>
      <c r="H29" s="24" t="s">
        <v>7</v>
      </c>
      <c r="I29" s="24" t="s">
        <v>7</v>
      </c>
      <c r="J29" s="24" t="s">
        <v>7</v>
      </c>
      <c r="K29" s="24" t="s">
        <v>7</v>
      </c>
      <c r="L29" s="24" t="s">
        <v>7</v>
      </c>
      <c r="M29" s="24" t="s">
        <v>7</v>
      </c>
      <c r="N29" s="24" t="s">
        <v>7</v>
      </c>
      <c r="O29" s="24" t="s">
        <v>7</v>
      </c>
      <c r="P29" s="24" t="s">
        <v>7</v>
      </c>
      <c r="Q29" s="24">
        <v>6.1648775253156742</v>
      </c>
      <c r="R29" s="24">
        <v>6.0978017065436978</v>
      </c>
      <c r="S29" s="24">
        <v>6.0314556939106811</v>
      </c>
      <c r="T29" s="24">
        <v>5.9658315468948402</v>
      </c>
      <c r="U29" s="24">
        <v>5.9009214113697732</v>
      </c>
      <c r="V29" s="24">
        <v>5.8367175186644644</v>
      </c>
      <c r="W29" s="24">
        <v>5.7732121846335014</v>
      </c>
      <c r="X29" s="24">
        <v>5.7103978087373903</v>
      </c>
      <c r="Y29" s="24">
        <v>5.64826687313293</v>
      </c>
      <c r="Z29" s="24">
        <v>5.5868119417734237</v>
      </c>
      <c r="AA29" s="24">
        <v>5.5260256595187194</v>
      </c>
      <c r="AB29" s="24">
        <v>5.4659007512549209</v>
      </c>
      <c r="AC29" s="24">
        <v>5.4064300210236604</v>
      </c>
      <c r="AD29" s="24">
        <v>5.3476063511608922</v>
      </c>
      <c r="AE29" s="24">
        <v>5.2894227014450026</v>
      </c>
      <c r="AF29" s="24">
        <v>5.2318721082542057</v>
      </c>
      <c r="AG29" s="24">
        <v>5.1749476837331416</v>
      </c>
      <c r="AH29" s="24">
        <v>5.1186426149684898</v>
      </c>
      <c r="AI29" s="24">
        <v>5.0629501631735812</v>
      </c>
      <c r="AJ29" s="24">
        <v>5.0341851162693292</v>
      </c>
      <c r="AK29" s="24">
        <v>5.0341851162693301</v>
      </c>
      <c r="AL29" s="24">
        <v>5.0341851162693301</v>
      </c>
      <c r="AM29" s="24">
        <v>5.0341851162693292</v>
      </c>
      <c r="AN29" s="24">
        <v>5.0341851162693301</v>
      </c>
      <c r="AO29" s="24">
        <v>5.0341851162693301</v>
      </c>
      <c r="AP29" s="24">
        <v>5.0341851162693292</v>
      </c>
      <c r="AQ29" s="46">
        <v>5.0341851162693301</v>
      </c>
      <c r="AR29" s="46">
        <v>5.034185116269331</v>
      </c>
      <c r="AS29" s="46">
        <v>5.034185116269331</v>
      </c>
      <c r="AT29" s="46">
        <v>5.034185116269331</v>
      </c>
      <c r="AU29" s="46">
        <v>5.0341851162693327</v>
      </c>
      <c r="AV29" s="46">
        <v>5.0341851162693318</v>
      </c>
      <c r="AW29" s="46">
        <v>5.0341851162693327</v>
      </c>
      <c r="AX29" s="46">
        <v>5.0539463706163312</v>
      </c>
      <c r="AY29" s="46">
        <v>5.1039359489607046</v>
      </c>
      <c r="AZ29" s="46">
        <v>5.1544199840641891</v>
      </c>
      <c r="BA29" s="24" t="s">
        <v>7</v>
      </c>
      <c r="BB29" s="24" t="s">
        <v>7</v>
      </c>
      <c r="BC29" s="24" t="s">
        <v>7</v>
      </c>
      <c r="BD29" s="24" t="s">
        <v>7</v>
      </c>
      <c r="BE29" s="24" t="s">
        <v>7</v>
      </c>
      <c r="BF29" s="24" t="s">
        <v>7</v>
      </c>
      <c r="BG29" s="24" t="s">
        <v>7</v>
      </c>
      <c r="BH29" s="24" t="s">
        <v>7</v>
      </c>
      <c r="BI29" s="24" t="s">
        <v>7</v>
      </c>
      <c r="BJ29" s="24" t="s">
        <v>7</v>
      </c>
      <c r="BK29" s="24" t="s">
        <v>7</v>
      </c>
      <c r="BL29" s="24" t="s">
        <v>7</v>
      </c>
      <c r="BM29" s="24" t="s">
        <v>7</v>
      </c>
      <c r="BN29" s="24" t="s">
        <v>7</v>
      </c>
      <c r="BO29" s="24" t="s">
        <v>7</v>
      </c>
    </row>
    <row r="30" spans="1:67" ht="17.25" customHeight="1">
      <c r="A30" s="25">
        <v>49</v>
      </c>
      <c r="B30" s="24" t="s">
        <v>7</v>
      </c>
      <c r="C30" s="24" t="s">
        <v>7</v>
      </c>
      <c r="D30" s="24" t="s">
        <v>7</v>
      </c>
      <c r="E30" s="24" t="s">
        <v>7</v>
      </c>
      <c r="F30" s="24" t="s">
        <v>7</v>
      </c>
      <c r="G30" s="24" t="s">
        <v>7</v>
      </c>
      <c r="H30" s="24" t="s">
        <v>7</v>
      </c>
      <c r="I30" s="24" t="s">
        <v>7</v>
      </c>
      <c r="J30" s="24" t="s">
        <v>7</v>
      </c>
      <c r="K30" s="24" t="s">
        <v>7</v>
      </c>
      <c r="L30" s="24" t="s">
        <v>7</v>
      </c>
      <c r="M30" s="24" t="s">
        <v>7</v>
      </c>
      <c r="N30" s="24" t="s">
        <v>7</v>
      </c>
      <c r="O30" s="24" t="s">
        <v>7</v>
      </c>
      <c r="P30" s="24" t="s">
        <v>7</v>
      </c>
      <c r="Q30" s="24" t="s">
        <v>7</v>
      </c>
      <c r="R30" s="24">
        <v>6.1241939232550671</v>
      </c>
      <c r="S30" s="24">
        <v>6.0575607549506136</v>
      </c>
      <c r="T30" s="24">
        <v>5.9916525766079269</v>
      </c>
      <c r="U30" s="24">
        <v>5.9264615001067549</v>
      </c>
      <c r="V30" s="24">
        <v>5.861979723152082</v>
      </c>
      <c r="W30" s="24">
        <v>5.7981995283403425</v>
      </c>
      <c r="X30" s="24">
        <v>5.7351132822357522</v>
      </c>
      <c r="Y30" s="24">
        <v>5.6727134344567283</v>
      </c>
      <c r="Z30" s="24">
        <v>5.6109925167722334</v>
      </c>
      <c r="AA30" s="24">
        <v>5.5499431422079519</v>
      </c>
      <c r="AB30" s="24">
        <v>5.489558004162169</v>
      </c>
      <c r="AC30" s="24">
        <v>5.4298298755313255</v>
      </c>
      <c r="AD30" s="24">
        <v>5.3707516078450306</v>
      </c>
      <c r="AE30" s="24">
        <v>5.3123161304105215</v>
      </c>
      <c r="AF30" s="24">
        <v>5.254516449466391</v>
      </c>
      <c r="AG30" s="24">
        <v>5.1973456473455899</v>
      </c>
      <c r="AH30" s="24">
        <v>5.1407968816474714</v>
      </c>
      <c r="AI30" s="24">
        <v>5.0848633844188651</v>
      </c>
      <c r="AJ30" s="24">
        <v>5.0559738380001731</v>
      </c>
      <c r="AK30" s="24">
        <v>5.0559738380001731</v>
      </c>
      <c r="AL30" s="24">
        <v>5.0559738380001731</v>
      </c>
      <c r="AM30" s="24">
        <v>5.0559738380001731</v>
      </c>
      <c r="AN30" s="24">
        <v>5.055973838000174</v>
      </c>
      <c r="AO30" s="24">
        <v>5.0559738380001731</v>
      </c>
      <c r="AP30" s="24">
        <v>5.0559738380001731</v>
      </c>
      <c r="AQ30" s="24">
        <v>5.0559738380001731</v>
      </c>
      <c r="AR30" s="46">
        <v>5.0559738380001731</v>
      </c>
      <c r="AS30" s="46">
        <v>5.0559738380001731</v>
      </c>
      <c r="AT30" s="46">
        <v>5.0559738380001731</v>
      </c>
      <c r="AU30" s="46">
        <v>5.055973838000174</v>
      </c>
      <c r="AV30" s="46">
        <v>5.055973838000174</v>
      </c>
      <c r="AW30" s="46">
        <v>5.0559738380001749</v>
      </c>
      <c r="AX30" s="46">
        <v>5.055973838000174</v>
      </c>
      <c r="AY30" s="46">
        <v>5.1039359489607046</v>
      </c>
      <c r="AZ30" s="46">
        <v>5.1544199840641891</v>
      </c>
      <c r="BA30" s="46">
        <v>5.2054033666958759</v>
      </c>
      <c r="BB30" s="24" t="s">
        <v>7</v>
      </c>
      <c r="BC30" s="24" t="s">
        <v>7</v>
      </c>
      <c r="BD30" s="24" t="s">
        <v>7</v>
      </c>
      <c r="BE30" s="24" t="s">
        <v>7</v>
      </c>
      <c r="BF30" s="24" t="s">
        <v>7</v>
      </c>
      <c r="BG30" s="24" t="s">
        <v>7</v>
      </c>
      <c r="BH30" s="24" t="s">
        <v>7</v>
      </c>
      <c r="BI30" s="24" t="s">
        <v>7</v>
      </c>
      <c r="BJ30" s="24" t="s">
        <v>7</v>
      </c>
      <c r="BK30" s="24" t="s">
        <v>7</v>
      </c>
      <c r="BL30" s="24" t="s">
        <v>7</v>
      </c>
      <c r="BM30" s="24" t="s">
        <v>7</v>
      </c>
      <c r="BN30" s="24" t="s">
        <v>7</v>
      </c>
      <c r="BO30" s="24" t="s">
        <v>7</v>
      </c>
    </row>
    <row r="31" spans="1:67" ht="17.25" customHeight="1">
      <c r="A31" s="25">
        <v>48</v>
      </c>
      <c r="B31" s="24" t="s">
        <v>7</v>
      </c>
      <c r="C31" s="24" t="s">
        <v>7</v>
      </c>
      <c r="D31" s="24" t="s">
        <v>7</v>
      </c>
      <c r="E31" s="24" t="s">
        <v>7</v>
      </c>
      <c r="F31" s="24" t="s">
        <v>7</v>
      </c>
      <c r="G31" s="24" t="s">
        <v>7</v>
      </c>
      <c r="H31" s="24" t="s">
        <v>7</v>
      </c>
      <c r="I31" s="24" t="s">
        <v>7</v>
      </c>
      <c r="J31" s="24" t="s">
        <v>7</v>
      </c>
      <c r="K31" s="24" t="s">
        <v>7</v>
      </c>
      <c r="L31" s="24" t="s">
        <v>7</v>
      </c>
      <c r="M31" s="24" t="s">
        <v>7</v>
      </c>
      <c r="N31" s="24" t="s">
        <v>7</v>
      </c>
      <c r="O31" s="24" t="s">
        <v>7</v>
      </c>
      <c r="P31" s="24" t="s">
        <v>7</v>
      </c>
      <c r="Q31" s="24" t="s">
        <v>7</v>
      </c>
      <c r="R31" s="24" t="s">
        <v>7</v>
      </c>
      <c r="S31" s="24">
        <v>6.0789950175000795</v>
      </c>
      <c r="T31" s="24">
        <v>6.0128536275965212</v>
      </c>
      <c r="U31" s="24">
        <v>5.9474318769500716</v>
      </c>
      <c r="V31" s="24">
        <v>5.8827219356578357</v>
      </c>
      <c r="W31" s="24">
        <v>5.8187160590087394</v>
      </c>
      <c r="X31" s="24">
        <v>5.7554065865566209</v>
      </c>
      <c r="Y31" s="24">
        <v>5.6927859412033834</v>
      </c>
      <c r="Z31" s="24">
        <v>5.630846628292173</v>
      </c>
      <c r="AA31" s="24">
        <v>5.5695812347103608</v>
      </c>
      <c r="AB31" s="24">
        <v>5.5089824280023354</v>
      </c>
      <c r="AC31" s="24">
        <v>5.4490429554919251</v>
      </c>
      <c r="AD31" s="24">
        <v>5.389755643414369</v>
      </c>
      <c r="AE31" s="24">
        <v>5.3311133960577344</v>
      </c>
      <c r="AF31" s="24">
        <v>5.273109194913685</v>
      </c>
      <c r="AG31" s="24">
        <v>5.2157360978374765</v>
      </c>
      <c r="AH31" s="24">
        <v>5.1589872382170894</v>
      </c>
      <c r="AI31" s="24">
        <v>5.102855824151427</v>
      </c>
      <c r="AJ31" s="24">
        <v>5.0738640540575748</v>
      </c>
      <c r="AK31" s="24">
        <v>5.0738640540575748</v>
      </c>
      <c r="AL31" s="24">
        <v>5.0738640540575757</v>
      </c>
      <c r="AM31" s="24">
        <v>5.0738640540575757</v>
      </c>
      <c r="AN31" s="24">
        <v>5.0738640540575757</v>
      </c>
      <c r="AO31" s="24">
        <v>5.0738640540575757</v>
      </c>
      <c r="AP31" s="24">
        <v>5.0738640540575748</v>
      </c>
      <c r="AQ31" s="24">
        <v>5.0738640540575739</v>
      </c>
      <c r="AR31" s="24">
        <v>5.0738640540575748</v>
      </c>
      <c r="AS31" s="46">
        <v>5.0738640540575748</v>
      </c>
      <c r="AT31" s="46">
        <v>5.0738640540575757</v>
      </c>
      <c r="AU31" s="46">
        <v>5.0738640540575766</v>
      </c>
      <c r="AV31" s="46">
        <v>5.0738640540575757</v>
      </c>
      <c r="AW31" s="46">
        <v>5.0738640540575766</v>
      </c>
      <c r="AX31" s="46">
        <v>5.0738640540575766</v>
      </c>
      <c r="AY31" s="46">
        <v>5.1039359489607046</v>
      </c>
      <c r="AZ31" s="46">
        <v>5.1544199840641891</v>
      </c>
      <c r="BA31" s="46">
        <v>5.2054033666958759</v>
      </c>
      <c r="BB31" s="46">
        <v>5.256891036000483</v>
      </c>
      <c r="BC31" s="24" t="s">
        <v>7</v>
      </c>
      <c r="BD31" s="24" t="s">
        <v>7</v>
      </c>
      <c r="BE31" s="24" t="s">
        <v>7</v>
      </c>
      <c r="BF31" s="24" t="s">
        <v>7</v>
      </c>
      <c r="BG31" s="24" t="s">
        <v>7</v>
      </c>
      <c r="BH31" s="24" t="s">
        <v>7</v>
      </c>
      <c r="BI31" s="24" t="s">
        <v>7</v>
      </c>
      <c r="BJ31" s="24" t="s">
        <v>7</v>
      </c>
      <c r="BK31" s="24" t="s">
        <v>7</v>
      </c>
      <c r="BL31" s="24" t="s">
        <v>7</v>
      </c>
      <c r="BM31" s="24" t="s">
        <v>7</v>
      </c>
      <c r="BN31" s="24" t="s">
        <v>7</v>
      </c>
      <c r="BO31" s="24" t="s">
        <v>7</v>
      </c>
    </row>
    <row r="32" spans="1:67" ht="17.25" customHeight="1">
      <c r="A32" s="25">
        <v>47</v>
      </c>
      <c r="B32" s="24" t="s">
        <v>7</v>
      </c>
      <c r="C32" s="24" t="s">
        <v>7</v>
      </c>
      <c r="D32" s="24" t="s">
        <v>7</v>
      </c>
      <c r="E32" s="24" t="s">
        <v>7</v>
      </c>
      <c r="F32" s="24" t="s">
        <v>7</v>
      </c>
      <c r="G32" s="24" t="s">
        <v>7</v>
      </c>
      <c r="H32" s="24" t="s">
        <v>7</v>
      </c>
      <c r="I32" s="24" t="s">
        <v>7</v>
      </c>
      <c r="J32" s="24" t="s">
        <v>7</v>
      </c>
      <c r="K32" s="24" t="s">
        <v>7</v>
      </c>
      <c r="L32" s="24" t="s">
        <v>7</v>
      </c>
      <c r="M32" s="24" t="s">
        <v>7</v>
      </c>
      <c r="N32" s="24" t="s">
        <v>7</v>
      </c>
      <c r="O32" s="24" t="s">
        <v>7</v>
      </c>
      <c r="P32" s="24" t="s">
        <v>7</v>
      </c>
      <c r="Q32" s="24" t="s">
        <v>7</v>
      </c>
      <c r="R32" s="24" t="s">
        <v>7</v>
      </c>
      <c r="S32" s="24" t="s">
        <v>7</v>
      </c>
      <c r="T32" s="24">
        <v>6.0317582568049453</v>
      </c>
      <c r="U32" s="24">
        <v>5.9661308178090469</v>
      </c>
      <c r="V32" s="24">
        <v>5.9012174261217085</v>
      </c>
      <c r="W32" s="24">
        <v>5.8370103126822102</v>
      </c>
      <c r="X32" s="24">
        <v>5.7735017929596539</v>
      </c>
      <c r="Y32" s="24">
        <v>5.710684266033291</v>
      </c>
      <c r="Z32" s="24">
        <v>5.648550213682781</v>
      </c>
      <c r="AA32" s="24">
        <v>5.5870921994884126</v>
      </c>
      <c r="AB32" s="24">
        <v>5.5263028679410624</v>
      </c>
      <c r="AC32" s="24">
        <v>5.4661749435618816</v>
      </c>
      <c r="AD32" s="24">
        <v>5.406701230031536</v>
      </c>
      <c r="AE32" s="24">
        <v>5.3478746093289224</v>
      </c>
      <c r="AF32" s="24">
        <v>5.289688040879251</v>
      </c>
      <c r="AG32" s="24">
        <v>5.232134560711426</v>
      </c>
      <c r="AH32" s="24">
        <v>5.1752072806245595</v>
      </c>
      <c r="AI32" s="24">
        <v>5.1188993873635606</v>
      </c>
      <c r="AJ32" s="24">
        <v>5.0898164660962992</v>
      </c>
      <c r="AK32" s="24">
        <v>5.0898164660963001</v>
      </c>
      <c r="AL32" s="24">
        <v>5.0898164660963001</v>
      </c>
      <c r="AM32" s="24">
        <v>5.0898164660963001</v>
      </c>
      <c r="AN32" s="24">
        <v>5.0898164660963001</v>
      </c>
      <c r="AO32" s="24">
        <v>5.0898164660963001</v>
      </c>
      <c r="AP32" s="24">
        <v>5.0898164660963001</v>
      </c>
      <c r="AQ32" s="24">
        <v>5.0898164660963001</v>
      </c>
      <c r="AR32" s="24">
        <v>5.089816466096301</v>
      </c>
      <c r="AS32" s="24">
        <v>5.089816466096301</v>
      </c>
      <c r="AT32" s="46">
        <v>5.0898164660963019</v>
      </c>
      <c r="AU32" s="46">
        <v>5.0898164660963028</v>
      </c>
      <c r="AV32" s="46">
        <v>5.0898164660963019</v>
      </c>
      <c r="AW32" s="46">
        <v>5.0898164660963019</v>
      </c>
      <c r="AX32" s="46">
        <v>5.0898164660963028</v>
      </c>
      <c r="AY32" s="46">
        <v>5.1039359489607046</v>
      </c>
      <c r="AZ32" s="46">
        <v>5.1544199840641891</v>
      </c>
      <c r="BA32" s="46">
        <v>5.2054033666958759</v>
      </c>
      <c r="BB32" s="46">
        <v>5.256891036000483</v>
      </c>
      <c r="BC32" s="46">
        <v>5.3088879799767419</v>
      </c>
      <c r="BD32" s="24" t="s">
        <v>7</v>
      </c>
      <c r="BE32" s="24" t="s">
        <v>7</v>
      </c>
      <c r="BF32" s="24" t="s">
        <v>7</v>
      </c>
      <c r="BG32" s="24" t="s">
        <v>7</v>
      </c>
      <c r="BH32" s="24" t="s">
        <v>7</v>
      </c>
      <c r="BI32" s="24" t="s">
        <v>7</v>
      </c>
      <c r="BJ32" s="24" t="s">
        <v>7</v>
      </c>
      <c r="BK32" s="24" t="s">
        <v>7</v>
      </c>
      <c r="BL32" s="24" t="s">
        <v>7</v>
      </c>
      <c r="BM32" s="24" t="s">
        <v>7</v>
      </c>
      <c r="BN32" s="24" t="s">
        <v>7</v>
      </c>
      <c r="BO32" s="24" t="s">
        <v>7</v>
      </c>
    </row>
    <row r="33" spans="1:67" ht="17.25" customHeight="1">
      <c r="A33" s="25">
        <v>46</v>
      </c>
      <c r="B33" s="24" t="s">
        <v>7</v>
      </c>
      <c r="C33" s="24" t="s">
        <v>7</v>
      </c>
      <c r="D33" s="24" t="s">
        <v>7</v>
      </c>
      <c r="E33" s="24" t="s">
        <v>7</v>
      </c>
      <c r="F33" s="24" t="s">
        <v>7</v>
      </c>
      <c r="G33" s="24" t="s">
        <v>7</v>
      </c>
      <c r="H33" s="24" t="s">
        <v>7</v>
      </c>
      <c r="I33" s="24" t="s">
        <v>7</v>
      </c>
      <c r="J33" s="24" t="s">
        <v>7</v>
      </c>
      <c r="K33" s="24" t="s">
        <v>7</v>
      </c>
      <c r="L33" s="24" t="s">
        <v>7</v>
      </c>
      <c r="M33" s="24" t="s">
        <v>7</v>
      </c>
      <c r="N33" s="24" t="s">
        <v>7</v>
      </c>
      <c r="O33" s="24" t="s">
        <v>7</v>
      </c>
      <c r="P33" s="24" t="s">
        <v>7</v>
      </c>
      <c r="Q33" s="24" t="s">
        <v>7</v>
      </c>
      <c r="R33" s="24" t="s">
        <v>7</v>
      </c>
      <c r="S33" s="24" t="s">
        <v>7</v>
      </c>
      <c r="T33" s="24" t="s">
        <v>7</v>
      </c>
      <c r="U33" s="24">
        <v>5.9866531351184546</v>
      </c>
      <c r="V33" s="24">
        <v>5.9215164541231013</v>
      </c>
      <c r="W33" s="24">
        <v>5.8570884808339336</v>
      </c>
      <c r="X33" s="24">
        <v>5.7933615042867794</v>
      </c>
      <c r="Y33" s="24">
        <v>5.7303278974152123</v>
      </c>
      <c r="Z33" s="24">
        <v>5.6679801161376986</v>
      </c>
      <c r="AA33" s="24">
        <v>5.6063106984546973</v>
      </c>
      <c r="AB33" s="24">
        <v>5.5453122635555907</v>
      </c>
      <c r="AC33" s="24">
        <v>5.4849775109353027</v>
      </c>
      <c r="AD33" s="24">
        <v>5.4252992195205776</v>
      </c>
      <c r="AE33" s="24">
        <v>5.3662702468057146</v>
      </c>
      <c r="AF33" s="24">
        <v>5.3078835279977419</v>
      </c>
      <c r="AG33" s="24">
        <v>5.2501320751708622</v>
      </c>
      <c r="AH33" s="24">
        <v>5.1930089764301348</v>
      </c>
      <c r="AI33" s="24">
        <v>5.1365073950842097</v>
      </c>
      <c r="AJ33" s="24">
        <v>5.107324434284334</v>
      </c>
      <c r="AK33" s="24">
        <v>5.1073244342843349</v>
      </c>
      <c r="AL33" s="24">
        <v>5.107324434284334</v>
      </c>
      <c r="AM33" s="24">
        <v>5.1073244342843349</v>
      </c>
      <c r="AN33" s="24">
        <v>5.1073244342843349</v>
      </c>
      <c r="AO33" s="24">
        <v>5.1073244342843349</v>
      </c>
      <c r="AP33" s="24">
        <v>5.1073244342843349</v>
      </c>
      <c r="AQ33" s="24">
        <v>5.107324434284334</v>
      </c>
      <c r="AR33" s="24">
        <v>5.1073244342843349</v>
      </c>
      <c r="AS33" s="24">
        <v>5.1073244342843358</v>
      </c>
      <c r="AT33" s="24">
        <v>5.1073244342843358</v>
      </c>
      <c r="AU33" s="46">
        <v>5.1073244342843358</v>
      </c>
      <c r="AV33" s="46">
        <v>5.1073244342843358</v>
      </c>
      <c r="AW33" s="46">
        <v>5.1073244342843358</v>
      </c>
      <c r="AX33" s="46">
        <v>5.1073244342843358</v>
      </c>
      <c r="AY33" s="46">
        <v>5.1073244342843358</v>
      </c>
      <c r="AZ33" s="46">
        <v>5.1544199840641891</v>
      </c>
      <c r="BA33" s="46">
        <v>5.2054033666958759</v>
      </c>
      <c r="BB33" s="46">
        <v>5.256891036000483</v>
      </c>
      <c r="BC33" s="46">
        <v>5.3088879799767419</v>
      </c>
      <c r="BD33" s="46">
        <v>5.3613992359606826</v>
      </c>
      <c r="BE33" s="24" t="s">
        <v>7</v>
      </c>
      <c r="BF33" s="24" t="s">
        <v>7</v>
      </c>
      <c r="BG33" s="24" t="s">
        <v>7</v>
      </c>
      <c r="BH33" s="24" t="s">
        <v>7</v>
      </c>
      <c r="BI33" s="24" t="s">
        <v>7</v>
      </c>
      <c r="BJ33" s="24" t="s">
        <v>7</v>
      </c>
      <c r="BK33" s="24" t="s">
        <v>7</v>
      </c>
      <c r="BL33" s="24" t="s">
        <v>7</v>
      </c>
      <c r="BM33" s="24" t="s">
        <v>7</v>
      </c>
      <c r="BN33" s="24" t="s">
        <v>7</v>
      </c>
      <c r="BO33" s="24" t="s">
        <v>7</v>
      </c>
    </row>
    <row r="34" spans="1:67" ht="17.25" customHeight="1">
      <c r="A34" s="25">
        <v>45</v>
      </c>
      <c r="B34" s="24" t="s">
        <v>7</v>
      </c>
      <c r="C34" s="24" t="s">
        <v>7</v>
      </c>
      <c r="D34" s="24" t="s">
        <v>7</v>
      </c>
      <c r="E34" s="24" t="s">
        <v>7</v>
      </c>
      <c r="F34" s="24" t="s">
        <v>7</v>
      </c>
      <c r="G34" s="24" t="s">
        <v>7</v>
      </c>
      <c r="H34" s="24" t="s">
        <v>7</v>
      </c>
      <c r="I34" s="24" t="s">
        <v>7</v>
      </c>
      <c r="J34" s="24" t="s">
        <v>7</v>
      </c>
      <c r="K34" s="24" t="s">
        <v>7</v>
      </c>
      <c r="L34" s="24" t="s">
        <v>7</v>
      </c>
      <c r="M34" s="24" t="s">
        <v>7</v>
      </c>
      <c r="N34" s="24" t="s">
        <v>7</v>
      </c>
      <c r="O34" s="24" t="s">
        <v>7</v>
      </c>
      <c r="P34" s="24" t="s">
        <v>7</v>
      </c>
      <c r="Q34" s="24" t="s">
        <v>7</v>
      </c>
      <c r="R34" s="24" t="s">
        <v>7</v>
      </c>
      <c r="S34" s="24" t="s">
        <v>7</v>
      </c>
      <c r="T34" s="24" t="s">
        <v>7</v>
      </c>
      <c r="U34" s="24" t="s">
        <v>7</v>
      </c>
      <c r="V34" s="24">
        <v>5.9448065876693148</v>
      </c>
      <c r="W34" s="24">
        <v>5.8801252103554065</v>
      </c>
      <c r="X34" s="24">
        <v>5.8161475868995129</v>
      </c>
      <c r="Y34" s="24">
        <v>5.7528660602369071</v>
      </c>
      <c r="Z34" s="24">
        <v>5.6902730566141519</v>
      </c>
      <c r="AA34" s="24">
        <v>5.6283610846826475</v>
      </c>
      <c r="AB34" s="24">
        <v>5.5671227346020258</v>
      </c>
      <c r="AC34" s="24">
        <v>5.5065506771533412</v>
      </c>
      <c r="AD34" s="24">
        <v>5.446637662861864</v>
      </c>
      <c r="AE34" s="24">
        <v>5.3873765211294407</v>
      </c>
      <c r="AF34" s="24">
        <v>5.3287601593763014</v>
      </c>
      <c r="AG34" s="24">
        <v>5.2707815621921918</v>
      </c>
      <c r="AH34" s="24">
        <v>5.2134337904967278</v>
      </c>
      <c r="AI34" s="24">
        <v>5.1567099807089303</v>
      </c>
      <c r="AJ34" s="24">
        <v>5.1274122393356061</v>
      </c>
      <c r="AK34" s="24">
        <v>5.1274122393356052</v>
      </c>
      <c r="AL34" s="24">
        <v>5.1274122393356061</v>
      </c>
      <c r="AM34" s="24">
        <v>5.1274122393356052</v>
      </c>
      <c r="AN34" s="24">
        <v>5.1274122393356061</v>
      </c>
      <c r="AO34" s="24">
        <v>5.1274122393356052</v>
      </c>
      <c r="AP34" s="24">
        <v>5.1274122393356052</v>
      </c>
      <c r="AQ34" s="24">
        <v>5.1274122393356052</v>
      </c>
      <c r="AR34" s="24">
        <v>5.1274122393356061</v>
      </c>
      <c r="AS34" s="24">
        <v>5.1274122393356052</v>
      </c>
      <c r="AT34" s="24">
        <v>5.1274122393356061</v>
      </c>
      <c r="AU34" s="24">
        <v>5.1274122393356061</v>
      </c>
      <c r="AV34" s="46">
        <v>5.1274122393356061</v>
      </c>
      <c r="AW34" s="46">
        <v>5.127412239335607</v>
      </c>
      <c r="AX34" s="46">
        <v>5.127412239335607</v>
      </c>
      <c r="AY34" s="46">
        <v>5.127412239335607</v>
      </c>
      <c r="AZ34" s="46">
        <v>5.1544199840641891</v>
      </c>
      <c r="BA34" s="46">
        <v>5.2054033666958759</v>
      </c>
      <c r="BB34" s="46">
        <v>5.256891036000483</v>
      </c>
      <c r="BC34" s="46">
        <v>5.3088879799767419</v>
      </c>
      <c r="BD34" s="46">
        <v>5.3613992359606826</v>
      </c>
      <c r="BE34" s="46">
        <v>5.4144298911136017</v>
      </c>
      <c r="BF34" s="24" t="s">
        <v>7</v>
      </c>
      <c r="BG34" s="24" t="s">
        <v>7</v>
      </c>
      <c r="BH34" s="24" t="s">
        <v>7</v>
      </c>
      <c r="BI34" s="24" t="s">
        <v>7</v>
      </c>
      <c r="BJ34" s="24" t="s">
        <v>7</v>
      </c>
      <c r="BK34" s="24" t="s">
        <v>7</v>
      </c>
      <c r="BL34" s="24" t="s">
        <v>7</v>
      </c>
      <c r="BM34" s="24" t="s">
        <v>7</v>
      </c>
      <c r="BN34" s="24" t="s">
        <v>7</v>
      </c>
      <c r="BO34" s="24" t="s">
        <v>7</v>
      </c>
    </row>
    <row r="35" spans="1:67" ht="17.25" customHeight="1">
      <c r="A35" s="25">
        <v>44</v>
      </c>
      <c r="B35" s="24" t="s">
        <v>7</v>
      </c>
      <c r="C35" s="24" t="s">
        <v>7</v>
      </c>
      <c r="D35" s="24" t="s">
        <v>7</v>
      </c>
      <c r="E35" s="24" t="s">
        <v>7</v>
      </c>
      <c r="F35" s="24" t="s">
        <v>7</v>
      </c>
      <c r="G35" s="24" t="s">
        <v>7</v>
      </c>
      <c r="H35" s="24" t="s">
        <v>7</v>
      </c>
      <c r="I35" s="24" t="s">
        <v>7</v>
      </c>
      <c r="J35" s="24" t="s">
        <v>7</v>
      </c>
      <c r="K35" s="24" t="s">
        <v>7</v>
      </c>
      <c r="L35" s="24" t="s">
        <v>7</v>
      </c>
      <c r="M35" s="24" t="s">
        <v>7</v>
      </c>
      <c r="N35" s="24" t="s">
        <v>7</v>
      </c>
      <c r="O35" s="24" t="s">
        <v>7</v>
      </c>
      <c r="P35" s="24" t="s">
        <v>7</v>
      </c>
      <c r="Q35" s="24" t="s">
        <v>7</v>
      </c>
      <c r="R35" s="24" t="s">
        <v>7</v>
      </c>
      <c r="S35" s="24" t="s">
        <v>7</v>
      </c>
      <c r="T35" s="24" t="s">
        <v>7</v>
      </c>
      <c r="U35" s="24" t="s">
        <v>7</v>
      </c>
      <c r="V35" s="24" t="s">
        <v>7</v>
      </c>
      <c r="W35" s="24">
        <v>5.9049944327459718</v>
      </c>
      <c r="X35" s="24">
        <v>5.8407462242789068</v>
      </c>
      <c r="Y35" s="24">
        <v>5.7771970566556945</v>
      </c>
      <c r="Z35" s="24">
        <v>5.7143393240907008</v>
      </c>
      <c r="AA35" s="24">
        <v>5.652165503551636</v>
      </c>
      <c r="AB35" s="24">
        <v>5.5906681538591849</v>
      </c>
      <c r="AC35" s="24">
        <v>5.5298399147964261</v>
      </c>
      <c r="AD35" s="24">
        <v>5.4696735062279211</v>
      </c>
      <c r="AE35" s="24">
        <v>5.4101617272284095</v>
      </c>
      <c r="AF35" s="24">
        <v>5.3512974552209869</v>
      </c>
      <c r="AG35" s="24">
        <v>5.2930736451246156</v>
      </c>
      <c r="AH35" s="24">
        <v>5.2354833285109965</v>
      </c>
      <c r="AI35" s="24">
        <v>5.1785196127705229</v>
      </c>
      <c r="AJ35" s="24">
        <v>5.1490979604225648</v>
      </c>
      <c r="AK35" s="24">
        <v>5.1490979604225657</v>
      </c>
      <c r="AL35" s="24">
        <v>5.1490979604225657</v>
      </c>
      <c r="AM35" s="24">
        <v>5.1490979604225648</v>
      </c>
      <c r="AN35" s="24">
        <v>5.1490979604225648</v>
      </c>
      <c r="AO35" s="24">
        <v>5.1490979604225657</v>
      </c>
      <c r="AP35" s="24">
        <v>5.1490979604225657</v>
      </c>
      <c r="AQ35" s="24">
        <v>5.1490979604225657</v>
      </c>
      <c r="AR35" s="24">
        <v>5.1490979604225666</v>
      </c>
      <c r="AS35" s="24">
        <v>5.1490979604225657</v>
      </c>
      <c r="AT35" s="24">
        <v>5.1490979604225657</v>
      </c>
      <c r="AU35" s="24">
        <v>5.1490979604225666</v>
      </c>
      <c r="AV35" s="24">
        <v>5.1490979604225657</v>
      </c>
      <c r="AW35" s="46">
        <v>5.1490979604225666</v>
      </c>
      <c r="AX35" s="46">
        <v>5.1490979604225666</v>
      </c>
      <c r="AY35" s="46">
        <v>5.1490979604225666</v>
      </c>
      <c r="AZ35" s="46">
        <v>5.1544199840641891</v>
      </c>
      <c r="BA35" s="46">
        <v>5.2054033666958759</v>
      </c>
      <c r="BB35" s="46">
        <v>5.256891036000483</v>
      </c>
      <c r="BC35" s="46">
        <v>5.3088879799767419</v>
      </c>
      <c r="BD35" s="46">
        <v>5.3613992359606826</v>
      </c>
      <c r="BE35" s="46">
        <v>5.4144298911136017</v>
      </c>
      <c r="BF35" s="46">
        <v>5.4679850829149359</v>
      </c>
      <c r="BG35" s="24" t="s">
        <v>7</v>
      </c>
      <c r="BH35" s="24" t="s">
        <v>7</v>
      </c>
      <c r="BI35" s="24" t="s">
        <v>7</v>
      </c>
      <c r="BJ35" s="24" t="s">
        <v>7</v>
      </c>
      <c r="BK35" s="24" t="s">
        <v>7</v>
      </c>
      <c r="BL35" s="24" t="s">
        <v>7</v>
      </c>
      <c r="BM35" s="24" t="s">
        <v>7</v>
      </c>
      <c r="BN35" s="24" t="s">
        <v>7</v>
      </c>
      <c r="BO35" s="24" t="s">
        <v>7</v>
      </c>
    </row>
    <row r="36" spans="1:67" ht="17.25" customHeight="1">
      <c r="A36" s="25">
        <v>43</v>
      </c>
      <c r="B36" s="24" t="s">
        <v>7</v>
      </c>
      <c r="C36" s="24" t="s">
        <v>7</v>
      </c>
      <c r="D36" s="24" t="s">
        <v>7</v>
      </c>
      <c r="E36" s="24" t="s">
        <v>7</v>
      </c>
      <c r="F36" s="24" t="s">
        <v>7</v>
      </c>
      <c r="G36" s="24" t="s">
        <v>7</v>
      </c>
      <c r="H36" s="24" t="s">
        <v>7</v>
      </c>
      <c r="I36" s="24" t="s">
        <v>7</v>
      </c>
      <c r="J36" s="24" t="s">
        <v>7</v>
      </c>
      <c r="K36" s="24" t="s">
        <v>7</v>
      </c>
      <c r="L36" s="24" t="s">
        <v>7</v>
      </c>
      <c r="M36" s="24" t="s">
        <v>7</v>
      </c>
      <c r="N36" s="24" t="s">
        <v>7</v>
      </c>
      <c r="O36" s="24" t="s">
        <v>7</v>
      </c>
      <c r="P36" s="24" t="s">
        <v>7</v>
      </c>
      <c r="Q36" s="24" t="s">
        <v>7</v>
      </c>
      <c r="R36" s="24" t="s">
        <v>7</v>
      </c>
      <c r="S36" s="24" t="s">
        <v>7</v>
      </c>
      <c r="T36" s="24" t="s">
        <v>7</v>
      </c>
      <c r="U36" s="24" t="s">
        <v>7</v>
      </c>
      <c r="V36" s="24" t="s">
        <v>7</v>
      </c>
      <c r="W36" s="24" t="s">
        <v>7</v>
      </c>
      <c r="X36" s="24">
        <v>5.8642953043453607</v>
      </c>
      <c r="Y36" s="24">
        <v>5.8004899152773177</v>
      </c>
      <c r="Z36" s="24">
        <v>5.7373787490379016</v>
      </c>
      <c r="AA36" s="24">
        <v>5.6749542522630128</v>
      </c>
      <c r="AB36" s="24">
        <v>5.6132089537715277</v>
      </c>
      <c r="AC36" s="24">
        <v>5.5521354636711457</v>
      </c>
      <c r="AD36" s="24">
        <v>5.4917264724739345</v>
      </c>
      <c r="AE36" s="24">
        <v>5.4319747502214986</v>
      </c>
      <c r="AF36" s="24">
        <v>5.3728731456196828</v>
      </c>
      <c r="AG36" s="24">
        <v>5.3144145851826767</v>
      </c>
      <c r="AH36" s="24">
        <v>5.2565920723864261</v>
      </c>
      <c r="AI36" s="24">
        <v>5.1993986868312856</v>
      </c>
      <c r="AJ36" s="24">
        <v>5.1698584104547836</v>
      </c>
      <c r="AK36" s="24">
        <v>5.1698584104547844</v>
      </c>
      <c r="AL36" s="24">
        <v>5.1698584104547844</v>
      </c>
      <c r="AM36" s="24">
        <v>5.1698584104547844</v>
      </c>
      <c r="AN36" s="24">
        <v>5.1698584104547853</v>
      </c>
      <c r="AO36" s="24">
        <v>5.1698584104547853</v>
      </c>
      <c r="AP36" s="24">
        <v>5.1698584104547862</v>
      </c>
      <c r="AQ36" s="24">
        <v>5.1698584104547862</v>
      </c>
      <c r="AR36" s="24">
        <v>5.1698584104547862</v>
      </c>
      <c r="AS36" s="24">
        <v>5.1698584104547862</v>
      </c>
      <c r="AT36" s="24">
        <v>5.1698584104547862</v>
      </c>
      <c r="AU36" s="24">
        <v>5.1698584104547862</v>
      </c>
      <c r="AV36" s="24">
        <v>5.1698584104547871</v>
      </c>
      <c r="AW36" s="24">
        <v>5.1698584104547871</v>
      </c>
      <c r="AX36" s="24">
        <v>5.1698584104547871</v>
      </c>
      <c r="AY36" s="24">
        <v>5.1698584104547871</v>
      </c>
      <c r="AZ36" s="24">
        <v>5.169858410454788</v>
      </c>
      <c r="BA36" s="24">
        <v>5.2054033666958759</v>
      </c>
      <c r="BB36" s="24">
        <v>5.256891036000483</v>
      </c>
      <c r="BC36" s="24">
        <v>5.3088879799767419</v>
      </c>
      <c r="BD36" s="24">
        <v>5.3613992359606826</v>
      </c>
      <c r="BE36" s="24">
        <v>5.4144298911136017</v>
      </c>
      <c r="BF36" s="24">
        <v>5.4679850829149359</v>
      </c>
      <c r="BG36" s="24">
        <v>5.522069999659891</v>
      </c>
      <c r="BH36" s="24" t="s">
        <v>7</v>
      </c>
      <c r="BI36" s="24" t="s">
        <v>7</v>
      </c>
      <c r="BJ36" s="24" t="s">
        <v>7</v>
      </c>
      <c r="BK36" s="24" t="s">
        <v>7</v>
      </c>
      <c r="BL36" s="24" t="s">
        <v>7</v>
      </c>
      <c r="BM36" s="24" t="s">
        <v>7</v>
      </c>
      <c r="BN36" s="24" t="s">
        <v>7</v>
      </c>
      <c r="BO36" s="24" t="s">
        <v>7</v>
      </c>
    </row>
    <row r="37" spans="1:67" ht="17.25" customHeight="1">
      <c r="A37" s="25">
        <v>42</v>
      </c>
      <c r="B37" s="24" t="s">
        <v>7</v>
      </c>
      <c r="C37" s="24" t="s">
        <v>7</v>
      </c>
      <c r="D37" s="24" t="s">
        <v>7</v>
      </c>
      <c r="E37" s="24" t="s">
        <v>7</v>
      </c>
      <c r="F37" s="24" t="s">
        <v>7</v>
      </c>
      <c r="G37" s="24" t="s">
        <v>7</v>
      </c>
      <c r="H37" s="24" t="s">
        <v>7</v>
      </c>
      <c r="I37" s="24" t="s">
        <v>7</v>
      </c>
      <c r="J37" s="24" t="s">
        <v>7</v>
      </c>
      <c r="K37" s="24" t="s">
        <v>7</v>
      </c>
      <c r="L37" s="24" t="s">
        <v>7</v>
      </c>
      <c r="M37" s="24" t="s">
        <v>7</v>
      </c>
      <c r="N37" s="24" t="s">
        <v>7</v>
      </c>
      <c r="O37" s="24" t="s">
        <v>7</v>
      </c>
      <c r="P37" s="24" t="s">
        <v>7</v>
      </c>
      <c r="Q37" s="24" t="s">
        <v>7</v>
      </c>
      <c r="R37" s="24" t="s">
        <v>7</v>
      </c>
      <c r="S37" s="24" t="s">
        <v>7</v>
      </c>
      <c r="T37" s="24" t="s">
        <v>7</v>
      </c>
      <c r="U37" s="24" t="s">
        <v>7</v>
      </c>
      <c r="V37" s="24" t="s">
        <v>7</v>
      </c>
      <c r="W37" s="24" t="s">
        <v>7</v>
      </c>
      <c r="X37" s="24" t="s">
        <v>7</v>
      </c>
      <c r="Y37" s="24">
        <v>5.8227314949347297</v>
      </c>
      <c r="Z37" s="24">
        <v>5.7593783332687734</v>
      </c>
      <c r="AA37" s="24">
        <v>5.6967144740541826</v>
      </c>
      <c r="AB37" s="24">
        <v>5.634732417462101</v>
      </c>
      <c r="AC37" s="24">
        <v>5.5734247452641972</v>
      </c>
      <c r="AD37" s="24">
        <v>5.512784119944806</v>
      </c>
      <c r="AE37" s="24">
        <v>5.4528032838227558</v>
      </c>
      <c r="AF37" s="24">
        <v>5.393475058182748</v>
      </c>
      <c r="AG37" s="24">
        <v>5.3347923424161703</v>
      </c>
      <c r="AH37" s="24">
        <v>5.2767481131712879</v>
      </c>
      <c r="AI37" s="24">
        <v>5.2193354235126508</v>
      </c>
      <c r="AJ37" s="24">
        <v>5.189681876977982</v>
      </c>
      <c r="AK37" s="24">
        <v>5.189681876977982</v>
      </c>
      <c r="AL37" s="24">
        <v>5.189681876977982</v>
      </c>
      <c r="AM37" s="24">
        <v>5.189681876977982</v>
      </c>
      <c r="AN37" s="24">
        <v>5.189681876977982</v>
      </c>
      <c r="AO37" s="24">
        <v>5.1896818769779829</v>
      </c>
      <c r="AP37" s="24">
        <v>5.1896818769779829</v>
      </c>
      <c r="AQ37" s="24">
        <v>5.1896818769779829</v>
      </c>
      <c r="AR37" s="24">
        <v>5.1896818769779829</v>
      </c>
      <c r="AS37" s="24">
        <v>5.1896818769779829</v>
      </c>
      <c r="AT37" s="24">
        <v>5.1896818769779829</v>
      </c>
      <c r="AU37" s="24">
        <v>5.1896818769779838</v>
      </c>
      <c r="AV37" s="24">
        <v>5.1896818769779838</v>
      </c>
      <c r="AW37" s="24">
        <v>5.1896818769779847</v>
      </c>
      <c r="AX37" s="24">
        <v>5.1896818769779847</v>
      </c>
      <c r="AY37" s="24">
        <v>5.1896818769779847</v>
      </c>
      <c r="AZ37" s="24">
        <v>5.1896818769779856</v>
      </c>
      <c r="BA37" s="24">
        <v>5.2054033666958759</v>
      </c>
      <c r="BB37" s="24">
        <v>5.256891036000483</v>
      </c>
      <c r="BC37" s="24">
        <v>5.3088879799767419</v>
      </c>
      <c r="BD37" s="24">
        <v>5.3613992359606826</v>
      </c>
      <c r="BE37" s="24">
        <v>5.4144298911136017</v>
      </c>
      <c r="BF37" s="24">
        <v>5.4679850829149359</v>
      </c>
      <c r="BG37" s="24">
        <v>5.522069999659891</v>
      </c>
      <c r="BH37" s="24">
        <v>5.5766898809621681</v>
      </c>
      <c r="BI37" s="24" t="s">
        <v>7</v>
      </c>
      <c r="BJ37" s="24" t="s">
        <v>7</v>
      </c>
      <c r="BK37" s="24" t="s">
        <v>7</v>
      </c>
      <c r="BL37" s="24" t="s">
        <v>7</v>
      </c>
      <c r="BM37" s="24" t="s">
        <v>7</v>
      </c>
      <c r="BN37" s="24" t="s">
        <v>7</v>
      </c>
      <c r="BO37" s="24" t="s">
        <v>7</v>
      </c>
    </row>
    <row r="38" spans="1:67" ht="17.25" customHeight="1">
      <c r="A38" s="25">
        <v>41</v>
      </c>
      <c r="B38" s="24" t="s">
        <v>7</v>
      </c>
      <c r="C38" s="24" t="s">
        <v>7</v>
      </c>
      <c r="D38" s="24" t="s">
        <v>7</v>
      </c>
      <c r="E38" s="24" t="s">
        <v>7</v>
      </c>
      <c r="F38" s="24" t="s">
        <v>7</v>
      </c>
      <c r="G38" s="24" t="s">
        <v>7</v>
      </c>
      <c r="H38" s="24" t="s">
        <v>7</v>
      </c>
      <c r="I38" s="24" t="s">
        <v>7</v>
      </c>
      <c r="J38" s="24" t="s">
        <v>7</v>
      </c>
      <c r="K38" s="24" t="s">
        <v>7</v>
      </c>
      <c r="L38" s="24" t="s">
        <v>7</v>
      </c>
      <c r="M38" s="24" t="s">
        <v>7</v>
      </c>
      <c r="N38" s="24" t="s">
        <v>7</v>
      </c>
      <c r="O38" s="24" t="s">
        <v>7</v>
      </c>
      <c r="P38" s="24" t="s">
        <v>7</v>
      </c>
      <c r="Q38" s="24" t="s">
        <v>7</v>
      </c>
      <c r="R38" s="24" t="s">
        <v>7</v>
      </c>
      <c r="S38" s="24" t="s">
        <v>7</v>
      </c>
      <c r="T38" s="24" t="s">
        <v>7</v>
      </c>
      <c r="U38" s="24" t="s">
        <v>7</v>
      </c>
      <c r="V38" s="24" t="s">
        <v>7</v>
      </c>
      <c r="W38" s="24" t="s">
        <v>7</v>
      </c>
      <c r="X38" s="24" t="s">
        <v>7</v>
      </c>
      <c r="Y38" s="24" t="s">
        <v>7</v>
      </c>
      <c r="Z38" s="24">
        <v>5.7820307554252182</v>
      </c>
      <c r="AA38" s="24">
        <v>5.7191204306876546</v>
      </c>
      <c r="AB38" s="24">
        <v>5.6568945901955052</v>
      </c>
      <c r="AC38" s="24">
        <v>5.5953457865435272</v>
      </c>
      <c r="AD38" s="24">
        <v>5.5344666533566089</v>
      </c>
      <c r="AE38" s="24">
        <v>5.4742499044081194</v>
      </c>
      <c r="AF38" s="24">
        <v>5.4146883327478941</v>
      </c>
      <c r="AG38" s="24">
        <v>5.3557748098396596</v>
      </c>
      <c r="AH38" s="24">
        <v>5.297502284707873</v>
      </c>
      <c r="AI38" s="24">
        <v>5.2398637830938419</v>
      </c>
      <c r="AJ38" s="24">
        <v>5.2100936051077147</v>
      </c>
      <c r="AK38" s="24">
        <v>5.2100936051077156</v>
      </c>
      <c r="AL38" s="24">
        <v>5.2100936051077165</v>
      </c>
      <c r="AM38" s="24">
        <v>5.2100936051077156</v>
      </c>
      <c r="AN38" s="24">
        <v>5.2100936051077156</v>
      </c>
      <c r="AO38" s="24">
        <v>5.2100936051077156</v>
      </c>
      <c r="AP38" s="24">
        <v>5.2100936051077156</v>
      </c>
      <c r="AQ38" s="24">
        <v>5.2100936051077156</v>
      </c>
      <c r="AR38" s="24">
        <v>5.2100936051077165</v>
      </c>
      <c r="AS38" s="24">
        <v>5.2100936051077165</v>
      </c>
      <c r="AT38" s="24">
        <v>5.2100936051077165</v>
      </c>
      <c r="AU38" s="24">
        <v>5.2100936051077174</v>
      </c>
      <c r="AV38" s="24">
        <v>5.2100936051077182</v>
      </c>
      <c r="AW38" s="24">
        <v>5.2100936051077191</v>
      </c>
      <c r="AX38" s="24">
        <v>5.2100936051077182</v>
      </c>
      <c r="AY38" s="24">
        <v>5.2100936051077191</v>
      </c>
      <c r="AZ38" s="24">
        <v>5.2100936051077191</v>
      </c>
      <c r="BA38" s="24">
        <v>5.2100936051077191</v>
      </c>
      <c r="BB38" s="24">
        <v>5.256891036000483</v>
      </c>
      <c r="BC38" s="24">
        <v>5.3088879799767419</v>
      </c>
      <c r="BD38" s="24">
        <v>5.3613992359606826</v>
      </c>
      <c r="BE38" s="24">
        <v>5.4144298911136017</v>
      </c>
      <c r="BF38" s="24">
        <v>5.4679850829149359</v>
      </c>
      <c r="BG38" s="24">
        <v>5.522069999659891</v>
      </c>
      <c r="BH38" s="24">
        <v>5.5766898809621681</v>
      </c>
      <c r="BI38" s="24">
        <v>5.6318500182615008</v>
      </c>
      <c r="BJ38" s="24" t="s">
        <v>7</v>
      </c>
      <c r="BK38" s="24" t="s">
        <v>7</v>
      </c>
      <c r="BL38" s="24" t="s">
        <v>7</v>
      </c>
      <c r="BM38" s="24" t="s">
        <v>7</v>
      </c>
      <c r="BN38" s="24" t="s">
        <v>7</v>
      </c>
      <c r="BO38" s="24" t="s">
        <v>7</v>
      </c>
    </row>
    <row r="39" spans="1:67" ht="17.25" customHeight="1">
      <c r="A39" s="25">
        <v>40</v>
      </c>
      <c r="B39" s="24" t="s">
        <v>7</v>
      </c>
      <c r="C39" s="24" t="s">
        <v>7</v>
      </c>
      <c r="D39" s="24" t="s">
        <v>7</v>
      </c>
      <c r="E39" s="24" t="s">
        <v>7</v>
      </c>
      <c r="F39" s="24" t="s">
        <v>7</v>
      </c>
      <c r="G39" s="24" t="s">
        <v>7</v>
      </c>
      <c r="H39" s="24" t="s">
        <v>7</v>
      </c>
      <c r="I39" s="24" t="s">
        <v>7</v>
      </c>
      <c r="J39" s="24" t="s">
        <v>7</v>
      </c>
      <c r="K39" s="24" t="s">
        <v>7</v>
      </c>
      <c r="L39" s="24" t="s">
        <v>7</v>
      </c>
      <c r="M39" s="24" t="s">
        <v>7</v>
      </c>
      <c r="N39" s="24" t="s">
        <v>7</v>
      </c>
      <c r="O39" s="24" t="s">
        <v>7</v>
      </c>
      <c r="P39" s="24" t="s">
        <v>7</v>
      </c>
      <c r="Q39" s="24" t="s">
        <v>7</v>
      </c>
      <c r="R39" s="24" t="s">
        <v>7</v>
      </c>
      <c r="S39" s="24" t="s">
        <v>7</v>
      </c>
      <c r="T39" s="24" t="s">
        <v>7</v>
      </c>
      <c r="U39" s="24" t="s">
        <v>7</v>
      </c>
      <c r="V39" s="24" t="s">
        <v>7</v>
      </c>
      <c r="W39" s="24" t="s">
        <v>7</v>
      </c>
      <c r="X39" s="24" t="s">
        <v>7</v>
      </c>
      <c r="Y39" s="24" t="s">
        <v>7</v>
      </c>
      <c r="Z39" s="24" t="s">
        <v>7</v>
      </c>
      <c r="AA39" s="24">
        <v>5.7416145130108802</v>
      </c>
      <c r="AB39" s="24">
        <v>5.6791439297832653</v>
      </c>
      <c r="AC39" s="24">
        <v>5.6173530462742489</v>
      </c>
      <c r="AD39" s="24">
        <v>5.5562344671357611</v>
      </c>
      <c r="AE39" s="24">
        <v>5.495780877483444</v>
      </c>
      <c r="AF39" s="24">
        <v>5.435985042021211</v>
      </c>
      <c r="AG39" s="24">
        <v>5.376839804175285</v>
      </c>
      <c r="AH39" s="24">
        <v>5.3183380852376718</v>
      </c>
      <c r="AI39" s="24">
        <v>5.2604728835189638</v>
      </c>
      <c r="AJ39" s="24">
        <v>5.2305856153539283</v>
      </c>
      <c r="AK39" s="24">
        <v>5.2305856153539292</v>
      </c>
      <c r="AL39" s="24">
        <v>5.2305856153539292</v>
      </c>
      <c r="AM39" s="24">
        <v>5.2305856153539292</v>
      </c>
      <c r="AN39" s="24">
        <v>5.2305856153539292</v>
      </c>
      <c r="AO39" s="24">
        <v>5.2305856153539301</v>
      </c>
      <c r="AP39" s="24">
        <v>5.2305856153539292</v>
      </c>
      <c r="AQ39" s="24">
        <v>5.2305856153539292</v>
      </c>
      <c r="AR39" s="24">
        <v>5.2305856153539301</v>
      </c>
      <c r="AS39" s="24">
        <v>5.2305856153539292</v>
      </c>
      <c r="AT39" s="24">
        <v>5.2305856153539301</v>
      </c>
      <c r="AU39" s="24">
        <v>5.2305856153539301</v>
      </c>
      <c r="AV39" s="24">
        <v>5.2305856153539301</v>
      </c>
      <c r="AW39" s="24">
        <v>5.230585615353931</v>
      </c>
      <c r="AX39" s="24">
        <v>5.230585615353931</v>
      </c>
      <c r="AY39" s="24">
        <v>5.2305856153539318</v>
      </c>
      <c r="AZ39" s="24">
        <v>5.2305856153539318</v>
      </c>
      <c r="BA39" s="24">
        <v>5.2305856153539318</v>
      </c>
      <c r="BB39" s="24">
        <v>5.256891036000483</v>
      </c>
      <c r="BC39" s="24">
        <v>5.3088879799767419</v>
      </c>
      <c r="BD39" s="24">
        <v>5.3613992359606826</v>
      </c>
      <c r="BE39" s="24">
        <v>5.4144298911136017</v>
      </c>
      <c r="BF39" s="24">
        <v>5.4679850829149359</v>
      </c>
      <c r="BG39" s="24">
        <v>5.522069999659891</v>
      </c>
      <c r="BH39" s="24">
        <v>5.5766898809621681</v>
      </c>
      <c r="BI39" s="24">
        <v>5.6318500182615008</v>
      </c>
      <c r="BJ39" s="24">
        <v>5.6875557553362803</v>
      </c>
      <c r="BK39" s="24" t="s">
        <v>7</v>
      </c>
      <c r="BL39" s="24" t="s">
        <v>7</v>
      </c>
      <c r="BM39" s="24" t="s">
        <v>7</v>
      </c>
      <c r="BN39" s="24" t="s">
        <v>7</v>
      </c>
      <c r="BO39" s="24" t="s">
        <v>7</v>
      </c>
    </row>
    <row r="40" spans="1:67" ht="17.25" customHeight="1">
      <c r="A40" s="25">
        <v>39</v>
      </c>
      <c r="B40" s="24" t="s">
        <v>7</v>
      </c>
      <c r="C40" s="24" t="s">
        <v>7</v>
      </c>
      <c r="D40" s="24" t="s">
        <v>7</v>
      </c>
      <c r="E40" s="24" t="s">
        <v>7</v>
      </c>
      <c r="F40" s="24" t="s">
        <v>7</v>
      </c>
      <c r="G40" s="24" t="s">
        <v>7</v>
      </c>
      <c r="H40" s="24" t="s">
        <v>7</v>
      </c>
      <c r="I40" s="24" t="s">
        <v>7</v>
      </c>
      <c r="J40" s="24" t="s">
        <v>7</v>
      </c>
      <c r="K40" s="24" t="s">
        <v>7</v>
      </c>
      <c r="L40" s="24" t="s">
        <v>7</v>
      </c>
      <c r="M40" s="24" t="s">
        <v>7</v>
      </c>
      <c r="N40" s="24" t="s">
        <v>7</v>
      </c>
      <c r="O40" s="24" t="s">
        <v>7</v>
      </c>
      <c r="P40" s="24" t="s">
        <v>7</v>
      </c>
      <c r="Q40" s="24" t="s">
        <v>7</v>
      </c>
      <c r="R40" s="24" t="s">
        <v>7</v>
      </c>
      <c r="S40" s="24" t="s">
        <v>7</v>
      </c>
      <c r="T40" s="24" t="s">
        <v>7</v>
      </c>
      <c r="U40" s="24" t="s">
        <v>7</v>
      </c>
      <c r="V40" s="24" t="s">
        <v>7</v>
      </c>
      <c r="W40" s="24" t="s">
        <v>7</v>
      </c>
      <c r="X40" s="24" t="s">
        <v>7</v>
      </c>
      <c r="Y40" s="24" t="s">
        <v>7</v>
      </c>
      <c r="Z40" s="24" t="s">
        <v>7</v>
      </c>
      <c r="AA40" s="24" t="s">
        <v>7</v>
      </c>
      <c r="AB40" s="24">
        <v>5.7014807790646236</v>
      </c>
      <c r="AC40" s="24">
        <v>5.6394468635654089</v>
      </c>
      <c r="AD40" s="24">
        <v>5.5780878967016916</v>
      </c>
      <c r="AE40" s="24">
        <v>5.5173965348186877</v>
      </c>
      <c r="AF40" s="24">
        <v>5.4573655141628956</v>
      </c>
      <c r="AG40" s="24">
        <v>5.3979876500127597</v>
      </c>
      <c r="AH40" s="24">
        <v>5.3392558358187543</v>
      </c>
      <c r="AI40" s="24">
        <v>5.2811630423528735</v>
      </c>
      <c r="AJ40" s="24">
        <v>5.2511582234772618</v>
      </c>
      <c r="AK40" s="24">
        <v>5.2511582234772627</v>
      </c>
      <c r="AL40" s="24">
        <v>5.2511582234772627</v>
      </c>
      <c r="AM40" s="24">
        <v>5.2511582234772627</v>
      </c>
      <c r="AN40" s="24">
        <v>5.2511582234772636</v>
      </c>
      <c r="AO40" s="24">
        <v>5.2511582234772636</v>
      </c>
      <c r="AP40" s="24">
        <v>5.2511582234772636</v>
      </c>
      <c r="AQ40" s="24">
        <v>5.2511582234772636</v>
      </c>
      <c r="AR40" s="24">
        <v>5.2511582234772645</v>
      </c>
      <c r="AS40" s="24">
        <v>5.2511582234772636</v>
      </c>
      <c r="AT40" s="24">
        <v>5.2511582234772645</v>
      </c>
      <c r="AU40" s="24">
        <v>5.2511582234772654</v>
      </c>
      <c r="AV40" s="24">
        <v>5.2511582234772654</v>
      </c>
      <c r="AW40" s="24">
        <v>5.2511582234772654</v>
      </c>
      <c r="AX40" s="24">
        <v>5.2511582234772645</v>
      </c>
      <c r="AY40" s="24">
        <v>5.2511582234772654</v>
      </c>
      <c r="AZ40" s="24">
        <v>5.2511582234772654</v>
      </c>
      <c r="BA40" s="24">
        <v>5.2511582234772654</v>
      </c>
      <c r="BB40" s="24">
        <v>5.256891036000483</v>
      </c>
      <c r="BC40" s="24">
        <v>5.3088879799767419</v>
      </c>
      <c r="BD40" s="24">
        <v>5.3613992359606826</v>
      </c>
      <c r="BE40" s="24">
        <v>5.4144298911136017</v>
      </c>
      <c r="BF40" s="24">
        <v>5.4679850829149359</v>
      </c>
      <c r="BG40" s="24">
        <v>5.522069999659891</v>
      </c>
      <c r="BH40" s="24">
        <v>5.5766898809621681</v>
      </c>
      <c r="BI40" s="24">
        <v>5.6318500182615008</v>
      </c>
      <c r="BJ40" s="24">
        <v>5.6875557553362803</v>
      </c>
      <c r="BK40" s="24">
        <v>5.7438124888213071</v>
      </c>
      <c r="BL40" s="24" t="s">
        <v>7</v>
      </c>
      <c r="BM40" s="24" t="s">
        <v>7</v>
      </c>
      <c r="BN40" s="24" t="s">
        <v>7</v>
      </c>
      <c r="BO40" s="24" t="s">
        <v>7</v>
      </c>
    </row>
    <row r="41" spans="1:67" ht="17.25" customHeight="1">
      <c r="A41" s="25">
        <v>38</v>
      </c>
      <c r="B41" s="24" t="s">
        <v>7</v>
      </c>
      <c r="C41" s="24" t="s">
        <v>7</v>
      </c>
      <c r="D41" s="24" t="s">
        <v>7</v>
      </c>
      <c r="E41" s="24" t="s">
        <v>7</v>
      </c>
      <c r="F41" s="24" t="s">
        <v>7</v>
      </c>
      <c r="G41" s="24" t="s">
        <v>7</v>
      </c>
      <c r="H41" s="24" t="s">
        <v>7</v>
      </c>
      <c r="I41" s="24" t="s">
        <v>7</v>
      </c>
      <c r="J41" s="24" t="s">
        <v>7</v>
      </c>
      <c r="K41" s="24" t="s">
        <v>7</v>
      </c>
      <c r="L41" s="24" t="s">
        <v>7</v>
      </c>
      <c r="M41" s="24" t="s">
        <v>7</v>
      </c>
      <c r="N41" s="24" t="s">
        <v>7</v>
      </c>
      <c r="O41" s="24" t="s">
        <v>7</v>
      </c>
      <c r="P41" s="24" t="s">
        <v>7</v>
      </c>
      <c r="Q41" s="24" t="s">
        <v>7</v>
      </c>
      <c r="R41" s="24" t="s">
        <v>7</v>
      </c>
      <c r="S41" s="24" t="s">
        <v>7</v>
      </c>
      <c r="T41" s="24" t="s">
        <v>7</v>
      </c>
      <c r="U41" s="24" t="s">
        <v>7</v>
      </c>
      <c r="V41" s="24" t="s">
        <v>7</v>
      </c>
      <c r="W41" s="24" t="s">
        <v>7</v>
      </c>
      <c r="X41" s="24" t="s">
        <v>7</v>
      </c>
      <c r="Y41" s="24" t="s">
        <v>7</v>
      </c>
      <c r="Z41" s="24" t="s">
        <v>7</v>
      </c>
      <c r="AA41" s="24" t="s">
        <v>7</v>
      </c>
      <c r="AB41" s="24" t="s">
        <v>7</v>
      </c>
      <c r="AC41" s="24">
        <v>5.6616275788596546</v>
      </c>
      <c r="AD41" s="24">
        <v>5.6000272787929335</v>
      </c>
      <c r="AE41" s="24">
        <v>5.5390972094885598</v>
      </c>
      <c r="AF41" s="24">
        <v>5.4788300786236999</v>
      </c>
      <c r="AG41" s="24">
        <v>5.4192186732182996</v>
      </c>
      <c r="AH41" s="24">
        <v>5.3602558587718132</v>
      </c>
      <c r="AI41" s="24">
        <v>5.3019345784093117</v>
      </c>
      <c r="AJ41" s="24">
        <v>5.2718117464801093</v>
      </c>
      <c r="AK41" s="24">
        <v>5.2718117464801093</v>
      </c>
      <c r="AL41" s="24">
        <v>5.2718117464801084</v>
      </c>
      <c r="AM41" s="24">
        <v>5.2718117464801084</v>
      </c>
      <c r="AN41" s="24">
        <v>5.2718117464801093</v>
      </c>
      <c r="AO41" s="24">
        <v>5.2718117464801102</v>
      </c>
      <c r="AP41" s="24">
        <v>5.2718117464801093</v>
      </c>
      <c r="AQ41" s="24">
        <v>5.2718117464801093</v>
      </c>
      <c r="AR41" s="24">
        <v>5.2718117464801093</v>
      </c>
      <c r="AS41" s="24">
        <v>5.2718117464801093</v>
      </c>
      <c r="AT41" s="24">
        <v>5.2718117464801093</v>
      </c>
      <c r="AU41" s="24">
        <v>5.2718117464801093</v>
      </c>
      <c r="AV41" s="24">
        <v>5.2718117464801093</v>
      </c>
      <c r="AW41" s="24">
        <v>5.2718117464801093</v>
      </c>
      <c r="AX41" s="24">
        <v>5.2718117464801102</v>
      </c>
      <c r="AY41" s="24">
        <v>5.2718117464801111</v>
      </c>
      <c r="AZ41" s="24">
        <v>5.2718117464801111</v>
      </c>
      <c r="BA41" s="24">
        <v>5.2718117464801111</v>
      </c>
      <c r="BB41" s="24">
        <v>5.2718117464801111</v>
      </c>
      <c r="BC41" s="24">
        <v>5.3088879799767419</v>
      </c>
      <c r="BD41" s="24">
        <v>5.3613992359606826</v>
      </c>
      <c r="BE41" s="24">
        <v>5.4144298911136017</v>
      </c>
      <c r="BF41" s="24">
        <v>5.4679850829149359</v>
      </c>
      <c r="BG41" s="24">
        <v>5.522069999659891</v>
      </c>
      <c r="BH41" s="24">
        <v>5.5766898809621681</v>
      </c>
      <c r="BI41" s="24">
        <v>5.6318500182615008</v>
      </c>
      <c r="BJ41" s="24">
        <v>5.6875557553362803</v>
      </c>
      <c r="BK41" s="24">
        <v>5.7438124888213071</v>
      </c>
      <c r="BL41" s="24">
        <v>5.8006256687305191</v>
      </c>
      <c r="BM41" s="24" t="s">
        <v>7</v>
      </c>
      <c r="BN41" s="24" t="s">
        <v>7</v>
      </c>
      <c r="BO41" s="24" t="s">
        <v>7</v>
      </c>
    </row>
    <row r="42" spans="1:67" ht="17.25" customHeight="1">
      <c r="A42" s="25">
        <v>37</v>
      </c>
      <c r="B42" s="24" t="s">
        <v>7</v>
      </c>
      <c r="C42" s="24" t="s">
        <v>7</v>
      </c>
      <c r="D42" s="24" t="s">
        <v>7</v>
      </c>
      <c r="E42" s="24" t="s">
        <v>7</v>
      </c>
      <c r="F42" s="24" t="s">
        <v>7</v>
      </c>
      <c r="G42" s="24" t="s">
        <v>7</v>
      </c>
      <c r="H42" s="24" t="s">
        <v>7</v>
      </c>
      <c r="I42" s="24" t="s">
        <v>7</v>
      </c>
      <c r="J42" s="24" t="s">
        <v>7</v>
      </c>
      <c r="K42" s="24" t="s">
        <v>7</v>
      </c>
      <c r="L42" s="24" t="s">
        <v>7</v>
      </c>
      <c r="M42" s="24" t="s">
        <v>7</v>
      </c>
      <c r="N42" s="24" t="s">
        <v>7</v>
      </c>
      <c r="O42" s="24" t="s">
        <v>7</v>
      </c>
      <c r="P42" s="24" t="s">
        <v>7</v>
      </c>
      <c r="Q42" s="24" t="s">
        <v>7</v>
      </c>
      <c r="R42" s="24" t="s">
        <v>7</v>
      </c>
      <c r="S42" s="24" t="s">
        <v>7</v>
      </c>
      <c r="T42" s="24" t="s">
        <v>7</v>
      </c>
      <c r="U42" s="24" t="s">
        <v>7</v>
      </c>
      <c r="V42" s="24" t="s">
        <v>7</v>
      </c>
      <c r="W42" s="24" t="s">
        <v>7</v>
      </c>
      <c r="X42" s="24" t="s">
        <v>7</v>
      </c>
      <c r="Y42" s="24" t="s">
        <v>7</v>
      </c>
      <c r="Z42" s="24" t="s">
        <v>7</v>
      </c>
      <c r="AA42" s="24" t="s">
        <v>7</v>
      </c>
      <c r="AB42" s="24" t="s">
        <v>7</v>
      </c>
      <c r="AC42" s="24" t="s">
        <v>7</v>
      </c>
      <c r="AD42" s="24">
        <v>5.6242650517879218</v>
      </c>
      <c r="AE42" s="24">
        <v>5.5630712678416634</v>
      </c>
      <c r="AF42" s="24">
        <v>5.5025432916336934</v>
      </c>
      <c r="AG42" s="24">
        <v>5.4426738789650795</v>
      </c>
      <c r="AH42" s="24">
        <v>5.3834558644560664</v>
      </c>
      <c r="AI42" s="24">
        <v>5.3248821606884933</v>
      </c>
      <c r="AJ42" s="24">
        <v>5.2946289525439747</v>
      </c>
      <c r="AK42" s="24">
        <v>5.2946289525439747</v>
      </c>
      <c r="AL42" s="24">
        <v>5.2946289525439756</v>
      </c>
      <c r="AM42" s="24">
        <v>5.2946289525439747</v>
      </c>
      <c r="AN42" s="24">
        <v>5.2946289525439756</v>
      </c>
      <c r="AO42" s="24">
        <v>5.2946289525439756</v>
      </c>
      <c r="AP42" s="24">
        <v>5.2946289525439747</v>
      </c>
      <c r="AQ42" s="24">
        <v>5.2946289525439747</v>
      </c>
      <c r="AR42" s="24">
        <v>5.2946289525439747</v>
      </c>
      <c r="AS42" s="24">
        <v>5.2946289525439747</v>
      </c>
      <c r="AT42" s="24">
        <v>5.2946289525439756</v>
      </c>
      <c r="AU42" s="24">
        <v>5.2946289525439756</v>
      </c>
      <c r="AV42" s="24">
        <v>5.2946289525439756</v>
      </c>
      <c r="AW42" s="24">
        <v>5.2946289525439756</v>
      </c>
      <c r="AX42" s="24">
        <v>5.2946289525439756</v>
      </c>
      <c r="AY42" s="24">
        <v>5.2946289525439765</v>
      </c>
      <c r="AZ42" s="24">
        <v>5.2946289525439783</v>
      </c>
      <c r="BA42" s="24">
        <v>5.2946289525439774</v>
      </c>
      <c r="BB42" s="24">
        <v>5.2946289525439783</v>
      </c>
      <c r="BC42" s="24">
        <v>5.3088879799767419</v>
      </c>
      <c r="BD42" s="24">
        <v>5.3613992359606826</v>
      </c>
      <c r="BE42" s="24">
        <v>5.4144298911136017</v>
      </c>
      <c r="BF42" s="24">
        <v>5.4679850829149359</v>
      </c>
      <c r="BG42" s="24">
        <v>5.522069999659891</v>
      </c>
      <c r="BH42" s="24">
        <v>5.5766898809621681</v>
      </c>
      <c r="BI42" s="24">
        <v>5.6318500182615008</v>
      </c>
      <c r="BJ42" s="24">
        <v>5.6875557553362803</v>
      </c>
      <c r="BK42" s="24">
        <v>5.7438124888213071</v>
      </c>
      <c r="BL42" s="24">
        <v>5.8006256687305191</v>
      </c>
      <c r="BM42" s="24">
        <v>5.8580007989850271</v>
      </c>
      <c r="BN42" s="24" t="s">
        <v>7</v>
      </c>
      <c r="BO42" s="24" t="s">
        <v>7</v>
      </c>
    </row>
    <row r="43" spans="1:67" ht="17.25" customHeight="1">
      <c r="A43" s="25">
        <v>36</v>
      </c>
      <c r="B43" s="24" t="s">
        <v>7</v>
      </c>
      <c r="C43" s="24" t="s">
        <v>7</v>
      </c>
      <c r="D43" s="24" t="s">
        <v>7</v>
      </c>
      <c r="E43" s="24" t="s">
        <v>7</v>
      </c>
      <c r="F43" s="24" t="s">
        <v>7</v>
      </c>
      <c r="G43" s="24" t="s">
        <v>7</v>
      </c>
      <c r="H43" s="24" t="s">
        <v>7</v>
      </c>
      <c r="I43" s="24" t="s">
        <v>7</v>
      </c>
      <c r="J43" s="24" t="s">
        <v>7</v>
      </c>
      <c r="K43" s="24" t="s">
        <v>7</v>
      </c>
      <c r="L43" s="24" t="s">
        <v>7</v>
      </c>
      <c r="M43" s="24" t="s">
        <v>7</v>
      </c>
      <c r="N43" s="24" t="s">
        <v>7</v>
      </c>
      <c r="O43" s="24" t="s">
        <v>7</v>
      </c>
      <c r="P43" s="24" t="s">
        <v>7</v>
      </c>
      <c r="Q43" s="24" t="s">
        <v>7</v>
      </c>
      <c r="R43" s="24" t="s">
        <v>7</v>
      </c>
      <c r="S43" s="24" t="s">
        <v>7</v>
      </c>
      <c r="T43" s="24" t="s">
        <v>7</v>
      </c>
      <c r="U43" s="24" t="s">
        <v>7</v>
      </c>
      <c r="V43" s="24" t="s">
        <v>7</v>
      </c>
      <c r="W43" s="24" t="s">
        <v>7</v>
      </c>
      <c r="X43" s="24" t="s">
        <v>7</v>
      </c>
      <c r="Y43" s="24" t="s">
        <v>7</v>
      </c>
      <c r="Z43" s="24" t="s">
        <v>7</v>
      </c>
      <c r="AA43" s="24" t="s">
        <v>7</v>
      </c>
      <c r="AB43" s="24" t="s">
        <v>7</v>
      </c>
      <c r="AC43" s="24" t="s">
        <v>7</v>
      </c>
      <c r="AD43" s="24" t="s">
        <v>7</v>
      </c>
      <c r="AE43" s="24">
        <v>5.590448587073154</v>
      </c>
      <c r="AF43" s="24">
        <v>5.5296227369665223</v>
      </c>
      <c r="AG43" s="24">
        <v>5.4694586913615515</v>
      </c>
      <c r="AH43" s="24">
        <v>5.4099492496157788</v>
      </c>
      <c r="AI43" s="24">
        <v>5.3510872894320274</v>
      </c>
      <c r="AJ43" s="24">
        <v>5.3206851973891558</v>
      </c>
      <c r="AK43" s="24">
        <v>5.3206851973891558</v>
      </c>
      <c r="AL43" s="24">
        <v>5.3206851973891567</v>
      </c>
      <c r="AM43" s="24">
        <v>5.3206851973891567</v>
      </c>
      <c r="AN43" s="24">
        <v>5.3206851973891567</v>
      </c>
      <c r="AO43" s="24">
        <v>5.3206851973891567</v>
      </c>
      <c r="AP43" s="24">
        <v>5.3206851973891567</v>
      </c>
      <c r="AQ43" s="24">
        <v>5.3206851973891567</v>
      </c>
      <c r="AR43" s="24">
        <v>5.3206851973891567</v>
      </c>
      <c r="AS43" s="24">
        <v>5.3206851973891567</v>
      </c>
      <c r="AT43" s="24">
        <v>5.3206851973891567</v>
      </c>
      <c r="AU43" s="24">
        <v>5.3206851973891567</v>
      </c>
      <c r="AV43" s="24">
        <v>5.3206851973891567</v>
      </c>
      <c r="AW43" s="24">
        <v>5.3206851973891576</v>
      </c>
      <c r="AX43" s="24">
        <v>5.3206851973891576</v>
      </c>
      <c r="AY43" s="24">
        <v>5.3206851973891585</v>
      </c>
      <c r="AZ43" s="24">
        <v>5.3206851973891585</v>
      </c>
      <c r="BA43" s="24">
        <v>5.3206851973891585</v>
      </c>
      <c r="BB43" s="24">
        <v>5.3206851973891593</v>
      </c>
      <c r="BC43" s="24">
        <v>5.3206851973891593</v>
      </c>
      <c r="BD43" s="24">
        <v>5.3613992359606826</v>
      </c>
      <c r="BE43" s="24">
        <v>5.4144298911136017</v>
      </c>
      <c r="BF43" s="24">
        <v>5.4679850829149359</v>
      </c>
      <c r="BG43" s="24">
        <v>5.522069999659891</v>
      </c>
      <c r="BH43" s="24">
        <v>5.5766898809621681</v>
      </c>
      <c r="BI43" s="24">
        <v>5.6318500182615008</v>
      </c>
      <c r="BJ43" s="24">
        <v>5.6875557553362803</v>
      </c>
      <c r="BK43" s="24">
        <v>5.7438124888213071</v>
      </c>
      <c r="BL43" s="24">
        <v>5.8006256687305191</v>
      </c>
      <c r="BM43" s="24">
        <v>5.8580007989850271</v>
      </c>
      <c r="BN43" s="24">
        <v>5.9159434379463045</v>
      </c>
      <c r="BO43" s="24" t="s">
        <v>7</v>
      </c>
    </row>
    <row r="44" spans="1:67" ht="17.25" customHeight="1">
      <c r="A44" s="25">
        <v>35</v>
      </c>
      <c r="B44" s="24" t="s">
        <v>7</v>
      </c>
      <c r="C44" s="24" t="s">
        <v>7</v>
      </c>
      <c r="D44" s="24" t="s">
        <v>7</v>
      </c>
      <c r="E44" s="24" t="s">
        <v>7</v>
      </c>
      <c r="F44" s="24" t="s">
        <v>7</v>
      </c>
      <c r="G44" s="24" t="s">
        <v>7</v>
      </c>
      <c r="H44" s="24" t="s">
        <v>7</v>
      </c>
      <c r="I44" s="24" t="s">
        <v>7</v>
      </c>
      <c r="J44" s="24" t="s">
        <v>7</v>
      </c>
      <c r="K44" s="24" t="s">
        <v>7</v>
      </c>
      <c r="L44" s="24" t="s">
        <v>7</v>
      </c>
      <c r="M44" s="24" t="s">
        <v>7</v>
      </c>
      <c r="N44" s="24" t="s">
        <v>7</v>
      </c>
      <c r="O44" s="24" t="s">
        <v>7</v>
      </c>
      <c r="P44" s="24" t="s">
        <v>7</v>
      </c>
      <c r="Q44" s="24" t="s">
        <v>7</v>
      </c>
      <c r="R44" s="24" t="s">
        <v>7</v>
      </c>
      <c r="S44" s="24" t="s">
        <v>7</v>
      </c>
      <c r="T44" s="24" t="s">
        <v>7</v>
      </c>
      <c r="U44" s="24" t="s">
        <v>7</v>
      </c>
      <c r="V44" s="24" t="s">
        <v>7</v>
      </c>
      <c r="W44" s="24" t="s">
        <v>7</v>
      </c>
      <c r="X44" s="24" t="s">
        <v>7</v>
      </c>
      <c r="Y44" s="24" t="s">
        <v>7</v>
      </c>
      <c r="Z44" s="24" t="s">
        <v>7</v>
      </c>
      <c r="AA44" s="24" t="s">
        <v>7</v>
      </c>
      <c r="AB44" s="24" t="s">
        <v>7</v>
      </c>
      <c r="AC44" s="24" t="s">
        <v>7</v>
      </c>
      <c r="AD44" s="24" t="s">
        <v>7</v>
      </c>
      <c r="AE44" s="24" t="s">
        <v>7</v>
      </c>
      <c r="AF44" s="24">
        <v>5.560118982118218</v>
      </c>
      <c r="AG44" s="24">
        <v>5.4996231277133711</v>
      </c>
      <c r="AH44" s="24">
        <v>5.439785487352494</v>
      </c>
      <c r="AI44" s="24">
        <v>5.3805988994584553</v>
      </c>
      <c r="AJ44" s="24">
        <v>5.3500291378120348</v>
      </c>
      <c r="AK44" s="24">
        <v>5.3500291378120357</v>
      </c>
      <c r="AL44" s="24">
        <v>5.3500291378120348</v>
      </c>
      <c r="AM44" s="24">
        <v>5.3500291378120348</v>
      </c>
      <c r="AN44" s="24">
        <v>5.3500291378120357</v>
      </c>
      <c r="AO44" s="24">
        <v>5.3500291378120357</v>
      </c>
      <c r="AP44" s="24">
        <v>5.3500291378120348</v>
      </c>
      <c r="AQ44" s="24">
        <v>5.3500291378120357</v>
      </c>
      <c r="AR44" s="24">
        <v>5.3500291378120357</v>
      </c>
      <c r="AS44" s="24">
        <v>5.3500291378120357</v>
      </c>
      <c r="AT44" s="24">
        <v>5.3500291378120357</v>
      </c>
      <c r="AU44" s="24">
        <v>5.3500291378120366</v>
      </c>
      <c r="AV44" s="24">
        <v>5.3500291378120366</v>
      </c>
      <c r="AW44" s="24">
        <v>5.3500291378120366</v>
      </c>
      <c r="AX44" s="24">
        <v>5.3500291378120366</v>
      </c>
      <c r="AY44" s="24">
        <v>5.3500291378120375</v>
      </c>
      <c r="AZ44" s="24">
        <v>5.3500291378120384</v>
      </c>
      <c r="BA44" s="24">
        <v>5.3500291378120375</v>
      </c>
      <c r="BB44" s="24">
        <v>5.3500291378120375</v>
      </c>
      <c r="BC44" s="24">
        <v>5.3500291378120384</v>
      </c>
      <c r="BD44" s="24">
        <v>5.3613992359606826</v>
      </c>
      <c r="BE44" s="24">
        <v>5.4144298911136017</v>
      </c>
      <c r="BF44" s="24">
        <v>5.4679850829149359</v>
      </c>
      <c r="BG44" s="24">
        <v>5.522069999659891</v>
      </c>
      <c r="BH44" s="24">
        <v>5.5766898809621681</v>
      </c>
      <c r="BI44" s="24">
        <v>5.6318500182615008</v>
      </c>
      <c r="BJ44" s="24">
        <v>5.6875557553362803</v>
      </c>
      <c r="BK44" s="24">
        <v>5.7438124888213071</v>
      </c>
      <c r="BL44" s="24">
        <v>5.8006256687305191</v>
      </c>
      <c r="BM44" s="24">
        <v>5.8580007989850271</v>
      </c>
      <c r="BN44" s="24">
        <v>5.9159434379463045</v>
      </c>
      <c r="BO44" s="24">
        <v>5.9744591989546745</v>
      </c>
    </row>
    <row r="45" spans="1:67" ht="17.25" customHeight="1">
      <c r="A45" s="25">
        <v>34</v>
      </c>
      <c r="B45" s="24" t="s">
        <v>7</v>
      </c>
      <c r="C45" s="24" t="s">
        <v>7</v>
      </c>
      <c r="D45" s="24" t="s">
        <v>7</v>
      </c>
      <c r="E45" s="24" t="s">
        <v>7</v>
      </c>
      <c r="F45" s="24" t="s">
        <v>7</v>
      </c>
      <c r="G45" s="24" t="s">
        <v>7</v>
      </c>
      <c r="H45" s="24" t="s">
        <v>7</v>
      </c>
      <c r="I45" s="24" t="s">
        <v>7</v>
      </c>
      <c r="J45" s="24" t="s">
        <v>7</v>
      </c>
      <c r="K45" s="24" t="s">
        <v>7</v>
      </c>
      <c r="L45" s="24" t="s">
        <v>7</v>
      </c>
      <c r="M45" s="24" t="s">
        <v>7</v>
      </c>
      <c r="N45" s="24" t="s">
        <v>7</v>
      </c>
      <c r="O45" s="24" t="s">
        <v>7</v>
      </c>
      <c r="P45" s="24" t="s">
        <v>7</v>
      </c>
      <c r="Q45" s="24" t="s">
        <v>7</v>
      </c>
      <c r="R45" s="24" t="s">
        <v>7</v>
      </c>
      <c r="S45" s="24" t="s">
        <v>7</v>
      </c>
      <c r="T45" s="24" t="s">
        <v>7</v>
      </c>
      <c r="U45" s="24" t="s">
        <v>7</v>
      </c>
      <c r="V45" s="24" t="s">
        <v>7</v>
      </c>
      <c r="W45" s="24" t="s">
        <v>7</v>
      </c>
      <c r="X45" s="24" t="s">
        <v>7</v>
      </c>
      <c r="Y45" s="24" t="s">
        <v>7</v>
      </c>
      <c r="Z45" s="24" t="s">
        <v>7</v>
      </c>
      <c r="AA45" s="24" t="s">
        <v>7</v>
      </c>
      <c r="AB45" s="24" t="s">
        <v>7</v>
      </c>
      <c r="AC45" s="24" t="s">
        <v>7</v>
      </c>
      <c r="AD45" s="24" t="s">
        <v>7</v>
      </c>
      <c r="AE45" s="24" t="s">
        <v>7</v>
      </c>
      <c r="AF45" s="24" t="s">
        <v>7</v>
      </c>
      <c r="AG45" s="24">
        <v>5.533223505513746</v>
      </c>
      <c r="AH45" s="24">
        <v>5.4730202824072673</v>
      </c>
      <c r="AI45" s="24">
        <v>5.4134720894236157</v>
      </c>
      <c r="AJ45" s="24">
        <v>5.3827155594265772</v>
      </c>
      <c r="AK45" s="24">
        <v>5.3827155594265781</v>
      </c>
      <c r="AL45" s="24">
        <v>5.3827155594265772</v>
      </c>
      <c r="AM45" s="24">
        <v>5.3827155594265772</v>
      </c>
      <c r="AN45" s="24">
        <v>5.3827155594265781</v>
      </c>
      <c r="AO45" s="24">
        <v>5.3827155594265781</v>
      </c>
      <c r="AP45" s="24">
        <v>5.3827155594265772</v>
      </c>
      <c r="AQ45" s="24">
        <v>5.3827155594265772</v>
      </c>
      <c r="AR45" s="24">
        <v>5.3827155594265772</v>
      </c>
      <c r="AS45" s="24">
        <v>5.3827155594265772</v>
      </c>
      <c r="AT45" s="24">
        <v>5.3827155594265781</v>
      </c>
      <c r="AU45" s="24">
        <v>5.3827155594265781</v>
      </c>
      <c r="AV45" s="24">
        <v>5.3827155594265781</v>
      </c>
      <c r="AW45" s="24">
        <v>5.382715559426579</v>
      </c>
      <c r="AX45" s="24">
        <v>5.382715559426579</v>
      </c>
      <c r="AY45" s="24">
        <v>5.382715559426579</v>
      </c>
      <c r="AZ45" s="24">
        <v>5.382715559426579</v>
      </c>
      <c r="BA45" s="24">
        <v>5.382715559426579</v>
      </c>
      <c r="BB45" s="24">
        <v>5.382715559426579</v>
      </c>
      <c r="BC45" s="24">
        <v>5.382715559426579</v>
      </c>
      <c r="BD45" s="24">
        <v>5.3827155594265799</v>
      </c>
      <c r="BE45" s="24">
        <v>5.4144298911136017</v>
      </c>
      <c r="BF45" s="24">
        <v>5.4679850829149359</v>
      </c>
      <c r="BG45" s="24">
        <v>5.522069999659891</v>
      </c>
      <c r="BH45" s="24">
        <v>5.5766898809621681</v>
      </c>
      <c r="BI45" s="24">
        <v>5.6318500182615008</v>
      </c>
      <c r="BJ45" s="24">
        <v>5.6875557553362803</v>
      </c>
      <c r="BK45" s="24">
        <v>5.7438124888213071</v>
      </c>
      <c r="BL45" s="24">
        <v>5.8006256687305191</v>
      </c>
      <c r="BM45" s="24">
        <v>5.8580007989850271</v>
      </c>
      <c r="BN45" s="24">
        <v>5.9159434379463045</v>
      </c>
      <c r="BO45" s="24">
        <v>5.9744591989546745</v>
      </c>
    </row>
    <row r="46" spans="1:67" ht="17.25" customHeight="1">
      <c r="A46" s="25">
        <v>33</v>
      </c>
      <c r="B46" s="24" t="s">
        <v>7</v>
      </c>
      <c r="C46" s="24" t="s">
        <v>7</v>
      </c>
      <c r="D46" s="24" t="s">
        <v>7</v>
      </c>
      <c r="E46" s="24" t="s">
        <v>7</v>
      </c>
      <c r="F46" s="24" t="s">
        <v>7</v>
      </c>
      <c r="G46" s="24" t="s">
        <v>7</v>
      </c>
      <c r="H46" s="24" t="s">
        <v>7</v>
      </c>
      <c r="I46" s="24" t="s">
        <v>7</v>
      </c>
      <c r="J46" s="24" t="s">
        <v>7</v>
      </c>
      <c r="K46" s="24" t="s">
        <v>7</v>
      </c>
      <c r="L46" s="24" t="s">
        <v>7</v>
      </c>
      <c r="M46" s="24" t="s">
        <v>7</v>
      </c>
      <c r="N46" s="24" t="s">
        <v>7</v>
      </c>
      <c r="O46" s="24" t="s">
        <v>7</v>
      </c>
      <c r="P46" s="24" t="s">
        <v>7</v>
      </c>
      <c r="Q46" s="24" t="s">
        <v>7</v>
      </c>
      <c r="R46" s="24" t="s">
        <v>7</v>
      </c>
      <c r="S46" s="24" t="s">
        <v>7</v>
      </c>
      <c r="T46" s="24" t="s">
        <v>7</v>
      </c>
      <c r="U46" s="24" t="s">
        <v>7</v>
      </c>
      <c r="V46" s="24" t="s">
        <v>7</v>
      </c>
      <c r="W46" s="24" t="s">
        <v>7</v>
      </c>
      <c r="X46" s="24" t="s">
        <v>7</v>
      </c>
      <c r="Y46" s="24" t="s">
        <v>7</v>
      </c>
      <c r="Z46" s="24" t="s">
        <v>7</v>
      </c>
      <c r="AA46" s="24" t="s">
        <v>7</v>
      </c>
      <c r="AB46" s="24" t="s">
        <v>7</v>
      </c>
      <c r="AC46" s="24" t="s">
        <v>7</v>
      </c>
      <c r="AD46" s="24" t="s">
        <v>7</v>
      </c>
      <c r="AE46" s="24" t="s">
        <v>7</v>
      </c>
      <c r="AF46" s="24" t="s">
        <v>7</v>
      </c>
      <c r="AG46" s="24" t="s">
        <v>7</v>
      </c>
      <c r="AH46" s="24">
        <v>5.5091725410014742</v>
      </c>
      <c r="AI46" s="24">
        <v>5.4492310000014585</v>
      </c>
      <c r="AJ46" s="24">
        <v>5.418271306491679</v>
      </c>
      <c r="AK46" s="24">
        <v>5.418271306491679</v>
      </c>
      <c r="AL46" s="24">
        <v>5.4182713064916799</v>
      </c>
      <c r="AM46" s="24">
        <v>5.418271306491679</v>
      </c>
      <c r="AN46" s="24">
        <v>5.4182713064916799</v>
      </c>
      <c r="AO46" s="24">
        <v>5.4182713064916799</v>
      </c>
      <c r="AP46" s="24">
        <v>5.418271306491679</v>
      </c>
      <c r="AQ46" s="24">
        <v>5.418271306491679</v>
      </c>
      <c r="AR46" s="24">
        <v>5.4182713064916799</v>
      </c>
      <c r="AS46" s="24">
        <v>5.4182713064916799</v>
      </c>
      <c r="AT46" s="24">
        <v>5.4182713064916799</v>
      </c>
      <c r="AU46" s="24">
        <v>5.4182713064916799</v>
      </c>
      <c r="AV46" s="24">
        <v>5.4182713064916799</v>
      </c>
      <c r="AW46" s="24">
        <v>5.4182713064916799</v>
      </c>
      <c r="AX46" s="24">
        <v>5.4182713064916799</v>
      </c>
      <c r="AY46" s="24">
        <v>5.4182713064916808</v>
      </c>
      <c r="AZ46" s="24">
        <v>5.4182713064916808</v>
      </c>
      <c r="BA46" s="24">
        <v>5.4182713064916808</v>
      </c>
      <c r="BB46" s="24">
        <v>5.4182713064916808</v>
      </c>
      <c r="BC46" s="24">
        <v>5.4182713064916808</v>
      </c>
      <c r="BD46" s="24">
        <v>5.4182713064916816</v>
      </c>
      <c r="BE46" s="24">
        <v>5.4182713064916825</v>
      </c>
      <c r="BF46" s="24">
        <v>5.4679850829149359</v>
      </c>
      <c r="BG46" s="24">
        <v>5.522069999659891</v>
      </c>
      <c r="BH46" s="24">
        <v>5.5766898809621681</v>
      </c>
      <c r="BI46" s="24">
        <v>5.6318500182615008</v>
      </c>
      <c r="BJ46" s="24">
        <v>5.6875557553362803</v>
      </c>
      <c r="BK46" s="24">
        <v>5.7438124888213071</v>
      </c>
      <c r="BL46" s="24">
        <v>5.8006256687305191</v>
      </c>
      <c r="BM46" s="24">
        <v>5.8580007989850271</v>
      </c>
      <c r="BN46" s="24">
        <v>5.9159434379463045</v>
      </c>
      <c r="BO46" s="24">
        <v>5.9744591989546745</v>
      </c>
    </row>
    <row r="47" spans="1:67" ht="17.25" customHeight="1">
      <c r="A47" s="25">
        <v>32</v>
      </c>
      <c r="B47" s="24" t="s">
        <v>7</v>
      </c>
      <c r="C47" s="24" t="s">
        <v>7</v>
      </c>
      <c r="D47" s="24" t="s">
        <v>7</v>
      </c>
      <c r="E47" s="24" t="s">
        <v>7</v>
      </c>
      <c r="F47" s="24" t="s">
        <v>7</v>
      </c>
      <c r="G47" s="24" t="s">
        <v>7</v>
      </c>
      <c r="H47" s="24" t="s">
        <v>7</v>
      </c>
      <c r="I47" s="24" t="s">
        <v>7</v>
      </c>
      <c r="J47" s="24" t="s">
        <v>7</v>
      </c>
      <c r="K47" s="24" t="s">
        <v>7</v>
      </c>
      <c r="L47" s="24" t="s">
        <v>7</v>
      </c>
      <c r="M47" s="24" t="s">
        <v>7</v>
      </c>
      <c r="N47" s="24" t="s">
        <v>7</v>
      </c>
      <c r="O47" s="24" t="s">
        <v>7</v>
      </c>
      <c r="P47" s="24" t="s">
        <v>7</v>
      </c>
      <c r="Q47" s="24" t="s">
        <v>7</v>
      </c>
      <c r="R47" s="24" t="s">
        <v>7</v>
      </c>
      <c r="S47" s="24" t="s">
        <v>7</v>
      </c>
      <c r="T47" s="24" t="s">
        <v>7</v>
      </c>
      <c r="U47" s="24" t="s">
        <v>7</v>
      </c>
      <c r="V47" s="24" t="s">
        <v>7</v>
      </c>
      <c r="W47" s="24" t="s">
        <v>7</v>
      </c>
      <c r="X47" s="24" t="s">
        <v>7</v>
      </c>
      <c r="Y47" s="24" t="s">
        <v>7</v>
      </c>
      <c r="Z47" s="24" t="s">
        <v>7</v>
      </c>
      <c r="AA47" s="24" t="s">
        <v>7</v>
      </c>
      <c r="AB47" s="24" t="s">
        <v>7</v>
      </c>
      <c r="AC47" s="24" t="s">
        <v>7</v>
      </c>
      <c r="AD47" s="24" t="s">
        <v>7</v>
      </c>
      <c r="AE47" s="24" t="s">
        <v>7</v>
      </c>
      <c r="AF47" s="24" t="s">
        <v>7</v>
      </c>
      <c r="AG47" s="24" t="s">
        <v>7</v>
      </c>
      <c r="AH47" s="24" t="s">
        <v>7</v>
      </c>
      <c r="AI47" s="24">
        <v>5.4879313977130746</v>
      </c>
      <c r="AJ47" s="24">
        <v>5.4567518286920702</v>
      </c>
      <c r="AK47" s="24">
        <v>5.4567518286920711</v>
      </c>
      <c r="AL47" s="24">
        <v>5.4567518286920711</v>
      </c>
      <c r="AM47" s="24">
        <v>5.456751828692072</v>
      </c>
      <c r="AN47" s="24">
        <v>5.456751828692072</v>
      </c>
      <c r="AO47" s="24">
        <v>5.4567518286920729</v>
      </c>
      <c r="AP47" s="24">
        <v>5.4567518286920729</v>
      </c>
      <c r="AQ47" s="24">
        <v>5.4567518286920729</v>
      </c>
      <c r="AR47" s="24">
        <v>5.4567518286920738</v>
      </c>
      <c r="AS47" s="24">
        <v>5.4567518286920729</v>
      </c>
      <c r="AT47" s="24">
        <v>5.4567518286920738</v>
      </c>
      <c r="AU47" s="24">
        <v>5.4567518286920738</v>
      </c>
      <c r="AV47" s="24">
        <v>5.4567518286920738</v>
      </c>
      <c r="AW47" s="24">
        <v>5.4567518286920738</v>
      </c>
      <c r="AX47" s="24">
        <v>5.4567518286920738</v>
      </c>
      <c r="AY47" s="24">
        <v>5.4567518286920738</v>
      </c>
      <c r="AZ47" s="24">
        <v>5.4567518286920746</v>
      </c>
      <c r="BA47" s="24">
        <v>5.4567518286920746</v>
      </c>
      <c r="BB47" s="24">
        <v>5.4567518286920746</v>
      </c>
      <c r="BC47" s="24">
        <v>5.4567518286920738</v>
      </c>
      <c r="BD47" s="24">
        <v>5.4567518286920746</v>
      </c>
      <c r="BE47" s="24">
        <v>5.4567518286920746</v>
      </c>
      <c r="BF47" s="24">
        <v>5.4679850829149359</v>
      </c>
      <c r="BG47" s="24">
        <v>5.522069999659891</v>
      </c>
      <c r="BH47" s="24">
        <v>5.5766898809621681</v>
      </c>
      <c r="BI47" s="24">
        <v>5.6318500182615008</v>
      </c>
      <c r="BJ47" s="24">
        <v>5.6875557553362803</v>
      </c>
      <c r="BK47" s="24">
        <v>5.7438124888213071</v>
      </c>
      <c r="BL47" s="24">
        <v>5.8006256687305191</v>
      </c>
      <c r="BM47" s="24">
        <v>5.8580007989850271</v>
      </c>
      <c r="BN47" s="24">
        <v>5.9159434379463045</v>
      </c>
      <c r="BO47" s="24">
        <v>5.9744591989546745</v>
      </c>
    </row>
    <row r="48" spans="1:67" ht="17.25" customHeight="1">
      <c r="A48" s="25">
        <v>31</v>
      </c>
      <c r="B48" s="24" t="s">
        <v>7</v>
      </c>
      <c r="C48" s="24" t="s">
        <v>7</v>
      </c>
      <c r="D48" s="24" t="s">
        <v>7</v>
      </c>
      <c r="E48" s="24" t="s">
        <v>7</v>
      </c>
      <c r="F48" s="24" t="s">
        <v>7</v>
      </c>
      <c r="G48" s="24" t="s">
        <v>7</v>
      </c>
      <c r="H48" s="24" t="s">
        <v>7</v>
      </c>
      <c r="I48" s="24" t="s">
        <v>7</v>
      </c>
      <c r="J48" s="24" t="s">
        <v>7</v>
      </c>
      <c r="K48" s="24" t="s">
        <v>7</v>
      </c>
      <c r="L48" s="24" t="s">
        <v>7</v>
      </c>
      <c r="M48" s="24" t="s">
        <v>7</v>
      </c>
      <c r="N48" s="24" t="s">
        <v>7</v>
      </c>
      <c r="O48" s="24" t="s">
        <v>7</v>
      </c>
      <c r="P48" s="24" t="s">
        <v>7</v>
      </c>
      <c r="Q48" s="24" t="s">
        <v>7</v>
      </c>
      <c r="R48" s="24" t="s">
        <v>7</v>
      </c>
      <c r="S48" s="24" t="s">
        <v>7</v>
      </c>
      <c r="T48" s="24" t="s">
        <v>7</v>
      </c>
      <c r="U48" s="24" t="s">
        <v>7</v>
      </c>
      <c r="V48" s="24" t="s">
        <v>7</v>
      </c>
      <c r="W48" s="24" t="s">
        <v>7</v>
      </c>
      <c r="X48" s="24" t="s">
        <v>7</v>
      </c>
      <c r="Y48" s="24" t="s">
        <v>7</v>
      </c>
      <c r="Z48" s="24" t="s">
        <v>7</v>
      </c>
      <c r="AA48" s="24" t="s">
        <v>7</v>
      </c>
      <c r="AB48" s="24" t="s">
        <v>7</v>
      </c>
      <c r="AC48" s="24" t="s">
        <v>7</v>
      </c>
      <c r="AD48" s="24" t="s">
        <v>7</v>
      </c>
      <c r="AE48" s="24" t="s">
        <v>7</v>
      </c>
      <c r="AF48" s="24" t="s">
        <v>7</v>
      </c>
      <c r="AG48" s="24" t="s">
        <v>7</v>
      </c>
      <c r="AH48" s="24" t="s">
        <v>7</v>
      </c>
      <c r="AI48" s="24" t="s">
        <v>7</v>
      </c>
      <c r="AJ48" s="24">
        <v>5.5042282022173534</v>
      </c>
      <c r="AK48" s="24">
        <v>5.5042282022173534</v>
      </c>
      <c r="AL48" s="24">
        <v>5.5042282022173534</v>
      </c>
      <c r="AM48" s="24">
        <v>5.5042282022173534</v>
      </c>
      <c r="AN48" s="24">
        <v>5.5042282022173534</v>
      </c>
      <c r="AO48" s="24">
        <v>5.5042282022173543</v>
      </c>
      <c r="AP48" s="24">
        <v>5.5042282022173534</v>
      </c>
      <c r="AQ48" s="24">
        <v>5.5042282022173543</v>
      </c>
      <c r="AR48" s="24">
        <v>5.5042282022173543</v>
      </c>
      <c r="AS48" s="24">
        <v>5.5042282022173543</v>
      </c>
      <c r="AT48" s="24">
        <v>5.5042282022173543</v>
      </c>
      <c r="AU48" s="24">
        <v>5.5042282022173552</v>
      </c>
      <c r="AV48" s="24">
        <v>5.5042282022173552</v>
      </c>
      <c r="AW48" s="24">
        <v>5.5042282022173552</v>
      </c>
      <c r="AX48" s="24">
        <v>5.5042282022173552</v>
      </c>
      <c r="AY48" s="24">
        <v>5.5042282022173561</v>
      </c>
      <c r="AZ48" s="24">
        <v>5.504228202217357</v>
      </c>
      <c r="BA48" s="24">
        <v>5.5042282022173561</v>
      </c>
      <c r="BB48" s="24">
        <v>5.504228202217357</v>
      </c>
      <c r="BC48" s="24">
        <v>5.504228202217357</v>
      </c>
      <c r="BD48" s="24">
        <v>5.504228202217357</v>
      </c>
      <c r="BE48" s="24">
        <v>5.5042282022173579</v>
      </c>
      <c r="BF48" s="24">
        <v>5.5042282022173579</v>
      </c>
      <c r="BG48" s="24">
        <v>5.522069999659891</v>
      </c>
      <c r="BH48" s="24">
        <v>5.5766898809621681</v>
      </c>
      <c r="BI48" s="24">
        <v>5.6318500182615008</v>
      </c>
      <c r="BJ48" s="24">
        <v>5.6875557553362803</v>
      </c>
      <c r="BK48" s="24">
        <v>5.7438124888213071</v>
      </c>
      <c r="BL48" s="24">
        <v>5.8006256687305191</v>
      </c>
      <c r="BM48" s="24">
        <v>5.8580007989850271</v>
      </c>
      <c r="BN48" s="24">
        <v>5.9159434379463045</v>
      </c>
      <c r="BO48" s="24">
        <v>5.9744591989546745</v>
      </c>
    </row>
    <row r="49" spans="1:76" ht="17.25" customHeight="1">
      <c r="A49" s="25">
        <v>30</v>
      </c>
      <c r="B49" s="24" t="s">
        <v>7</v>
      </c>
      <c r="C49" s="24" t="s">
        <v>7</v>
      </c>
      <c r="D49" s="24" t="s">
        <v>7</v>
      </c>
      <c r="E49" s="24" t="s">
        <v>7</v>
      </c>
      <c r="F49" s="24" t="s">
        <v>7</v>
      </c>
      <c r="G49" s="24" t="s">
        <v>7</v>
      </c>
      <c r="H49" s="24" t="s">
        <v>7</v>
      </c>
      <c r="I49" s="24" t="s">
        <v>7</v>
      </c>
      <c r="J49" s="24" t="s">
        <v>7</v>
      </c>
      <c r="K49" s="24" t="s">
        <v>7</v>
      </c>
      <c r="L49" s="24" t="s">
        <v>7</v>
      </c>
      <c r="M49" s="24" t="s">
        <v>7</v>
      </c>
      <c r="N49" s="24" t="s">
        <v>7</v>
      </c>
      <c r="O49" s="24" t="s">
        <v>7</v>
      </c>
      <c r="P49" s="24" t="s">
        <v>7</v>
      </c>
      <c r="Q49" s="24" t="s">
        <v>7</v>
      </c>
      <c r="R49" s="24" t="s">
        <v>7</v>
      </c>
      <c r="S49" s="24" t="s">
        <v>7</v>
      </c>
      <c r="T49" s="24" t="s">
        <v>7</v>
      </c>
      <c r="U49" s="24" t="s">
        <v>7</v>
      </c>
      <c r="V49" s="24" t="s">
        <v>7</v>
      </c>
      <c r="W49" s="24" t="s">
        <v>7</v>
      </c>
      <c r="X49" s="24" t="s">
        <v>7</v>
      </c>
      <c r="Y49" s="24" t="s">
        <v>7</v>
      </c>
      <c r="Z49" s="24" t="s">
        <v>7</v>
      </c>
      <c r="AA49" s="24" t="s">
        <v>7</v>
      </c>
      <c r="AB49" s="24" t="s">
        <v>7</v>
      </c>
      <c r="AC49" s="24" t="s">
        <v>7</v>
      </c>
      <c r="AD49" s="24" t="s">
        <v>7</v>
      </c>
      <c r="AE49" s="24" t="s">
        <v>7</v>
      </c>
      <c r="AF49" s="24" t="s">
        <v>7</v>
      </c>
      <c r="AG49" s="24" t="s">
        <v>7</v>
      </c>
      <c r="AH49" s="24" t="s">
        <v>7</v>
      </c>
      <c r="AI49" s="24" t="s">
        <v>7</v>
      </c>
      <c r="AJ49" s="24" t="s">
        <v>7</v>
      </c>
      <c r="AK49" s="24">
        <v>5.5586716067892459</v>
      </c>
      <c r="AL49" s="24">
        <v>5.5586716067892459</v>
      </c>
      <c r="AM49" s="24">
        <v>5.5586716067892459</v>
      </c>
      <c r="AN49" s="24">
        <v>5.5586716067892459</v>
      </c>
      <c r="AO49" s="24">
        <v>5.5586716067892459</v>
      </c>
      <c r="AP49" s="24">
        <v>5.558671606789245</v>
      </c>
      <c r="AQ49" s="24">
        <v>5.5586716067892459</v>
      </c>
      <c r="AR49" s="24">
        <v>5.5586716067892459</v>
      </c>
      <c r="AS49" s="24">
        <v>5.5586716067892459</v>
      </c>
      <c r="AT49" s="24">
        <v>5.5586716067892459</v>
      </c>
      <c r="AU49" s="24">
        <v>5.5586716067892459</v>
      </c>
      <c r="AV49" s="24">
        <v>5.5586716067892459</v>
      </c>
      <c r="AW49" s="24">
        <v>5.5586716067892468</v>
      </c>
      <c r="AX49" s="24">
        <v>5.5586716067892477</v>
      </c>
      <c r="AY49" s="24">
        <v>5.5586716067892477</v>
      </c>
      <c r="AZ49" s="24">
        <v>5.5586716067892477</v>
      </c>
      <c r="BA49" s="24">
        <v>5.5586716067892477</v>
      </c>
      <c r="BB49" s="24">
        <v>5.5586716067892477</v>
      </c>
      <c r="BC49" s="24">
        <v>5.5586716067892468</v>
      </c>
      <c r="BD49" s="24">
        <v>5.5586716067892477</v>
      </c>
      <c r="BE49" s="24">
        <v>5.5586716067892477</v>
      </c>
      <c r="BF49" s="24">
        <v>5.5586716067892477</v>
      </c>
      <c r="BG49" s="24">
        <v>5.5586716067892468</v>
      </c>
      <c r="BH49" s="24">
        <v>5.5766898809621681</v>
      </c>
      <c r="BI49" s="24">
        <v>5.6318500182615008</v>
      </c>
      <c r="BJ49" s="24">
        <v>5.6875557553362803</v>
      </c>
      <c r="BK49" s="24">
        <v>5.7438124888213071</v>
      </c>
      <c r="BL49" s="24">
        <v>5.8006256687305191</v>
      </c>
      <c r="BM49" s="24">
        <v>5.8580007989850271</v>
      </c>
      <c r="BN49" s="24">
        <v>5.9159434379463045</v>
      </c>
      <c r="BO49" s="24">
        <v>5.9744591989546745</v>
      </c>
    </row>
    <row r="50" spans="1:76" ht="17.25" customHeight="1">
      <c r="A50" s="25">
        <v>29</v>
      </c>
      <c r="B50" s="24" t="s">
        <v>7</v>
      </c>
      <c r="C50" s="24" t="s">
        <v>7</v>
      </c>
      <c r="D50" s="24" t="s">
        <v>7</v>
      </c>
      <c r="E50" s="24" t="s">
        <v>7</v>
      </c>
      <c r="F50" s="24" t="s">
        <v>7</v>
      </c>
      <c r="G50" s="24" t="s">
        <v>7</v>
      </c>
      <c r="H50" s="24" t="s">
        <v>7</v>
      </c>
      <c r="I50" s="24" t="s">
        <v>7</v>
      </c>
      <c r="J50" s="24" t="s">
        <v>7</v>
      </c>
      <c r="K50" s="24" t="s">
        <v>7</v>
      </c>
      <c r="L50" s="24" t="s">
        <v>7</v>
      </c>
      <c r="M50" s="24" t="s">
        <v>7</v>
      </c>
      <c r="N50" s="24" t="s">
        <v>7</v>
      </c>
      <c r="O50" s="24" t="s">
        <v>7</v>
      </c>
      <c r="P50" s="24" t="s">
        <v>7</v>
      </c>
      <c r="Q50" s="24" t="s">
        <v>7</v>
      </c>
      <c r="R50" s="24" t="s">
        <v>7</v>
      </c>
      <c r="S50" s="24" t="s">
        <v>7</v>
      </c>
      <c r="T50" s="24" t="s">
        <v>7</v>
      </c>
      <c r="U50" s="24" t="s">
        <v>7</v>
      </c>
      <c r="V50" s="24" t="s">
        <v>7</v>
      </c>
      <c r="W50" s="24" t="s">
        <v>7</v>
      </c>
      <c r="X50" s="24" t="s">
        <v>7</v>
      </c>
      <c r="Y50" s="24" t="s">
        <v>7</v>
      </c>
      <c r="Z50" s="24" t="s">
        <v>7</v>
      </c>
      <c r="AA50" s="24" t="s">
        <v>7</v>
      </c>
      <c r="AB50" s="24" t="s">
        <v>7</v>
      </c>
      <c r="AC50" s="24" t="s">
        <v>7</v>
      </c>
      <c r="AD50" s="24" t="s">
        <v>7</v>
      </c>
      <c r="AE50" s="24" t="s">
        <v>7</v>
      </c>
      <c r="AF50" s="24" t="s">
        <v>7</v>
      </c>
      <c r="AG50" s="24" t="s">
        <v>7</v>
      </c>
      <c r="AH50" s="24" t="s">
        <v>7</v>
      </c>
      <c r="AI50" s="24" t="s">
        <v>7</v>
      </c>
      <c r="AJ50" s="24" t="s">
        <v>7</v>
      </c>
      <c r="AK50" s="24" t="s">
        <v>7</v>
      </c>
      <c r="AL50" s="24">
        <v>5.6136535217921102</v>
      </c>
      <c r="AM50" s="24">
        <v>5.6136535217921093</v>
      </c>
      <c r="AN50" s="24">
        <v>5.6136535217921102</v>
      </c>
      <c r="AO50" s="24">
        <v>5.6136535217921102</v>
      </c>
      <c r="AP50" s="24">
        <v>5.6136535217921093</v>
      </c>
      <c r="AQ50" s="24">
        <v>5.6136535217921093</v>
      </c>
      <c r="AR50" s="24">
        <v>5.6136535217921102</v>
      </c>
      <c r="AS50" s="24">
        <v>5.6136535217921093</v>
      </c>
      <c r="AT50" s="24">
        <v>5.6136535217921102</v>
      </c>
      <c r="AU50" s="24">
        <v>5.6136535217921102</v>
      </c>
      <c r="AV50" s="24">
        <v>5.6136535217921102</v>
      </c>
      <c r="AW50" s="24">
        <v>5.6136535217921111</v>
      </c>
      <c r="AX50" s="24">
        <v>5.6136535217921111</v>
      </c>
      <c r="AY50" s="24">
        <v>5.6136535217921111</v>
      </c>
      <c r="AZ50" s="24">
        <v>5.613653521792112</v>
      </c>
      <c r="BA50" s="24">
        <v>5.613653521792112</v>
      </c>
      <c r="BB50" s="24">
        <v>5.6136535217921129</v>
      </c>
      <c r="BC50" s="24">
        <v>5.6136535217921129</v>
      </c>
      <c r="BD50" s="24">
        <v>5.6136535217921137</v>
      </c>
      <c r="BE50" s="24">
        <v>5.6136535217921137</v>
      </c>
      <c r="BF50" s="24">
        <v>5.6136535217921137</v>
      </c>
      <c r="BG50" s="24">
        <v>5.6136535217921129</v>
      </c>
      <c r="BH50" s="24">
        <v>5.613653521792112</v>
      </c>
      <c r="BI50" s="24">
        <v>5.6318500182615008</v>
      </c>
      <c r="BJ50" s="24">
        <v>5.6875557553362803</v>
      </c>
      <c r="BK50" s="24">
        <v>5.7438124888213071</v>
      </c>
      <c r="BL50" s="24">
        <v>5.8006256687305191</v>
      </c>
      <c r="BM50" s="24">
        <v>5.8580007989850271</v>
      </c>
      <c r="BN50" s="24">
        <v>5.9159434379463045</v>
      </c>
      <c r="BO50" s="24">
        <v>5.9744591989546745</v>
      </c>
    </row>
    <row r="51" spans="1:76" ht="17.25" customHeight="1">
      <c r="A51" s="25">
        <v>28</v>
      </c>
      <c r="B51" s="24" t="s">
        <v>7</v>
      </c>
      <c r="C51" s="24" t="s">
        <v>7</v>
      </c>
      <c r="D51" s="24" t="s">
        <v>7</v>
      </c>
      <c r="E51" s="24" t="s">
        <v>7</v>
      </c>
      <c r="F51" s="24" t="s">
        <v>7</v>
      </c>
      <c r="G51" s="24" t="s">
        <v>7</v>
      </c>
      <c r="H51" s="24" t="s">
        <v>7</v>
      </c>
      <c r="I51" s="24" t="s">
        <v>7</v>
      </c>
      <c r="J51" s="24" t="s">
        <v>7</v>
      </c>
      <c r="K51" s="24" t="s">
        <v>7</v>
      </c>
      <c r="L51" s="24" t="s">
        <v>7</v>
      </c>
      <c r="M51" s="24" t="s">
        <v>7</v>
      </c>
      <c r="N51" s="24" t="s">
        <v>7</v>
      </c>
      <c r="O51" s="24" t="s">
        <v>7</v>
      </c>
      <c r="P51" s="24" t="s">
        <v>7</v>
      </c>
      <c r="Q51" s="24" t="s">
        <v>7</v>
      </c>
      <c r="R51" s="24" t="s">
        <v>7</v>
      </c>
      <c r="S51" s="24" t="s">
        <v>7</v>
      </c>
      <c r="T51" s="24" t="s">
        <v>7</v>
      </c>
      <c r="U51" s="24" t="s">
        <v>7</v>
      </c>
      <c r="V51" s="24" t="s">
        <v>7</v>
      </c>
      <c r="W51" s="24" t="s">
        <v>7</v>
      </c>
      <c r="X51" s="24" t="s">
        <v>7</v>
      </c>
      <c r="Y51" s="24" t="s">
        <v>7</v>
      </c>
      <c r="Z51" s="24" t="s">
        <v>7</v>
      </c>
      <c r="AA51" s="24" t="s">
        <v>7</v>
      </c>
      <c r="AB51" s="24" t="s">
        <v>7</v>
      </c>
      <c r="AC51" s="24" t="s">
        <v>7</v>
      </c>
      <c r="AD51" s="24" t="s">
        <v>7</v>
      </c>
      <c r="AE51" s="24" t="s">
        <v>7</v>
      </c>
      <c r="AF51" s="24" t="s">
        <v>7</v>
      </c>
      <c r="AG51" s="24" t="s">
        <v>7</v>
      </c>
      <c r="AH51" s="24" t="s">
        <v>7</v>
      </c>
      <c r="AI51" s="24" t="s">
        <v>7</v>
      </c>
      <c r="AJ51" s="24" t="s">
        <v>7</v>
      </c>
      <c r="AK51" s="24" t="s">
        <v>7</v>
      </c>
      <c r="AL51" s="24" t="s">
        <v>7</v>
      </c>
      <c r="AM51" s="24">
        <v>5.6691792737386004</v>
      </c>
      <c r="AN51" s="24">
        <v>5.6691792737386004</v>
      </c>
      <c r="AO51" s="24">
        <v>5.6691792737386004</v>
      </c>
      <c r="AP51" s="24">
        <v>5.6691792737386004</v>
      </c>
      <c r="AQ51" s="24">
        <v>5.6691792737386004</v>
      </c>
      <c r="AR51" s="24">
        <v>5.6691792737386004</v>
      </c>
      <c r="AS51" s="24">
        <v>5.6691792737386004</v>
      </c>
      <c r="AT51" s="24">
        <v>5.6691792737386013</v>
      </c>
      <c r="AU51" s="24">
        <v>5.6691792737386022</v>
      </c>
      <c r="AV51" s="24">
        <v>5.6691792737386022</v>
      </c>
      <c r="AW51" s="24">
        <v>5.6691792737386031</v>
      </c>
      <c r="AX51" s="24">
        <v>5.6691792737386031</v>
      </c>
      <c r="AY51" s="24">
        <v>5.669179273738604</v>
      </c>
      <c r="AZ51" s="24">
        <v>5.669179273738604</v>
      </c>
      <c r="BA51" s="24">
        <v>5.669179273738604</v>
      </c>
      <c r="BB51" s="24">
        <v>5.669179273738604</v>
      </c>
      <c r="BC51" s="24">
        <v>5.669179273738604</v>
      </c>
      <c r="BD51" s="24">
        <v>5.6691792737386049</v>
      </c>
      <c r="BE51" s="24">
        <v>5.6691792737386058</v>
      </c>
      <c r="BF51" s="24">
        <v>5.6691792737386049</v>
      </c>
      <c r="BG51" s="24">
        <v>5.669179273738604</v>
      </c>
      <c r="BH51" s="24">
        <v>5.669179273738604</v>
      </c>
      <c r="BI51" s="24">
        <v>5.669179273738604</v>
      </c>
      <c r="BJ51" s="24">
        <v>5.6875557553362803</v>
      </c>
      <c r="BK51" s="24">
        <v>5.7438124888213071</v>
      </c>
      <c r="BL51" s="24">
        <v>5.8006256687305191</v>
      </c>
      <c r="BM51" s="24">
        <v>5.8580007989850271</v>
      </c>
      <c r="BN51" s="24">
        <v>5.9159434379463045</v>
      </c>
      <c r="BO51" s="24">
        <v>5.9744591989546745</v>
      </c>
    </row>
    <row r="52" spans="1:76" ht="17.25" customHeight="1">
      <c r="A52" s="25">
        <v>27</v>
      </c>
      <c r="B52" s="24" t="s">
        <v>7</v>
      </c>
      <c r="C52" s="24" t="s">
        <v>7</v>
      </c>
      <c r="D52" s="24" t="s">
        <v>7</v>
      </c>
      <c r="E52" s="24" t="s">
        <v>7</v>
      </c>
      <c r="F52" s="24" t="s">
        <v>7</v>
      </c>
      <c r="G52" s="24" t="s">
        <v>7</v>
      </c>
      <c r="H52" s="24" t="s">
        <v>7</v>
      </c>
      <c r="I52" s="24" t="s">
        <v>7</v>
      </c>
      <c r="J52" s="24" t="s">
        <v>7</v>
      </c>
      <c r="K52" s="24" t="s">
        <v>7</v>
      </c>
      <c r="L52" s="24" t="s">
        <v>7</v>
      </c>
      <c r="M52" s="24" t="s">
        <v>7</v>
      </c>
      <c r="N52" s="24" t="s">
        <v>7</v>
      </c>
      <c r="O52" s="24" t="s">
        <v>7</v>
      </c>
      <c r="P52" s="24" t="s">
        <v>7</v>
      </c>
      <c r="Q52" s="24" t="s">
        <v>7</v>
      </c>
      <c r="R52" s="24" t="s">
        <v>7</v>
      </c>
      <c r="S52" s="24" t="s">
        <v>7</v>
      </c>
      <c r="T52" s="24" t="s">
        <v>7</v>
      </c>
      <c r="U52" s="24" t="s">
        <v>7</v>
      </c>
      <c r="V52" s="24" t="s">
        <v>7</v>
      </c>
      <c r="W52" s="24" t="s">
        <v>7</v>
      </c>
      <c r="X52" s="24" t="s">
        <v>7</v>
      </c>
      <c r="Y52" s="24" t="s">
        <v>7</v>
      </c>
      <c r="Z52" s="24" t="s">
        <v>7</v>
      </c>
      <c r="AA52" s="24" t="s">
        <v>7</v>
      </c>
      <c r="AB52" s="24" t="s">
        <v>7</v>
      </c>
      <c r="AC52" s="24" t="s">
        <v>7</v>
      </c>
      <c r="AD52" s="24" t="s">
        <v>7</v>
      </c>
      <c r="AE52" s="24" t="s">
        <v>7</v>
      </c>
      <c r="AF52" s="24" t="s">
        <v>7</v>
      </c>
      <c r="AG52" s="24" t="s">
        <v>7</v>
      </c>
      <c r="AH52" s="24" t="s">
        <v>7</v>
      </c>
      <c r="AI52" s="24" t="s">
        <v>7</v>
      </c>
      <c r="AJ52" s="24" t="s">
        <v>7</v>
      </c>
      <c r="AK52" s="24" t="s">
        <v>7</v>
      </c>
      <c r="AL52" s="24" t="s">
        <v>7</v>
      </c>
      <c r="AM52" s="24" t="s">
        <v>7</v>
      </c>
      <c r="AN52" s="24">
        <v>5.7252542418270291</v>
      </c>
      <c r="AO52" s="24">
        <v>5.7252542418270291</v>
      </c>
      <c r="AP52" s="24">
        <v>5.7252542418270291</v>
      </c>
      <c r="AQ52" s="24">
        <v>5.7252542418270282</v>
      </c>
      <c r="AR52" s="24">
        <v>5.7252542418270291</v>
      </c>
      <c r="AS52" s="24">
        <v>5.7252542418270291</v>
      </c>
      <c r="AT52" s="24">
        <v>5.7252542418270291</v>
      </c>
      <c r="AU52" s="24">
        <v>5.72525424182703</v>
      </c>
      <c r="AV52" s="24">
        <v>5.7252542418270291</v>
      </c>
      <c r="AW52" s="24">
        <v>5.72525424182703</v>
      </c>
      <c r="AX52" s="24">
        <v>5.72525424182703</v>
      </c>
      <c r="AY52" s="24">
        <v>5.7252542418270309</v>
      </c>
      <c r="AZ52" s="24">
        <v>5.7252542418270318</v>
      </c>
      <c r="BA52" s="24">
        <v>5.7252542418270309</v>
      </c>
      <c r="BB52" s="24">
        <v>5.7252542418270309</v>
      </c>
      <c r="BC52" s="24">
        <v>5.7252542418270309</v>
      </c>
      <c r="BD52" s="24">
        <v>5.7252542418270309</v>
      </c>
      <c r="BE52" s="24">
        <v>5.7252542418270318</v>
      </c>
      <c r="BF52" s="24">
        <v>5.7252542418270318</v>
      </c>
      <c r="BG52" s="24">
        <v>5.7252542418270309</v>
      </c>
      <c r="BH52" s="24">
        <v>5.72525424182703</v>
      </c>
      <c r="BI52" s="24">
        <v>5.72525424182703</v>
      </c>
      <c r="BJ52" s="24">
        <v>5.72525424182703</v>
      </c>
      <c r="BK52" s="24">
        <v>5.7438124888213071</v>
      </c>
      <c r="BL52" s="24">
        <v>5.8006256687305191</v>
      </c>
      <c r="BM52" s="24">
        <v>5.8580007989850271</v>
      </c>
      <c r="BN52" s="24">
        <v>5.9159434379463045</v>
      </c>
      <c r="BO52" s="24">
        <v>5.9744591989546745</v>
      </c>
    </row>
    <row r="53" spans="1:76" ht="17.25" customHeight="1">
      <c r="A53" s="25">
        <v>26</v>
      </c>
      <c r="B53" s="24" t="s">
        <v>7</v>
      </c>
      <c r="C53" s="24" t="s">
        <v>7</v>
      </c>
      <c r="D53" s="24" t="s">
        <v>7</v>
      </c>
      <c r="E53" s="24" t="s">
        <v>7</v>
      </c>
      <c r="F53" s="24" t="s">
        <v>7</v>
      </c>
      <c r="G53" s="24" t="s">
        <v>7</v>
      </c>
      <c r="H53" s="24" t="s">
        <v>7</v>
      </c>
      <c r="I53" s="24" t="s">
        <v>7</v>
      </c>
      <c r="J53" s="24" t="s">
        <v>7</v>
      </c>
      <c r="K53" s="24" t="s">
        <v>7</v>
      </c>
      <c r="L53" s="24" t="s">
        <v>7</v>
      </c>
      <c r="M53" s="24" t="s">
        <v>7</v>
      </c>
      <c r="N53" s="24" t="s">
        <v>7</v>
      </c>
      <c r="O53" s="24" t="s">
        <v>7</v>
      </c>
      <c r="P53" s="24" t="s">
        <v>7</v>
      </c>
      <c r="Q53" s="24" t="s">
        <v>7</v>
      </c>
      <c r="R53" s="24" t="s">
        <v>7</v>
      </c>
      <c r="S53" s="24" t="s">
        <v>7</v>
      </c>
      <c r="T53" s="24" t="s">
        <v>7</v>
      </c>
      <c r="U53" s="24" t="s">
        <v>7</v>
      </c>
      <c r="V53" s="24" t="s">
        <v>7</v>
      </c>
      <c r="W53" s="24" t="s">
        <v>7</v>
      </c>
      <c r="X53" s="24" t="s">
        <v>7</v>
      </c>
      <c r="Y53" s="24" t="s">
        <v>7</v>
      </c>
      <c r="Z53" s="24" t="s">
        <v>7</v>
      </c>
      <c r="AA53" s="24" t="s">
        <v>7</v>
      </c>
      <c r="AB53" s="24" t="s">
        <v>7</v>
      </c>
      <c r="AC53" s="24" t="s">
        <v>7</v>
      </c>
      <c r="AD53" s="24" t="s">
        <v>7</v>
      </c>
      <c r="AE53" s="24" t="s">
        <v>7</v>
      </c>
      <c r="AF53" s="24" t="s">
        <v>7</v>
      </c>
      <c r="AG53" s="24" t="s">
        <v>7</v>
      </c>
      <c r="AH53" s="24" t="s">
        <v>7</v>
      </c>
      <c r="AI53" s="24" t="s">
        <v>7</v>
      </c>
      <c r="AJ53" s="24" t="s">
        <v>7</v>
      </c>
      <c r="AK53" s="24" t="s">
        <v>7</v>
      </c>
      <c r="AL53" s="24" t="s">
        <v>7</v>
      </c>
      <c r="AM53" s="24" t="s">
        <v>7</v>
      </c>
      <c r="AN53" s="24" t="s">
        <v>7</v>
      </c>
      <c r="AO53" s="24">
        <v>5.7818838584623267</v>
      </c>
      <c r="AP53" s="24">
        <v>5.7818838584623267</v>
      </c>
      <c r="AQ53" s="24">
        <v>5.7818838584623267</v>
      </c>
      <c r="AR53" s="24">
        <v>5.7818838584623267</v>
      </c>
      <c r="AS53" s="24">
        <v>5.7818838584623267</v>
      </c>
      <c r="AT53" s="24">
        <v>5.7818838584623276</v>
      </c>
      <c r="AU53" s="24">
        <v>5.7818838584623276</v>
      </c>
      <c r="AV53" s="24">
        <v>5.7818838584623284</v>
      </c>
      <c r="AW53" s="24">
        <v>5.7818838584623284</v>
      </c>
      <c r="AX53" s="24">
        <v>5.7818838584623293</v>
      </c>
      <c r="AY53" s="24">
        <v>5.7818838584623293</v>
      </c>
      <c r="AZ53" s="24">
        <v>5.7818838584623293</v>
      </c>
      <c r="BA53" s="24">
        <v>5.7818838584623293</v>
      </c>
      <c r="BB53" s="24">
        <v>5.7818838584623293</v>
      </c>
      <c r="BC53" s="24">
        <v>5.7818838584623284</v>
      </c>
      <c r="BD53" s="24">
        <v>5.7818838584623293</v>
      </c>
      <c r="BE53" s="24">
        <v>5.7818838584623293</v>
      </c>
      <c r="BF53" s="24">
        <v>5.7818838584623293</v>
      </c>
      <c r="BG53" s="24">
        <v>5.7818838584623284</v>
      </c>
      <c r="BH53" s="24">
        <v>5.7818838584623276</v>
      </c>
      <c r="BI53" s="24">
        <v>5.7818838584623276</v>
      </c>
      <c r="BJ53" s="24">
        <v>5.7818838584623276</v>
      </c>
      <c r="BK53" s="24">
        <v>5.7818838584623267</v>
      </c>
      <c r="BL53" s="24">
        <v>5.8006256687305191</v>
      </c>
      <c r="BM53" s="24">
        <v>5.8580007989850271</v>
      </c>
      <c r="BN53" s="24">
        <v>5.9159434379463045</v>
      </c>
      <c r="BO53" s="24">
        <v>5.9744591989546745</v>
      </c>
    </row>
    <row r="54" spans="1:76" ht="17.25" customHeight="1">
      <c r="A54" s="25">
        <v>25</v>
      </c>
      <c r="B54" s="24" t="s">
        <v>7</v>
      </c>
      <c r="C54" s="24" t="s">
        <v>7</v>
      </c>
      <c r="D54" s="24" t="s">
        <v>7</v>
      </c>
      <c r="E54" s="24" t="s">
        <v>7</v>
      </c>
      <c r="F54" s="24" t="s">
        <v>7</v>
      </c>
      <c r="G54" s="24" t="s">
        <v>7</v>
      </c>
      <c r="H54" s="24" t="s">
        <v>7</v>
      </c>
      <c r="I54" s="24" t="s">
        <v>7</v>
      </c>
      <c r="J54" s="24" t="s">
        <v>7</v>
      </c>
      <c r="K54" s="24" t="s">
        <v>7</v>
      </c>
      <c r="L54" s="24" t="s">
        <v>7</v>
      </c>
      <c r="M54" s="24" t="s">
        <v>7</v>
      </c>
      <c r="N54" s="24" t="s">
        <v>7</v>
      </c>
      <c r="O54" s="24" t="s">
        <v>7</v>
      </c>
      <c r="P54" s="24" t="s">
        <v>7</v>
      </c>
      <c r="Q54" s="24" t="s">
        <v>7</v>
      </c>
      <c r="R54" s="24" t="s">
        <v>7</v>
      </c>
      <c r="S54" s="24" t="s">
        <v>7</v>
      </c>
      <c r="T54" s="24" t="s">
        <v>7</v>
      </c>
      <c r="U54" s="24" t="s">
        <v>7</v>
      </c>
      <c r="V54" s="24" t="s">
        <v>7</v>
      </c>
      <c r="W54" s="24" t="s">
        <v>7</v>
      </c>
      <c r="X54" s="24" t="s">
        <v>7</v>
      </c>
      <c r="Y54" s="24" t="s">
        <v>7</v>
      </c>
      <c r="Z54" s="24" t="s">
        <v>7</v>
      </c>
      <c r="AA54" s="24" t="s">
        <v>7</v>
      </c>
      <c r="AB54" s="24" t="s">
        <v>7</v>
      </c>
      <c r="AC54" s="24" t="s">
        <v>7</v>
      </c>
      <c r="AD54" s="24" t="s">
        <v>7</v>
      </c>
      <c r="AE54" s="24" t="s">
        <v>7</v>
      </c>
      <c r="AF54" s="24" t="s">
        <v>7</v>
      </c>
      <c r="AG54" s="24" t="s">
        <v>7</v>
      </c>
      <c r="AH54" s="24" t="s">
        <v>7</v>
      </c>
      <c r="AI54" s="24" t="s">
        <v>7</v>
      </c>
      <c r="AJ54" s="24" t="s">
        <v>7</v>
      </c>
      <c r="AK54" s="24" t="s">
        <v>7</v>
      </c>
      <c r="AL54" s="24" t="s">
        <v>7</v>
      </c>
      <c r="AM54" s="24" t="s">
        <v>7</v>
      </c>
      <c r="AN54" s="24" t="s">
        <v>7</v>
      </c>
      <c r="AO54" s="24" t="s">
        <v>7</v>
      </c>
      <c r="AP54" s="24">
        <v>5.8390736097824174</v>
      </c>
      <c r="AQ54" s="24">
        <v>5.8390736097824174</v>
      </c>
      <c r="AR54" s="24">
        <v>5.8390736097824174</v>
      </c>
      <c r="AS54" s="24">
        <v>5.8390736097824174</v>
      </c>
      <c r="AT54" s="24">
        <v>5.8390736097824174</v>
      </c>
      <c r="AU54" s="24">
        <v>5.8390736097824174</v>
      </c>
      <c r="AV54" s="24">
        <v>5.8390736097824174</v>
      </c>
      <c r="AW54" s="24">
        <v>5.8390736097824174</v>
      </c>
      <c r="AX54" s="24">
        <v>5.8390736097824174</v>
      </c>
      <c r="AY54" s="24">
        <v>5.8390736097824174</v>
      </c>
      <c r="AZ54" s="24">
        <v>5.8390736097824183</v>
      </c>
      <c r="BA54" s="24">
        <v>5.8390736097824183</v>
      </c>
      <c r="BB54" s="24">
        <v>5.8390736097824183</v>
      </c>
      <c r="BC54" s="24">
        <v>5.8390736097824192</v>
      </c>
      <c r="BD54" s="24">
        <v>5.8390736097824192</v>
      </c>
      <c r="BE54" s="24">
        <v>5.8390736097824201</v>
      </c>
      <c r="BF54" s="24">
        <v>5.8390736097824192</v>
      </c>
      <c r="BG54" s="24">
        <v>5.8390736097824183</v>
      </c>
      <c r="BH54" s="24">
        <v>5.8390736097824183</v>
      </c>
      <c r="BI54" s="24">
        <v>5.8390736097824192</v>
      </c>
      <c r="BJ54" s="24">
        <v>5.8390736097824183</v>
      </c>
      <c r="BK54" s="24">
        <v>5.8390736097824183</v>
      </c>
      <c r="BL54" s="24">
        <v>5.8390736097824192</v>
      </c>
      <c r="BM54" s="24">
        <v>5.8580007989850271</v>
      </c>
      <c r="BN54" s="24">
        <v>5.9159434379463045</v>
      </c>
      <c r="BO54" s="24">
        <v>5.9744591989546745</v>
      </c>
    </row>
    <row r="55" spans="1:76" ht="17.25" customHeight="1">
      <c r="A55" s="25">
        <v>24</v>
      </c>
      <c r="B55" s="24" t="s">
        <v>7</v>
      </c>
      <c r="C55" s="24" t="s">
        <v>7</v>
      </c>
      <c r="D55" s="24" t="s">
        <v>7</v>
      </c>
      <c r="E55" s="24" t="s">
        <v>7</v>
      </c>
      <c r="F55" s="24" t="s">
        <v>7</v>
      </c>
      <c r="G55" s="24" t="s">
        <v>7</v>
      </c>
      <c r="H55" s="24" t="s">
        <v>7</v>
      </c>
      <c r="I55" s="24" t="s">
        <v>7</v>
      </c>
      <c r="J55" s="24" t="s">
        <v>7</v>
      </c>
      <c r="K55" s="24" t="s">
        <v>7</v>
      </c>
      <c r="L55" s="24" t="s">
        <v>7</v>
      </c>
      <c r="M55" s="24" t="s">
        <v>7</v>
      </c>
      <c r="N55" s="24" t="s">
        <v>7</v>
      </c>
      <c r="O55" s="24" t="s">
        <v>7</v>
      </c>
      <c r="P55" s="24" t="s">
        <v>7</v>
      </c>
      <c r="Q55" s="24" t="s">
        <v>7</v>
      </c>
      <c r="R55" s="24" t="s">
        <v>7</v>
      </c>
      <c r="S55" s="24" t="s">
        <v>7</v>
      </c>
      <c r="T55" s="24" t="s">
        <v>7</v>
      </c>
      <c r="U55" s="24" t="s">
        <v>7</v>
      </c>
      <c r="V55" s="24" t="s">
        <v>7</v>
      </c>
      <c r="W55" s="24" t="s">
        <v>7</v>
      </c>
      <c r="X55" s="24" t="s">
        <v>7</v>
      </c>
      <c r="Y55" s="24" t="s">
        <v>7</v>
      </c>
      <c r="Z55" s="24" t="s">
        <v>7</v>
      </c>
      <c r="AA55" s="24" t="s">
        <v>7</v>
      </c>
      <c r="AB55" s="24" t="s">
        <v>7</v>
      </c>
      <c r="AC55" s="24" t="s">
        <v>7</v>
      </c>
      <c r="AD55" s="24" t="s">
        <v>7</v>
      </c>
      <c r="AE55" s="24" t="s">
        <v>7</v>
      </c>
      <c r="AF55" s="24" t="s">
        <v>7</v>
      </c>
      <c r="AG55" s="24" t="s">
        <v>7</v>
      </c>
      <c r="AH55" s="24" t="s">
        <v>7</v>
      </c>
      <c r="AI55" s="24" t="s">
        <v>7</v>
      </c>
      <c r="AJ55" s="24" t="s">
        <v>7</v>
      </c>
      <c r="AK55" s="24" t="s">
        <v>7</v>
      </c>
      <c r="AL55" s="24" t="s">
        <v>7</v>
      </c>
      <c r="AM55" s="24" t="s">
        <v>7</v>
      </c>
      <c r="AN55" s="24" t="s">
        <v>7</v>
      </c>
      <c r="AO55" s="24" t="s">
        <v>7</v>
      </c>
      <c r="AP55" s="24" t="s">
        <v>7</v>
      </c>
      <c r="AQ55" s="24">
        <v>5.8968290361897653</v>
      </c>
      <c r="AR55" s="24">
        <v>5.8968290361897653</v>
      </c>
      <c r="AS55" s="24">
        <v>5.8968290361897653</v>
      </c>
      <c r="AT55" s="24">
        <v>5.8968290361897653</v>
      </c>
      <c r="AU55" s="24">
        <v>5.8968290361897653</v>
      </c>
      <c r="AV55" s="24">
        <v>5.8968290361897653</v>
      </c>
      <c r="AW55" s="24">
        <v>5.8968290361897662</v>
      </c>
      <c r="AX55" s="24">
        <v>5.8968290361897662</v>
      </c>
      <c r="AY55" s="24">
        <v>5.8968290361897671</v>
      </c>
      <c r="AZ55" s="24">
        <v>5.8968290361897671</v>
      </c>
      <c r="BA55" s="24">
        <v>5.8968290361897671</v>
      </c>
      <c r="BB55" s="24">
        <v>5.8968290361897679</v>
      </c>
      <c r="BC55" s="24">
        <v>5.8968290361897679</v>
      </c>
      <c r="BD55" s="24">
        <v>5.8968290361897688</v>
      </c>
      <c r="BE55" s="24">
        <v>5.8968290361897688</v>
      </c>
      <c r="BF55" s="24">
        <v>5.8968290361897688</v>
      </c>
      <c r="BG55" s="24">
        <v>5.8968290361897679</v>
      </c>
      <c r="BH55" s="24">
        <v>5.8968290361897679</v>
      </c>
      <c r="BI55" s="24">
        <v>5.8968290361897679</v>
      </c>
      <c r="BJ55" s="24">
        <v>5.8968290361897679</v>
      </c>
      <c r="BK55" s="24">
        <v>5.8968290361897679</v>
      </c>
      <c r="BL55" s="24">
        <v>5.8968290361897679</v>
      </c>
      <c r="BM55" s="24">
        <v>5.8968290361897679</v>
      </c>
      <c r="BN55" s="24">
        <v>5.9159434379463045</v>
      </c>
      <c r="BO55" s="24">
        <v>5.9744591989546745</v>
      </c>
    </row>
    <row r="56" spans="1:76" ht="17.25" customHeight="1">
      <c r="A56" s="25">
        <v>23</v>
      </c>
      <c r="B56" s="24" t="s">
        <v>7</v>
      </c>
      <c r="C56" s="24" t="s">
        <v>7</v>
      </c>
      <c r="D56" s="24" t="s">
        <v>7</v>
      </c>
      <c r="E56" s="24" t="s">
        <v>7</v>
      </c>
      <c r="F56" s="24" t="s">
        <v>7</v>
      </c>
      <c r="G56" s="24" t="s">
        <v>7</v>
      </c>
      <c r="H56" s="24" t="s">
        <v>7</v>
      </c>
      <c r="I56" s="24" t="s">
        <v>7</v>
      </c>
      <c r="J56" s="24" t="s">
        <v>7</v>
      </c>
      <c r="K56" s="24" t="s">
        <v>7</v>
      </c>
      <c r="L56" s="24" t="s">
        <v>7</v>
      </c>
      <c r="M56" s="24" t="s">
        <v>7</v>
      </c>
      <c r="N56" s="24" t="s">
        <v>7</v>
      </c>
      <c r="O56" s="24" t="s">
        <v>7</v>
      </c>
      <c r="P56" s="24" t="s">
        <v>7</v>
      </c>
      <c r="Q56" s="24" t="s">
        <v>7</v>
      </c>
      <c r="R56" s="24" t="s">
        <v>7</v>
      </c>
      <c r="S56" s="24" t="s">
        <v>7</v>
      </c>
      <c r="T56" s="24" t="s">
        <v>7</v>
      </c>
      <c r="U56" s="24" t="s">
        <v>7</v>
      </c>
      <c r="V56" s="24" t="s">
        <v>7</v>
      </c>
      <c r="W56" s="24" t="s">
        <v>7</v>
      </c>
      <c r="X56" s="24" t="s">
        <v>7</v>
      </c>
      <c r="Y56" s="24" t="s">
        <v>7</v>
      </c>
      <c r="Z56" s="24" t="s">
        <v>7</v>
      </c>
      <c r="AA56" s="24" t="s">
        <v>7</v>
      </c>
      <c r="AB56" s="24" t="s">
        <v>7</v>
      </c>
      <c r="AC56" s="24" t="s">
        <v>7</v>
      </c>
      <c r="AD56" s="24" t="s">
        <v>7</v>
      </c>
      <c r="AE56" s="24" t="s">
        <v>7</v>
      </c>
      <c r="AF56" s="24" t="s">
        <v>7</v>
      </c>
      <c r="AG56" s="24" t="s">
        <v>7</v>
      </c>
      <c r="AH56" s="24" t="s">
        <v>7</v>
      </c>
      <c r="AI56" s="24" t="s">
        <v>7</v>
      </c>
      <c r="AJ56" s="24" t="s">
        <v>7</v>
      </c>
      <c r="AK56" s="24" t="s">
        <v>7</v>
      </c>
      <c r="AL56" s="24" t="s">
        <v>7</v>
      </c>
      <c r="AM56" s="24" t="s">
        <v>7</v>
      </c>
      <c r="AN56" s="24" t="s">
        <v>7</v>
      </c>
      <c r="AO56" s="24" t="s">
        <v>7</v>
      </c>
      <c r="AP56" s="24" t="s">
        <v>7</v>
      </c>
      <c r="AQ56" s="24" t="s">
        <v>7</v>
      </c>
      <c r="AR56" s="24">
        <v>5.9551557328879774</v>
      </c>
      <c r="AS56" s="24">
        <v>5.9551557328879774</v>
      </c>
      <c r="AT56" s="24">
        <v>5.9551557328879783</v>
      </c>
      <c r="AU56" s="24">
        <v>5.9551557328879792</v>
      </c>
      <c r="AV56" s="24">
        <v>5.9551557328879792</v>
      </c>
      <c r="AW56" s="24">
        <v>5.9551557328879792</v>
      </c>
      <c r="AX56" s="24">
        <v>5.9551557328879801</v>
      </c>
      <c r="AY56" s="24">
        <v>5.9551557328879801</v>
      </c>
      <c r="AZ56" s="24">
        <v>5.9551557328879801</v>
      </c>
      <c r="BA56" s="24">
        <v>5.9551557328879801</v>
      </c>
      <c r="BB56" s="24">
        <v>5.9551557328879801</v>
      </c>
      <c r="BC56" s="24">
        <v>5.9551557328879801</v>
      </c>
      <c r="BD56" s="24">
        <v>5.9551557328879809</v>
      </c>
      <c r="BE56" s="24">
        <v>5.9551557328879809</v>
      </c>
      <c r="BF56" s="24">
        <v>5.9551557328879809</v>
      </c>
      <c r="BG56" s="24">
        <v>5.9551557328879801</v>
      </c>
      <c r="BH56" s="24">
        <v>5.9551557328879801</v>
      </c>
      <c r="BI56" s="24">
        <v>5.9551557328879809</v>
      </c>
      <c r="BJ56" s="24">
        <v>5.9551557328879801</v>
      </c>
      <c r="BK56" s="24">
        <v>5.9551557328879801</v>
      </c>
      <c r="BL56" s="24">
        <v>5.9551557328879809</v>
      </c>
      <c r="BM56" s="24">
        <v>5.9551557328879801</v>
      </c>
      <c r="BN56" s="24">
        <v>5.9551557328879809</v>
      </c>
      <c r="BO56" s="24">
        <v>5.9744591989546745</v>
      </c>
      <c r="BP56" s="26"/>
    </row>
    <row r="57" spans="1:76" ht="17.25" customHeight="1">
      <c r="A57" s="25">
        <v>22</v>
      </c>
      <c r="B57" s="24" t="s">
        <v>7</v>
      </c>
      <c r="C57" s="24" t="s">
        <v>7</v>
      </c>
      <c r="D57" s="24" t="s">
        <v>7</v>
      </c>
      <c r="E57" s="24" t="s">
        <v>7</v>
      </c>
      <c r="F57" s="24" t="s">
        <v>7</v>
      </c>
      <c r="G57" s="24" t="s">
        <v>7</v>
      </c>
      <c r="H57" s="24" t="s">
        <v>7</v>
      </c>
      <c r="I57" s="24" t="s">
        <v>7</v>
      </c>
      <c r="J57" s="24" t="s">
        <v>7</v>
      </c>
      <c r="K57" s="24" t="s">
        <v>7</v>
      </c>
      <c r="L57" s="24" t="s">
        <v>7</v>
      </c>
      <c r="M57" s="24" t="s">
        <v>7</v>
      </c>
      <c r="N57" s="24" t="s">
        <v>7</v>
      </c>
      <c r="O57" s="24" t="s">
        <v>7</v>
      </c>
      <c r="P57" s="24" t="s">
        <v>7</v>
      </c>
      <c r="Q57" s="24" t="s">
        <v>7</v>
      </c>
      <c r="R57" s="24" t="s">
        <v>7</v>
      </c>
      <c r="S57" s="24" t="s">
        <v>7</v>
      </c>
      <c r="T57" s="24" t="s">
        <v>7</v>
      </c>
      <c r="U57" s="24" t="s">
        <v>7</v>
      </c>
      <c r="V57" s="24" t="s">
        <v>7</v>
      </c>
      <c r="W57" s="24" t="s">
        <v>7</v>
      </c>
      <c r="X57" s="24" t="s">
        <v>7</v>
      </c>
      <c r="Y57" s="24" t="s">
        <v>7</v>
      </c>
      <c r="Z57" s="24" t="s">
        <v>7</v>
      </c>
      <c r="AA57" s="24" t="s">
        <v>7</v>
      </c>
      <c r="AB57" s="24" t="s">
        <v>7</v>
      </c>
      <c r="AC57" s="24" t="s">
        <v>7</v>
      </c>
      <c r="AD57" s="24" t="s">
        <v>7</v>
      </c>
      <c r="AE57" s="24" t="s">
        <v>7</v>
      </c>
      <c r="AF57" s="24" t="s">
        <v>7</v>
      </c>
      <c r="AG57" s="24" t="s">
        <v>7</v>
      </c>
      <c r="AH57" s="24" t="s">
        <v>7</v>
      </c>
      <c r="AI57" s="24" t="s">
        <v>7</v>
      </c>
      <c r="AJ57" s="24" t="s">
        <v>7</v>
      </c>
      <c r="AK57" s="24" t="s">
        <v>7</v>
      </c>
      <c r="AL57" s="24" t="s">
        <v>7</v>
      </c>
      <c r="AM57" s="24" t="s">
        <v>7</v>
      </c>
      <c r="AN57" s="24" t="s">
        <v>7</v>
      </c>
      <c r="AO57" s="24" t="s">
        <v>7</v>
      </c>
      <c r="AP57" s="24" t="s">
        <v>7</v>
      </c>
      <c r="AQ57" s="24" t="s">
        <v>7</v>
      </c>
      <c r="AR57" s="24" t="s">
        <v>7</v>
      </c>
      <c r="AS57" s="24">
        <v>6.0140593504239579</v>
      </c>
      <c r="AT57" s="24">
        <v>6.0140593504239579</v>
      </c>
      <c r="AU57" s="24">
        <v>6.0140593504239579</v>
      </c>
      <c r="AV57" s="24">
        <v>6.0140593504239579</v>
      </c>
      <c r="AW57" s="24">
        <v>6.0140593504239588</v>
      </c>
      <c r="AX57" s="24">
        <v>6.0140593504239588</v>
      </c>
      <c r="AY57" s="24">
        <v>6.0140593504239588</v>
      </c>
      <c r="AZ57" s="24">
        <v>6.0140593504239597</v>
      </c>
      <c r="BA57" s="24">
        <v>6.0140593504239597</v>
      </c>
      <c r="BB57" s="24">
        <v>6.0140593504239597</v>
      </c>
      <c r="BC57" s="24">
        <v>6.0140593504239606</v>
      </c>
      <c r="BD57" s="24">
        <v>6.0140593504239606</v>
      </c>
      <c r="BE57" s="24">
        <v>6.0140593504239606</v>
      </c>
      <c r="BF57" s="24">
        <v>6.0140593504239606</v>
      </c>
      <c r="BG57" s="24">
        <v>6.0140593504239606</v>
      </c>
      <c r="BH57" s="24">
        <v>6.0140593504239606</v>
      </c>
      <c r="BI57" s="24">
        <v>6.0140593504239597</v>
      </c>
      <c r="BJ57" s="24">
        <v>6.0140593504239597</v>
      </c>
      <c r="BK57" s="24">
        <v>6.0140593504239588</v>
      </c>
      <c r="BL57" s="24">
        <v>6.0140593504239597</v>
      </c>
      <c r="BM57" s="24">
        <v>6.0140593504239588</v>
      </c>
      <c r="BN57" s="24">
        <v>6.0140593504239597</v>
      </c>
      <c r="BO57" s="24">
        <v>6.0140593504239606</v>
      </c>
      <c r="BP57" s="26"/>
      <c r="BQ57" s="26"/>
    </row>
    <row r="58" spans="1:76" ht="17.25" customHeight="1">
      <c r="A58" s="25">
        <v>21</v>
      </c>
      <c r="B58" s="24" t="s">
        <v>7</v>
      </c>
      <c r="C58" s="24" t="s">
        <v>7</v>
      </c>
      <c r="D58" s="24" t="s">
        <v>7</v>
      </c>
      <c r="E58" s="24" t="s">
        <v>7</v>
      </c>
      <c r="F58" s="24" t="s">
        <v>7</v>
      </c>
      <c r="G58" s="24" t="s">
        <v>7</v>
      </c>
      <c r="H58" s="24" t="s">
        <v>7</v>
      </c>
      <c r="I58" s="24" t="s">
        <v>7</v>
      </c>
      <c r="J58" s="24" t="s">
        <v>7</v>
      </c>
      <c r="K58" s="24" t="s">
        <v>7</v>
      </c>
      <c r="L58" s="24" t="s">
        <v>7</v>
      </c>
      <c r="M58" s="24" t="s">
        <v>7</v>
      </c>
      <c r="N58" s="24" t="s">
        <v>7</v>
      </c>
      <c r="O58" s="24" t="s">
        <v>7</v>
      </c>
      <c r="P58" s="24" t="s">
        <v>7</v>
      </c>
      <c r="Q58" s="24" t="s">
        <v>7</v>
      </c>
      <c r="R58" s="24" t="s">
        <v>7</v>
      </c>
      <c r="S58" s="24" t="s">
        <v>7</v>
      </c>
      <c r="T58" s="24" t="s">
        <v>7</v>
      </c>
      <c r="U58" s="24" t="s">
        <v>7</v>
      </c>
      <c r="V58" s="24" t="s">
        <v>7</v>
      </c>
      <c r="W58" s="24" t="s">
        <v>7</v>
      </c>
      <c r="X58" s="24" t="s">
        <v>7</v>
      </c>
      <c r="Y58" s="24" t="s">
        <v>7</v>
      </c>
      <c r="Z58" s="24" t="s">
        <v>7</v>
      </c>
      <c r="AA58" s="24" t="s">
        <v>7</v>
      </c>
      <c r="AB58" s="24" t="s">
        <v>7</v>
      </c>
      <c r="AC58" s="24" t="s">
        <v>7</v>
      </c>
      <c r="AD58" s="24" t="s">
        <v>7</v>
      </c>
      <c r="AE58" s="24" t="s">
        <v>7</v>
      </c>
      <c r="AF58" s="24" t="s">
        <v>7</v>
      </c>
      <c r="AG58" s="24" t="s">
        <v>7</v>
      </c>
      <c r="AH58" s="24" t="s">
        <v>7</v>
      </c>
      <c r="AI58" s="24" t="s">
        <v>7</v>
      </c>
      <c r="AJ58" s="24" t="s">
        <v>7</v>
      </c>
      <c r="AK58" s="24" t="s">
        <v>7</v>
      </c>
      <c r="AL58" s="24" t="s">
        <v>7</v>
      </c>
      <c r="AM58" s="24" t="s">
        <v>7</v>
      </c>
      <c r="AN58" s="24" t="s">
        <v>7</v>
      </c>
      <c r="AO58" s="24" t="s">
        <v>7</v>
      </c>
      <c r="AP58" s="24" t="s">
        <v>7</v>
      </c>
      <c r="AQ58" s="24" t="s">
        <v>7</v>
      </c>
      <c r="AR58" s="24" t="s">
        <v>7</v>
      </c>
      <c r="AS58" s="24" t="s">
        <v>7</v>
      </c>
      <c r="AT58" s="24">
        <v>6.0735455952352604</v>
      </c>
      <c r="AU58" s="24">
        <v>6.0735455952352613</v>
      </c>
      <c r="AV58" s="24">
        <v>6.0735455952352613</v>
      </c>
      <c r="AW58" s="24">
        <v>6.0735455952352613</v>
      </c>
      <c r="AX58" s="24">
        <v>6.0735455952352622</v>
      </c>
      <c r="AY58" s="24">
        <v>6.0735455952352622</v>
      </c>
      <c r="AZ58" s="24">
        <v>6.0735455952352622</v>
      </c>
      <c r="BA58" s="24">
        <v>6.0735455952352622</v>
      </c>
      <c r="BB58" s="24">
        <v>6.0735455952352622</v>
      </c>
      <c r="BC58" s="24">
        <v>6.0735455952352622</v>
      </c>
      <c r="BD58" s="24">
        <v>6.0735455952352622</v>
      </c>
      <c r="BE58" s="24">
        <v>6.0735455952352631</v>
      </c>
      <c r="BF58" s="24">
        <v>6.0735455952352622</v>
      </c>
      <c r="BG58" s="24">
        <v>6.0735455952352622</v>
      </c>
      <c r="BH58" s="24">
        <v>6.0735455952352613</v>
      </c>
      <c r="BI58" s="24">
        <v>6.0735455952352613</v>
      </c>
      <c r="BJ58" s="24">
        <v>6.0735455952352613</v>
      </c>
      <c r="BK58" s="24">
        <v>6.0735455952352613</v>
      </c>
      <c r="BL58" s="24">
        <v>6.0735455952352613</v>
      </c>
      <c r="BM58" s="24">
        <v>6.0735455952352604</v>
      </c>
      <c r="BN58" s="24">
        <v>6.0735455952352613</v>
      </c>
      <c r="BO58" s="24">
        <v>6.0735455952352613</v>
      </c>
      <c r="BP58" s="26"/>
      <c r="BQ58" s="26"/>
      <c r="BR58" s="26"/>
    </row>
    <row r="59" spans="1:76" ht="17.25" customHeight="1">
      <c r="A59" s="25">
        <v>20</v>
      </c>
      <c r="B59" s="24" t="s">
        <v>7</v>
      </c>
      <c r="C59" s="24" t="s">
        <v>7</v>
      </c>
      <c r="D59" s="24" t="s">
        <v>7</v>
      </c>
      <c r="E59" s="24" t="s">
        <v>7</v>
      </c>
      <c r="F59" s="24" t="s">
        <v>7</v>
      </c>
      <c r="G59" s="24" t="s">
        <v>7</v>
      </c>
      <c r="H59" s="24" t="s">
        <v>7</v>
      </c>
      <c r="I59" s="24" t="s">
        <v>7</v>
      </c>
      <c r="J59" s="24" t="s">
        <v>7</v>
      </c>
      <c r="K59" s="24" t="s">
        <v>7</v>
      </c>
      <c r="L59" s="24" t="s">
        <v>7</v>
      </c>
      <c r="M59" s="24" t="s">
        <v>7</v>
      </c>
      <c r="N59" s="24" t="s">
        <v>7</v>
      </c>
      <c r="O59" s="24" t="s">
        <v>7</v>
      </c>
      <c r="P59" s="24" t="s">
        <v>7</v>
      </c>
      <c r="Q59" s="24" t="s">
        <v>7</v>
      </c>
      <c r="R59" s="24" t="s">
        <v>7</v>
      </c>
      <c r="S59" s="24" t="s">
        <v>7</v>
      </c>
      <c r="T59" s="24" t="s">
        <v>7</v>
      </c>
      <c r="U59" s="24" t="s">
        <v>7</v>
      </c>
      <c r="V59" s="24" t="s">
        <v>7</v>
      </c>
      <c r="W59" s="24" t="s">
        <v>7</v>
      </c>
      <c r="X59" s="24" t="s">
        <v>7</v>
      </c>
      <c r="Y59" s="24" t="s">
        <v>7</v>
      </c>
      <c r="Z59" s="24" t="s">
        <v>7</v>
      </c>
      <c r="AA59" s="24" t="s">
        <v>7</v>
      </c>
      <c r="AB59" s="24" t="s">
        <v>7</v>
      </c>
      <c r="AC59" s="24" t="s">
        <v>7</v>
      </c>
      <c r="AD59" s="24" t="s">
        <v>7</v>
      </c>
      <c r="AE59" s="24" t="s">
        <v>7</v>
      </c>
      <c r="AF59" s="24" t="s">
        <v>7</v>
      </c>
      <c r="AG59" s="24" t="s">
        <v>7</v>
      </c>
      <c r="AH59" s="24" t="s">
        <v>7</v>
      </c>
      <c r="AI59" s="24" t="s">
        <v>7</v>
      </c>
      <c r="AJ59" s="24" t="s">
        <v>7</v>
      </c>
      <c r="AK59" s="24" t="s">
        <v>7</v>
      </c>
      <c r="AL59" s="24" t="s">
        <v>7</v>
      </c>
      <c r="AM59" s="24" t="s">
        <v>7</v>
      </c>
      <c r="AN59" s="24" t="s">
        <v>7</v>
      </c>
      <c r="AO59" s="24" t="s">
        <v>7</v>
      </c>
      <c r="AP59" s="24" t="s">
        <v>7</v>
      </c>
      <c r="AQ59" s="24" t="s">
        <v>7</v>
      </c>
      <c r="AR59" s="24" t="s">
        <v>7</v>
      </c>
      <c r="AS59" s="24" t="s">
        <v>7</v>
      </c>
      <c r="AT59" s="24" t="s">
        <v>7</v>
      </c>
      <c r="AU59" s="24">
        <v>6.1336202302029665</v>
      </c>
      <c r="AV59" s="24">
        <v>6.1336202302029665</v>
      </c>
      <c r="AW59" s="24">
        <v>6.1336202302029665</v>
      </c>
      <c r="AX59" s="24">
        <v>6.1336202302029665</v>
      </c>
      <c r="AY59" s="24">
        <v>6.1336202302029665</v>
      </c>
      <c r="AZ59" s="24">
        <v>6.1336202302029674</v>
      </c>
      <c r="BA59" s="24">
        <v>6.1336202302029665</v>
      </c>
      <c r="BB59" s="24">
        <v>6.1336202302029674</v>
      </c>
      <c r="BC59" s="24">
        <v>6.1336202302029674</v>
      </c>
      <c r="BD59" s="24">
        <v>6.1336202302029683</v>
      </c>
      <c r="BE59" s="24">
        <v>6.1336202302029683</v>
      </c>
      <c r="BF59" s="24">
        <v>6.1336202302029683</v>
      </c>
      <c r="BG59" s="24">
        <v>6.1336202302029683</v>
      </c>
      <c r="BH59" s="24">
        <v>6.1336202302029674</v>
      </c>
      <c r="BI59" s="24">
        <v>6.1336202302029674</v>
      </c>
      <c r="BJ59" s="24">
        <v>6.1336202302029674</v>
      </c>
      <c r="BK59" s="24">
        <v>6.1336202302029665</v>
      </c>
      <c r="BL59" s="24">
        <v>6.1336202302029674</v>
      </c>
      <c r="BM59" s="24">
        <v>6.1336202302029665</v>
      </c>
      <c r="BN59" s="24">
        <v>6.1336202302029665</v>
      </c>
      <c r="BO59" s="24">
        <v>6.1336202302029665</v>
      </c>
      <c r="BP59" s="26"/>
      <c r="BQ59" s="26"/>
      <c r="BR59" s="26"/>
      <c r="BS59" s="26"/>
    </row>
    <row r="60" spans="1:76" ht="17.25" customHeight="1">
      <c r="A60" s="25">
        <v>19</v>
      </c>
      <c r="B60" s="24" t="s">
        <v>7</v>
      </c>
      <c r="C60" s="24" t="s">
        <v>7</v>
      </c>
      <c r="D60" s="24" t="s">
        <v>7</v>
      </c>
      <c r="E60" s="24" t="s">
        <v>7</v>
      </c>
      <c r="F60" s="24" t="s">
        <v>7</v>
      </c>
      <c r="G60" s="24" t="s">
        <v>7</v>
      </c>
      <c r="H60" s="24" t="s">
        <v>7</v>
      </c>
      <c r="I60" s="24" t="s">
        <v>7</v>
      </c>
      <c r="J60" s="24" t="s">
        <v>7</v>
      </c>
      <c r="K60" s="24" t="s">
        <v>7</v>
      </c>
      <c r="L60" s="24" t="s">
        <v>7</v>
      </c>
      <c r="M60" s="24" t="s">
        <v>7</v>
      </c>
      <c r="N60" s="24" t="s">
        <v>7</v>
      </c>
      <c r="O60" s="24" t="s">
        <v>7</v>
      </c>
      <c r="P60" s="24" t="s">
        <v>7</v>
      </c>
      <c r="Q60" s="24" t="s">
        <v>7</v>
      </c>
      <c r="R60" s="24" t="s">
        <v>7</v>
      </c>
      <c r="S60" s="24" t="s">
        <v>7</v>
      </c>
      <c r="T60" s="24" t="s">
        <v>7</v>
      </c>
      <c r="U60" s="24" t="s">
        <v>7</v>
      </c>
      <c r="V60" s="24" t="s">
        <v>7</v>
      </c>
      <c r="W60" s="24" t="s">
        <v>7</v>
      </c>
      <c r="X60" s="24" t="s">
        <v>7</v>
      </c>
      <c r="Y60" s="24" t="s">
        <v>7</v>
      </c>
      <c r="Z60" s="24" t="s">
        <v>7</v>
      </c>
      <c r="AA60" s="24" t="s">
        <v>7</v>
      </c>
      <c r="AB60" s="24" t="s">
        <v>7</v>
      </c>
      <c r="AC60" s="24" t="s">
        <v>7</v>
      </c>
      <c r="AD60" s="24" t="s">
        <v>7</v>
      </c>
      <c r="AE60" s="24" t="s">
        <v>7</v>
      </c>
      <c r="AF60" s="24" t="s">
        <v>7</v>
      </c>
      <c r="AG60" s="24" t="s">
        <v>7</v>
      </c>
      <c r="AH60" s="24" t="s">
        <v>7</v>
      </c>
      <c r="AI60" s="24" t="s">
        <v>7</v>
      </c>
      <c r="AJ60" s="24" t="s">
        <v>7</v>
      </c>
      <c r="AK60" s="24" t="s">
        <v>7</v>
      </c>
      <c r="AL60" s="24" t="s">
        <v>7</v>
      </c>
      <c r="AM60" s="24" t="s">
        <v>7</v>
      </c>
      <c r="AN60" s="24" t="s">
        <v>7</v>
      </c>
      <c r="AO60" s="24" t="s">
        <v>7</v>
      </c>
      <c r="AP60" s="24" t="s">
        <v>7</v>
      </c>
      <c r="AQ60" s="24" t="s">
        <v>7</v>
      </c>
      <c r="AR60" s="24" t="s">
        <v>7</v>
      </c>
      <c r="AS60" s="24" t="s">
        <v>7</v>
      </c>
      <c r="AT60" s="24" t="s">
        <v>7</v>
      </c>
      <c r="AU60" s="24" t="s">
        <v>7</v>
      </c>
      <c r="AV60" s="24">
        <v>6.1942890752099498</v>
      </c>
      <c r="AW60" s="24">
        <v>6.1942890752099506</v>
      </c>
      <c r="AX60" s="24">
        <v>6.1942890752099506</v>
      </c>
      <c r="AY60" s="24">
        <v>6.1942890752099515</v>
      </c>
      <c r="AZ60" s="24">
        <v>6.1942890752099524</v>
      </c>
      <c r="BA60" s="24">
        <v>6.1942890752099524</v>
      </c>
      <c r="BB60" s="24">
        <v>6.1942890752099524</v>
      </c>
      <c r="BC60" s="24">
        <v>6.1942890752099524</v>
      </c>
      <c r="BD60" s="24">
        <v>6.1942890752099524</v>
      </c>
      <c r="BE60" s="24">
        <v>6.1942890752099533</v>
      </c>
      <c r="BF60" s="24">
        <v>6.1942890752099533</v>
      </c>
      <c r="BG60" s="24">
        <v>6.1942890752099533</v>
      </c>
      <c r="BH60" s="24">
        <v>6.1942890752099524</v>
      </c>
      <c r="BI60" s="24">
        <v>6.1942890752099524</v>
      </c>
      <c r="BJ60" s="24">
        <v>6.1942890752099524</v>
      </c>
      <c r="BK60" s="24">
        <v>6.1942890752099524</v>
      </c>
      <c r="BL60" s="24">
        <v>6.1942890752099524</v>
      </c>
      <c r="BM60" s="24">
        <v>6.1942890752099524</v>
      </c>
      <c r="BN60" s="24">
        <v>6.1942890752099524</v>
      </c>
      <c r="BO60" s="24">
        <v>6.1942890752099524</v>
      </c>
      <c r="BP60" s="26"/>
      <c r="BQ60" s="26"/>
      <c r="BR60" s="26"/>
      <c r="BS60" s="26"/>
      <c r="BT60" s="26"/>
    </row>
    <row r="61" spans="1:76" ht="17.25" customHeight="1">
      <c r="A61" s="25">
        <v>18</v>
      </c>
      <c r="B61" s="24" t="s">
        <v>7</v>
      </c>
      <c r="C61" s="24" t="s">
        <v>7</v>
      </c>
      <c r="D61" s="24" t="s">
        <v>7</v>
      </c>
      <c r="E61" s="24" t="s">
        <v>7</v>
      </c>
      <c r="F61" s="24" t="s">
        <v>7</v>
      </c>
      <c r="G61" s="24" t="s">
        <v>7</v>
      </c>
      <c r="H61" s="24" t="s">
        <v>7</v>
      </c>
      <c r="I61" s="24" t="s">
        <v>7</v>
      </c>
      <c r="J61" s="24" t="s">
        <v>7</v>
      </c>
      <c r="K61" s="24" t="s">
        <v>7</v>
      </c>
      <c r="L61" s="24" t="s">
        <v>7</v>
      </c>
      <c r="M61" s="24" t="s">
        <v>7</v>
      </c>
      <c r="N61" s="24" t="s">
        <v>7</v>
      </c>
      <c r="O61" s="24" t="s">
        <v>7</v>
      </c>
      <c r="P61" s="24" t="s">
        <v>7</v>
      </c>
      <c r="Q61" s="24" t="s">
        <v>7</v>
      </c>
      <c r="R61" s="24" t="s">
        <v>7</v>
      </c>
      <c r="S61" s="24" t="s">
        <v>7</v>
      </c>
      <c r="T61" s="24" t="s">
        <v>7</v>
      </c>
      <c r="U61" s="24" t="s">
        <v>7</v>
      </c>
      <c r="V61" s="24" t="s">
        <v>7</v>
      </c>
      <c r="W61" s="24" t="s">
        <v>7</v>
      </c>
      <c r="X61" s="24" t="s">
        <v>7</v>
      </c>
      <c r="Y61" s="24" t="s">
        <v>7</v>
      </c>
      <c r="Z61" s="24" t="s">
        <v>7</v>
      </c>
      <c r="AA61" s="24" t="s">
        <v>7</v>
      </c>
      <c r="AB61" s="24" t="s">
        <v>7</v>
      </c>
      <c r="AC61" s="24" t="s">
        <v>7</v>
      </c>
      <c r="AD61" s="24" t="s">
        <v>7</v>
      </c>
      <c r="AE61" s="24" t="s">
        <v>7</v>
      </c>
      <c r="AF61" s="24" t="s">
        <v>7</v>
      </c>
      <c r="AG61" s="24" t="s">
        <v>7</v>
      </c>
      <c r="AH61" s="24" t="s">
        <v>7</v>
      </c>
      <c r="AI61" s="24" t="s">
        <v>7</v>
      </c>
      <c r="AJ61" s="24" t="s">
        <v>7</v>
      </c>
      <c r="AK61" s="24" t="s">
        <v>7</v>
      </c>
      <c r="AL61" s="24" t="s">
        <v>7</v>
      </c>
      <c r="AM61" s="24" t="s">
        <v>7</v>
      </c>
      <c r="AN61" s="24" t="s">
        <v>7</v>
      </c>
      <c r="AO61" s="24" t="s">
        <v>7</v>
      </c>
      <c r="AP61" s="24" t="s">
        <v>7</v>
      </c>
      <c r="AQ61" s="24" t="s">
        <v>7</v>
      </c>
      <c r="AR61" s="24" t="s">
        <v>7</v>
      </c>
      <c r="AS61" s="24" t="s">
        <v>7</v>
      </c>
      <c r="AT61" s="24" t="s">
        <v>7</v>
      </c>
      <c r="AU61" s="24" t="s">
        <v>7</v>
      </c>
      <c r="AV61" s="24" t="s">
        <v>7</v>
      </c>
      <c r="AW61" s="24">
        <v>6.2555580077045843</v>
      </c>
      <c r="AX61" s="24">
        <v>6.2555580077045843</v>
      </c>
      <c r="AY61" s="24">
        <v>6.2555580077045851</v>
      </c>
      <c r="AZ61" s="24">
        <v>6.2555580077045851</v>
      </c>
      <c r="BA61" s="24">
        <v>6.2555580077045843</v>
      </c>
      <c r="BB61" s="24">
        <v>6.2555580077045851</v>
      </c>
      <c r="BC61" s="24">
        <v>6.2555580077045851</v>
      </c>
      <c r="BD61" s="24">
        <v>6.255558007704586</v>
      </c>
      <c r="BE61" s="24">
        <v>6.2555580077045869</v>
      </c>
      <c r="BF61" s="24">
        <v>6.2555580077045869</v>
      </c>
      <c r="BG61" s="24">
        <v>6.255558007704586</v>
      </c>
      <c r="BH61" s="24">
        <v>6.2555580077045851</v>
      </c>
      <c r="BI61" s="24">
        <v>6.2555580077045851</v>
      </c>
      <c r="BJ61" s="24">
        <v>6.2555580077045843</v>
      </c>
      <c r="BK61" s="24">
        <v>6.2555580077045843</v>
      </c>
      <c r="BL61" s="24">
        <v>6.2555580077045843</v>
      </c>
      <c r="BM61" s="24">
        <v>6.2555580077045834</v>
      </c>
      <c r="BN61" s="24">
        <v>6.2555580077045834</v>
      </c>
      <c r="BO61" s="24">
        <v>6.2555580077045843</v>
      </c>
      <c r="BP61" s="26"/>
      <c r="BQ61" s="26"/>
      <c r="BR61" s="26"/>
      <c r="BS61" s="26"/>
      <c r="BT61" s="26"/>
      <c r="BU61" s="26"/>
    </row>
    <row r="62" spans="1:76" ht="17.25" customHeight="1">
      <c r="A62" s="25">
        <v>17</v>
      </c>
      <c r="B62" s="24" t="s">
        <v>7</v>
      </c>
      <c r="C62" s="24" t="s">
        <v>7</v>
      </c>
      <c r="D62" s="24" t="s">
        <v>7</v>
      </c>
      <c r="E62" s="24" t="s">
        <v>7</v>
      </c>
      <c r="F62" s="24" t="s">
        <v>7</v>
      </c>
      <c r="G62" s="24" t="s">
        <v>7</v>
      </c>
      <c r="H62" s="24" t="s">
        <v>7</v>
      </c>
      <c r="I62" s="24" t="s">
        <v>7</v>
      </c>
      <c r="J62" s="24" t="s">
        <v>7</v>
      </c>
      <c r="K62" s="24" t="s">
        <v>7</v>
      </c>
      <c r="L62" s="24" t="s">
        <v>7</v>
      </c>
      <c r="M62" s="24" t="s">
        <v>7</v>
      </c>
      <c r="N62" s="24" t="s">
        <v>7</v>
      </c>
      <c r="O62" s="24" t="s">
        <v>7</v>
      </c>
      <c r="P62" s="24" t="s">
        <v>7</v>
      </c>
      <c r="Q62" s="24" t="s">
        <v>7</v>
      </c>
      <c r="R62" s="24" t="s">
        <v>7</v>
      </c>
      <c r="S62" s="24" t="s">
        <v>7</v>
      </c>
      <c r="T62" s="24" t="s">
        <v>7</v>
      </c>
      <c r="U62" s="24" t="s">
        <v>7</v>
      </c>
      <c r="V62" s="24" t="s">
        <v>7</v>
      </c>
      <c r="W62" s="24" t="s">
        <v>7</v>
      </c>
      <c r="X62" s="24" t="s">
        <v>7</v>
      </c>
      <c r="Y62" s="24" t="s">
        <v>7</v>
      </c>
      <c r="Z62" s="24" t="s">
        <v>7</v>
      </c>
      <c r="AA62" s="24" t="s">
        <v>7</v>
      </c>
      <c r="AB62" s="24" t="s">
        <v>7</v>
      </c>
      <c r="AC62" s="24" t="s">
        <v>7</v>
      </c>
      <c r="AD62" s="24" t="s">
        <v>7</v>
      </c>
      <c r="AE62" s="24" t="s">
        <v>7</v>
      </c>
      <c r="AF62" s="24" t="s">
        <v>7</v>
      </c>
      <c r="AG62" s="24" t="s">
        <v>7</v>
      </c>
      <c r="AH62" s="24" t="s">
        <v>7</v>
      </c>
      <c r="AI62" s="24" t="s">
        <v>7</v>
      </c>
      <c r="AJ62" s="24" t="s">
        <v>7</v>
      </c>
      <c r="AK62" s="24" t="s">
        <v>7</v>
      </c>
      <c r="AL62" s="24" t="s">
        <v>7</v>
      </c>
      <c r="AM62" s="24" t="s">
        <v>7</v>
      </c>
      <c r="AN62" s="24" t="s">
        <v>7</v>
      </c>
      <c r="AO62" s="24" t="s">
        <v>7</v>
      </c>
      <c r="AP62" s="24" t="s">
        <v>7</v>
      </c>
      <c r="AQ62" s="24" t="s">
        <v>7</v>
      </c>
      <c r="AR62" s="24" t="s">
        <v>7</v>
      </c>
      <c r="AS62" s="24" t="s">
        <v>7</v>
      </c>
      <c r="AT62" s="24" t="s">
        <v>7</v>
      </c>
      <c r="AU62" s="24" t="s">
        <v>7</v>
      </c>
      <c r="AV62" s="24" t="s">
        <v>7</v>
      </c>
      <c r="AW62" s="24" t="s">
        <v>7</v>
      </c>
      <c r="AX62" s="24">
        <v>6.3174329632704138</v>
      </c>
      <c r="AY62" s="24">
        <v>6.3174329632704147</v>
      </c>
      <c r="AZ62" s="24">
        <v>6.3174329632704156</v>
      </c>
      <c r="BA62" s="24">
        <v>6.3174329632704147</v>
      </c>
      <c r="BB62" s="24">
        <v>6.3174329632704147</v>
      </c>
      <c r="BC62" s="24">
        <v>6.3174329632704147</v>
      </c>
      <c r="BD62" s="24">
        <v>6.3174329632704156</v>
      </c>
      <c r="BE62" s="24">
        <v>6.3174329632704165</v>
      </c>
      <c r="BF62" s="24">
        <v>6.3174329632704156</v>
      </c>
      <c r="BG62" s="24">
        <v>6.3174329632704156</v>
      </c>
      <c r="BH62" s="24">
        <v>6.3174329632704156</v>
      </c>
      <c r="BI62" s="24">
        <v>6.3174329632704156</v>
      </c>
      <c r="BJ62" s="24">
        <v>6.3174329632704156</v>
      </c>
      <c r="BK62" s="24">
        <v>6.3174329632704147</v>
      </c>
      <c r="BL62" s="24">
        <v>6.3174329632704156</v>
      </c>
      <c r="BM62" s="24">
        <v>6.3174329632704147</v>
      </c>
      <c r="BN62" s="24">
        <v>6.3174329632704147</v>
      </c>
      <c r="BO62" s="24">
        <v>6.3174329632704147</v>
      </c>
      <c r="BP62" s="26"/>
      <c r="BQ62" s="26"/>
      <c r="BR62" s="26"/>
      <c r="BS62" s="26"/>
      <c r="BT62" s="26"/>
      <c r="BU62" s="26"/>
      <c r="BV62" s="26"/>
    </row>
    <row r="63" spans="1:76" ht="17.25" customHeight="1">
      <c r="A63" s="25">
        <v>16</v>
      </c>
      <c r="B63" s="24" t="s">
        <v>7</v>
      </c>
      <c r="C63" s="24" t="s">
        <v>7</v>
      </c>
      <c r="D63" s="24" t="s">
        <v>7</v>
      </c>
      <c r="E63" s="24" t="s">
        <v>7</v>
      </c>
      <c r="F63" s="24" t="s">
        <v>7</v>
      </c>
      <c r="G63" s="24" t="s">
        <v>7</v>
      </c>
      <c r="H63" s="24" t="s">
        <v>7</v>
      </c>
      <c r="I63" s="24" t="s">
        <v>7</v>
      </c>
      <c r="J63" s="24" t="s">
        <v>7</v>
      </c>
      <c r="K63" s="24" t="s">
        <v>7</v>
      </c>
      <c r="L63" s="24" t="s">
        <v>7</v>
      </c>
      <c r="M63" s="24" t="s">
        <v>7</v>
      </c>
      <c r="N63" s="24" t="s">
        <v>7</v>
      </c>
      <c r="O63" s="24" t="s">
        <v>7</v>
      </c>
      <c r="P63" s="24" t="s">
        <v>7</v>
      </c>
      <c r="Q63" s="24" t="s">
        <v>7</v>
      </c>
      <c r="R63" s="24" t="s">
        <v>7</v>
      </c>
      <c r="S63" s="24" t="s">
        <v>7</v>
      </c>
      <c r="T63" s="24" t="s">
        <v>7</v>
      </c>
      <c r="U63" s="24" t="s">
        <v>7</v>
      </c>
      <c r="V63" s="24" t="s">
        <v>7</v>
      </c>
      <c r="W63" s="24" t="s">
        <v>7</v>
      </c>
      <c r="X63" s="24" t="s">
        <v>7</v>
      </c>
      <c r="Y63" s="24" t="s">
        <v>7</v>
      </c>
      <c r="Z63" s="24" t="s">
        <v>7</v>
      </c>
      <c r="AA63" s="24" t="s">
        <v>7</v>
      </c>
      <c r="AB63" s="24" t="s">
        <v>7</v>
      </c>
      <c r="AC63" s="24" t="s">
        <v>7</v>
      </c>
      <c r="AD63" s="24" t="s">
        <v>7</v>
      </c>
      <c r="AE63" s="24" t="s">
        <v>7</v>
      </c>
      <c r="AF63" s="24" t="s">
        <v>7</v>
      </c>
      <c r="AG63" s="24" t="s">
        <v>7</v>
      </c>
      <c r="AH63" s="24" t="s">
        <v>7</v>
      </c>
      <c r="AI63" s="24" t="s">
        <v>7</v>
      </c>
      <c r="AJ63" s="24" t="s">
        <v>7</v>
      </c>
      <c r="AK63" s="24" t="s">
        <v>7</v>
      </c>
      <c r="AL63" s="24" t="s">
        <v>7</v>
      </c>
      <c r="AM63" s="24" t="s">
        <v>7</v>
      </c>
      <c r="AN63" s="24" t="s">
        <v>7</v>
      </c>
      <c r="AO63" s="24" t="s">
        <v>7</v>
      </c>
      <c r="AP63" s="24" t="s">
        <v>7</v>
      </c>
      <c r="AQ63" s="24" t="s">
        <v>7</v>
      </c>
      <c r="AR63" s="24" t="s">
        <v>7</v>
      </c>
      <c r="AS63" s="24" t="s">
        <v>7</v>
      </c>
      <c r="AT63" s="24" t="s">
        <v>7</v>
      </c>
      <c r="AU63" s="24" t="s">
        <v>7</v>
      </c>
      <c r="AV63" s="24" t="s">
        <v>7</v>
      </c>
      <c r="AW63" s="24" t="s">
        <v>7</v>
      </c>
      <c r="AX63" s="24" t="s">
        <v>7</v>
      </c>
      <c r="AY63" s="24">
        <v>6.3799199362008805</v>
      </c>
      <c r="AZ63" s="24">
        <v>6.3799199362008814</v>
      </c>
      <c r="BA63" s="24">
        <v>6.3799199362008805</v>
      </c>
      <c r="BB63" s="24">
        <v>6.3799199362008805</v>
      </c>
      <c r="BC63" s="24">
        <v>6.3799199362008805</v>
      </c>
      <c r="BD63" s="24">
        <v>6.3799199362008805</v>
      </c>
      <c r="BE63" s="24">
        <v>6.3799199362008814</v>
      </c>
      <c r="BF63" s="24">
        <v>6.3799199362008814</v>
      </c>
      <c r="BG63" s="24">
        <v>6.3799199362008814</v>
      </c>
      <c r="BH63" s="24">
        <v>6.3799199362008805</v>
      </c>
      <c r="BI63" s="24">
        <v>6.3799199362008805</v>
      </c>
      <c r="BJ63" s="24">
        <v>6.3799199362008805</v>
      </c>
      <c r="BK63" s="24">
        <v>6.3799199362008805</v>
      </c>
      <c r="BL63" s="24">
        <v>6.3799199362008814</v>
      </c>
      <c r="BM63" s="24">
        <v>6.3799199362008805</v>
      </c>
      <c r="BN63" s="24">
        <v>6.3799199362008805</v>
      </c>
      <c r="BO63" s="24">
        <v>6.3799199362008805</v>
      </c>
      <c r="BP63" s="26"/>
      <c r="BQ63" s="26"/>
      <c r="BR63" s="26"/>
      <c r="BS63" s="26"/>
      <c r="BT63" s="26"/>
      <c r="BU63" s="26"/>
      <c r="BV63" s="26"/>
      <c r="BW63" s="26"/>
    </row>
    <row r="64" spans="1:76" ht="17.25" customHeight="1">
      <c r="A64" s="25">
        <v>15</v>
      </c>
      <c r="B64" s="24" t="s">
        <v>7</v>
      </c>
      <c r="C64" s="24" t="s">
        <v>7</v>
      </c>
      <c r="D64" s="24" t="s">
        <v>7</v>
      </c>
      <c r="E64" s="24" t="s">
        <v>7</v>
      </c>
      <c r="F64" s="24" t="s">
        <v>7</v>
      </c>
      <c r="G64" s="24" t="s">
        <v>7</v>
      </c>
      <c r="H64" s="24" t="s">
        <v>7</v>
      </c>
      <c r="I64" s="24" t="s">
        <v>7</v>
      </c>
      <c r="J64" s="24" t="s">
        <v>7</v>
      </c>
      <c r="K64" s="24" t="s">
        <v>7</v>
      </c>
      <c r="L64" s="24" t="s">
        <v>7</v>
      </c>
      <c r="M64" s="24" t="s">
        <v>7</v>
      </c>
      <c r="N64" s="24" t="s">
        <v>7</v>
      </c>
      <c r="O64" s="24" t="s">
        <v>7</v>
      </c>
      <c r="P64" s="24" t="s">
        <v>7</v>
      </c>
      <c r="Q64" s="24" t="s">
        <v>7</v>
      </c>
      <c r="R64" s="24" t="s">
        <v>7</v>
      </c>
      <c r="S64" s="24" t="s">
        <v>7</v>
      </c>
      <c r="T64" s="24" t="s">
        <v>7</v>
      </c>
      <c r="U64" s="24" t="s">
        <v>7</v>
      </c>
      <c r="V64" s="24" t="s">
        <v>7</v>
      </c>
      <c r="W64" s="24" t="s">
        <v>7</v>
      </c>
      <c r="X64" s="24" t="s">
        <v>7</v>
      </c>
      <c r="Y64" s="24" t="s">
        <v>7</v>
      </c>
      <c r="Z64" s="24" t="s">
        <v>7</v>
      </c>
      <c r="AA64" s="24" t="s">
        <v>7</v>
      </c>
      <c r="AB64" s="24" t="s">
        <v>7</v>
      </c>
      <c r="AC64" s="24" t="s">
        <v>7</v>
      </c>
      <c r="AD64" s="24" t="s">
        <v>7</v>
      </c>
      <c r="AE64" s="24" t="s">
        <v>7</v>
      </c>
      <c r="AF64" s="24" t="s">
        <v>7</v>
      </c>
      <c r="AG64" s="24" t="s">
        <v>7</v>
      </c>
      <c r="AH64" s="24" t="s">
        <v>7</v>
      </c>
      <c r="AI64" s="24" t="s">
        <v>7</v>
      </c>
      <c r="AJ64" s="24" t="s">
        <v>7</v>
      </c>
      <c r="AK64" s="24" t="s">
        <v>7</v>
      </c>
      <c r="AL64" s="24" t="s">
        <v>7</v>
      </c>
      <c r="AM64" s="24" t="s">
        <v>7</v>
      </c>
      <c r="AN64" s="24" t="s">
        <v>7</v>
      </c>
      <c r="AO64" s="24" t="s">
        <v>7</v>
      </c>
      <c r="AP64" s="24" t="s">
        <v>7</v>
      </c>
      <c r="AQ64" s="24" t="s">
        <v>7</v>
      </c>
      <c r="AR64" s="24" t="s">
        <v>7</v>
      </c>
      <c r="AS64" s="24" t="s">
        <v>7</v>
      </c>
      <c r="AT64" s="24" t="s">
        <v>7</v>
      </c>
      <c r="AU64" s="24" t="s">
        <v>7</v>
      </c>
      <c r="AV64" s="24" t="s">
        <v>7</v>
      </c>
      <c r="AW64" s="24" t="s">
        <v>7</v>
      </c>
      <c r="AX64" s="24" t="s">
        <v>7</v>
      </c>
      <c r="AY64" s="24" t="s">
        <v>7</v>
      </c>
      <c r="AZ64" s="24">
        <v>6.4430249800802359</v>
      </c>
      <c r="BA64" s="24">
        <v>6.4430249800802351</v>
      </c>
      <c r="BB64" s="24">
        <v>6.4430249800802359</v>
      </c>
      <c r="BC64" s="24">
        <v>6.4430249800802359</v>
      </c>
      <c r="BD64" s="24">
        <v>6.4430249800802368</v>
      </c>
      <c r="BE64" s="24">
        <v>6.4430249800802368</v>
      </c>
      <c r="BF64" s="24">
        <v>6.4430249800802368</v>
      </c>
      <c r="BG64" s="24">
        <v>6.4430249800802359</v>
      </c>
      <c r="BH64" s="24">
        <v>6.4430249800802351</v>
      </c>
      <c r="BI64" s="24">
        <v>6.4430249800802351</v>
      </c>
      <c r="BJ64" s="24">
        <v>6.4430249800802351</v>
      </c>
      <c r="BK64" s="24">
        <v>6.4430249800802359</v>
      </c>
      <c r="BL64" s="24">
        <v>6.4430249800802351</v>
      </c>
      <c r="BM64" s="24">
        <v>6.4430249800802351</v>
      </c>
      <c r="BN64" s="24">
        <v>6.4430249800802351</v>
      </c>
      <c r="BO64" s="24">
        <v>6.4430249800802351</v>
      </c>
      <c r="BP64" s="26"/>
      <c r="BQ64" s="26"/>
      <c r="BR64" s="26"/>
      <c r="BS64" s="26"/>
      <c r="BT64" s="26"/>
      <c r="BU64" s="26"/>
      <c r="BV64" s="26"/>
      <c r="BW64" s="26"/>
      <c r="BX64" s="26"/>
    </row>
    <row r="65" spans="1:91" ht="17.25" customHeight="1">
      <c r="A65" s="25">
        <v>14</v>
      </c>
      <c r="B65" s="24" t="s">
        <v>7</v>
      </c>
      <c r="C65" s="24" t="s">
        <v>7</v>
      </c>
      <c r="D65" s="24" t="s">
        <v>7</v>
      </c>
      <c r="E65" s="24" t="s">
        <v>7</v>
      </c>
      <c r="F65" s="24" t="s">
        <v>7</v>
      </c>
      <c r="G65" s="24" t="s">
        <v>7</v>
      </c>
      <c r="H65" s="24" t="s">
        <v>7</v>
      </c>
      <c r="I65" s="24" t="s">
        <v>7</v>
      </c>
      <c r="J65" s="24" t="s">
        <v>7</v>
      </c>
      <c r="K65" s="24" t="s">
        <v>7</v>
      </c>
      <c r="L65" s="24" t="s">
        <v>7</v>
      </c>
      <c r="M65" s="24" t="s">
        <v>7</v>
      </c>
      <c r="N65" s="24" t="s">
        <v>7</v>
      </c>
      <c r="O65" s="24" t="s">
        <v>7</v>
      </c>
      <c r="P65" s="24" t="s">
        <v>7</v>
      </c>
      <c r="Q65" s="24" t="s">
        <v>7</v>
      </c>
      <c r="R65" s="24" t="s">
        <v>7</v>
      </c>
      <c r="S65" s="24" t="s">
        <v>7</v>
      </c>
      <c r="T65" s="24" t="s">
        <v>7</v>
      </c>
      <c r="U65" s="24" t="s">
        <v>7</v>
      </c>
      <c r="V65" s="24" t="s">
        <v>7</v>
      </c>
      <c r="W65" s="24" t="s">
        <v>7</v>
      </c>
      <c r="X65" s="24" t="s">
        <v>7</v>
      </c>
      <c r="Y65" s="24" t="s">
        <v>7</v>
      </c>
      <c r="Z65" s="24" t="s">
        <v>7</v>
      </c>
      <c r="AA65" s="24" t="s">
        <v>7</v>
      </c>
      <c r="AB65" s="24" t="s">
        <v>7</v>
      </c>
      <c r="AC65" s="24" t="s">
        <v>7</v>
      </c>
      <c r="AD65" s="24" t="s">
        <v>7</v>
      </c>
      <c r="AE65" s="24" t="s">
        <v>7</v>
      </c>
      <c r="AF65" s="24" t="s">
        <v>7</v>
      </c>
      <c r="AG65" s="24" t="s">
        <v>7</v>
      </c>
      <c r="AH65" s="24" t="s">
        <v>7</v>
      </c>
      <c r="AI65" s="24" t="s">
        <v>7</v>
      </c>
      <c r="AJ65" s="24" t="s">
        <v>7</v>
      </c>
      <c r="AK65" s="24" t="s">
        <v>7</v>
      </c>
      <c r="AL65" s="24" t="s">
        <v>7</v>
      </c>
      <c r="AM65" s="24" t="s">
        <v>7</v>
      </c>
      <c r="AN65" s="24" t="s">
        <v>7</v>
      </c>
      <c r="AO65" s="24" t="s">
        <v>7</v>
      </c>
      <c r="AP65" s="24" t="s">
        <v>7</v>
      </c>
      <c r="AQ65" s="24" t="s">
        <v>7</v>
      </c>
      <c r="AR65" s="24" t="s">
        <v>7</v>
      </c>
      <c r="AS65" s="24" t="s">
        <v>7</v>
      </c>
      <c r="AT65" s="24" t="s">
        <v>7</v>
      </c>
      <c r="AU65" s="24" t="s">
        <v>7</v>
      </c>
      <c r="AV65" s="24" t="s">
        <v>7</v>
      </c>
      <c r="AW65" s="24" t="s">
        <v>7</v>
      </c>
      <c r="AX65" s="24" t="s">
        <v>7</v>
      </c>
      <c r="AY65" s="24" t="s">
        <v>7</v>
      </c>
      <c r="AZ65" s="24" t="s">
        <v>7</v>
      </c>
      <c r="BA65" s="24">
        <v>6.506754208369844</v>
      </c>
      <c r="BB65" s="24">
        <v>6.5067542083698449</v>
      </c>
      <c r="BC65" s="24">
        <v>6.5067542083698457</v>
      </c>
      <c r="BD65" s="24">
        <v>6.5067542083698457</v>
      </c>
      <c r="BE65" s="24">
        <v>6.5067542083698466</v>
      </c>
      <c r="BF65" s="24">
        <v>6.5067542083698466</v>
      </c>
      <c r="BG65" s="24">
        <v>6.5067542083698457</v>
      </c>
      <c r="BH65" s="24">
        <v>6.5067542083698449</v>
      </c>
      <c r="BI65" s="24">
        <v>6.5067542083698449</v>
      </c>
      <c r="BJ65" s="24">
        <v>6.5067542083698449</v>
      </c>
      <c r="BK65" s="24">
        <v>6.506754208369844</v>
      </c>
      <c r="BL65" s="24">
        <v>6.5067542083698449</v>
      </c>
      <c r="BM65" s="24">
        <v>6.5067542083698449</v>
      </c>
      <c r="BN65" s="24">
        <v>6.5067542083698449</v>
      </c>
      <c r="BO65" s="24">
        <v>6.5067542083698449</v>
      </c>
      <c r="BP65" s="26"/>
      <c r="BQ65" s="26"/>
      <c r="BR65" s="26"/>
      <c r="BS65" s="26"/>
      <c r="BT65" s="26"/>
      <c r="BU65" s="26"/>
      <c r="BV65" s="26"/>
      <c r="BW65" s="26"/>
      <c r="BX65" s="26"/>
      <c r="BY65" s="26"/>
    </row>
    <row r="66" spans="1:91" ht="17.25" customHeight="1">
      <c r="A66" s="25">
        <v>13</v>
      </c>
      <c r="B66" s="24" t="s">
        <v>7</v>
      </c>
      <c r="C66" s="24" t="s">
        <v>7</v>
      </c>
      <c r="D66" s="24" t="s">
        <v>7</v>
      </c>
      <c r="E66" s="24" t="s">
        <v>7</v>
      </c>
      <c r="F66" s="24" t="s">
        <v>7</v>
      </c>
      <c r="G66" s="24" t="s">
        <v>7</v>
      </c>
      <c r="H66" s="24" t="s">
        <v>7</v>
      </c>
      <c r="I66" s="24" t="s">
        <v>7</v>
      </c>
      <c r="J66" s="24" t="s">
        <v>7</v>
      </c>
      <c r="K66" s="24" t="s">
        <v>7</v>
      </c>
      <c r="L66" s="24" t="s">
        <v>7</v>
      </c>
      <c r="M66" s="24" t="s">
        <v>7</v>
      </c>
      <c r="N66" s="24" t="s">
        <v>7</v>
      </c>
      <c r="O66" s="24" t="s">
        <v>7</v>
      </c>
      <c r="P66" s="24" t="s">
        <v>7</v>
      </c>
      <c r="Q66" s="24" t="s">
        <v>7</v>
      </c>
      <c r="R66" s="24" t="s">
        <v>7</v>
      </c>
      <c r="S66" s="24" t="s">
        <v>7</v>
      </c>
      <c r="T66" s="24" t="s">
        <v>7</v>
      </c>
      <c r="U66" s="24" t="s">
        <v>7</v>
      </c>
      <c r="V66" s="24" t="s">
        <v>7</v>
      </c>
      <c r="W66" s="24" t="s">
        <v>7</v>
      </c>
      <c r="X66" s="24" t="s">
        <v>7</v>
      </c>
      <c r="Y66" s="24" t="s">
        <v>7</v>
      </c>
      <c r="Z66" s="24" t="s">
        <v>7</v>
      </c>
      <c r="AA66" s="24" t="s">
        <v>7</v>
      </c>
      <c r="AB66" s="24" t="s">
        <v>7</v>
      </c>
      <c r="AC66" s="24" t="s">
        <v>7</v>
      </c>
      <c r="AD66" s="24" t="s">
        <v>7</v>
      </c>
      <c r="AE66" s="24" t="s">
        <v>7</v>
      </c>
      <c r="AF66" s="24" t="s">
        <v>7</v>
      </c>
      <c r="AG66" s="24" t="s">
        <v>7</v>
      </c>
      <c r="AH66" s="24" t="s">
        <v>7</v>
      </c>
      <c r="AI66" s="24" t="s">
        <v>7</v>
      </c>
      <c r="AJ66" s="24" t="s">
        <v>7</v>
      </c>
      <c r="AK66" s="24" t="s">
        <v>7</v>
      </c>
      <c r="AL66" s="24" t="s">
        <v>7</v>
      </c>
      <c r="AM66" s="24" t="s">
        <v>7</v>
      </c>
      <c r="AN66" s="24" t="s">
        <v>7</v>
      </c>
      <c r="AO66" s="24" t="s">
        <v>7</v>
      </c>
      <c r="AP66" s="24" t="s">
        <v>7</v>
      </c>
      <c r="AQ66" s="24" t="s">
        <v>7</v>
      </c>
      <c r="AR66" s="24" t="s">
        <v>7</v>
      </c>
      <c r="AS66" s="24" t="s">
        <v>7</v>
      </c>
      <c r="AT66" s="24" t="s">
        <v>7</v>
      </c>
      <c r="AU66" s="24" t="s">
        <v>7</v>
      </c>
      <c r="AV66" s="24" t="s">
        <v>7</v>
      </c>
      <c r="AW66" s="24" t="s">
        <v>7</v>
      </c>
      <c r="AX66" s="24" t="s">
        <v>7</v>
      </c>
      <c r="AY66" s="24" t="s">
        <v>7</v>
      </c>
      <c r="AZ66" s="24" t="s">
        <v>7</v>
      </c>
      <c r="BA66" s="24" t="s">
        <v>7</v>
      </c>
      <c r="BB66" s="24">
        <v>6.5711137950006044</v>
      </c>
      <c r="BC66" s="24">
        <v>6.5711137950006027</v>
      </c>
      <c r="BD66" s="24">
        <v>6.5711137950006027</v>
      </c>
      <c r="BE66" s="24">
        <v>6.5711137950006044</v>
      </c>
      <c r="BF66" s="24">
        <v>6.5711137950006044</v>
      </c>
      <c r="BG66" s="24">
        <v>6.5711137950006027</v>
      </c>
      <c r="BH66" s="24">
        <v>6.5711137950006027</v>
      </c>
      <c r="BI66" s="24">
        <v>6.5711137950006027</v>
      </c>
      <c r="BJ66" s="24">
        <v>6.5711137950006027</v>
      </c>
      <c r="BK66" s="24">
        <v>6.5711137950006027</v>
      </c>
      <c r="BL66" s="24">
        <v>6.5711137950006027</v>
      </c>
      <c r="BM66" s="24">
        <v>6.5711137950006018</v>
      </c>
      <c r="BN66" s="24">
        <v>6.5711137950006018</v>
      </c>
      <c r="BO66" s="24">
        <v>6.5711137950006018</v>
      </c>
      <c r="BP66" s="26"/>
      <c r="BQ66" s="26"/>
      <c r="BR66" s="26"/>
      <c r="BS66" s="26"/>
      <c r="BT66" s="26"/>
      <c r="BU66" s="26"/>
      <c r="BV66" s="26"/>
      <c r="BW66" s="26"/>
      <c r="BX66" s="26"/>
      <c r="BY66" s="26"/>
      <c r="BZ66" s="26"/>
    </row>
    <row r="67" spans="1:91" ht="17.25" customHeight="1">
      <c r="A67" s="25">
        <v>12</v>
      </c>
      <c r="B67" s="24" t="s">
        <v>7</v>
      </c>
      <c r="C67" s="24" t="s">
        <v>7</v>
      </c>
      <c r="D67" s="24" t="s">
        <v>7</v>
      </c>
      <c r="E67" s="24" t="s">
        <v>7</v>
      </c>
      <c r="F67" s="24" t="s">
        <v>7</v>
      </c>
      <c r="G67" s="24" t="s">
        <v>7</v>
      </c>
      <c r="H67" s="24" t="s">
        <v>7</v>
      </c>
      <c r="I67" s="24" t="s">
        <v>7</v>
      </c>
      <c r="J67" s="24" t="s">
        <v>7</v>
      </c>
      <c r="K67" s="24" t="s">
        <v>7</v>
      </c>
      <c r="L67" s="24" t="s">
        <v>7</v>
      </c>
      <c r="M67" s="24" t="s">
        <v>7</v>
      </c>
      <c r="N67" s="24" t="s">
        <v>7</v>
      </c>
      <c r="O67" s="24" t="s">
        <v>7</v>
      </c>
      <c r="P67" s="24" t="s">
        <v>7</v>
      </c>
      <c r="Q67" s="24" t="s">
        <v>7</v>
      </c>
      <c r="R67" s="24" t="s">
        <v>7</v>
      </c>
      <c r="S67" s="24" t="s">
        <v>7</v>
      </c>
      <c r="T67" s="24" t="s">
        <v>7</v>
      </c>
      <c r="U67" s="24" t="s">
        <v>7</v>
      </c>
      <c r="V67" s="24" t="s">
        <v>7</v>
      </c>
      <c r="W67" s="24" t="s">
        <v>7</v>
      </c>
      <c r="X67" s="24" t="s">
        <v>7</v>
      </c>
      <c r="Y67" s="24" t="s">
        <v>7</v>
      </c>
      <c r="Z67" s="24" t="s">
        <v>7</v>
      </c>
      <c r="AA67" s="24" t="s">
        <v>7</v>
      </c>
      <c r="AB67" s="24" t="s">
        <v>7</v>
      </c>
      <c r="AC67" s="24" t="s">
        <v>7</v>
      </c>
      <c r="AD67" s="24" t="s">
        <v>7</v>
      </c>
      <c r="AE67" s="24" t="s">
        <v>7</v>
      </c>
      <c r="AF67" s="24" t="s">
        <v>7</v>
      </c>
      <c r="AG67" s="24" t="s">
        <v>7</v>
      </c>
      <c r="AH67" s="24" t="s">
        <v>7</v>
      </c>
      <c r="AI67" s="24" t="s">
        <v>7</v>
      </c>
      <c r="AJ67" s="24" t="s">
        <v>7</v>
      </c>
      <c r="AK67" s="24" t="s">
        <v>7</v>
      </c>
      <c r="AL67" s="24" t="s">
        <v>7</v>
      </c>
      <c r="AM67" s="24" t="s">
        <v>7</v>
      </c>
      <c r="AN67" s="24" t="s">
        <v>7</v>
      </c>
      <c r="AO67" s="24" t="s">
        <v>7</v>
      </c>
      <c r="AP67" s="24" t="s">
        <v>7</v>
      </c>
      <c r="AQ67" s="24" t="s">
        <v>7</v>
      </c>
      <c r="AR67" s="24" t="s">
        <v>7</v>
      </c>
      <c r="AS67" s="24" t="s">
        <v>7</v>
      </c>
      <c r="AT67" s="24" t="s">
        <v>7</v>
      </c>
      <c r="AU67" s="24" t="s">
        <v>7</v>
      </c>
      <c r="AV67" s="24" t="s">
        <v>7</v>
      </c>
      <c r="AW67" s="24" t="s">
        <v>7</v>
      </c>
      <c r="AX67" s="24" t="s">
        <v>7</v>
      </c>
      <c r="AY67" s="24" t="s">
        <v>7</v>
      </c>
      <c r="AZ67" s="24" t="s">
        <v>7</v>
      </c>
      <c r="BA67" s="24" t="s">
        <v>7</v>
      </c>
      <c r="BB67" s="24" t="s">
        <v>7</v>
      </c>
      <c r="BC67" s="24">
        <v>6.6361099749709265</v>
      </c>
      <c r="BD67" s="24">
        <v>6.6361099749709274</v>
      </c>
      <c r="BE67" s="24">
        <v>6.6361099749709274</v>
      </c>
      <c r="BF67" s="24">
        <v>6.6361099749709274</v>
      </c>
      <c r="BG67" s="24">
        <v>6.6361099749709274</v>
      </c>
      <c r="BH67" s="24">
        <v>6.6361099749709274</v>
      </c>
      <c r="BI67" s="24">
        <v>6.6361099749709274</v>
      </c>
      <c r="BJ67" s="24">
        <v>6.6361099749709274</v>
      </c>
      <c r="BK67" s="24">
        <v>6.6361099749709274</v>
      </c>
      <c r="BL67" s="24">
        <v>6.6361099749709274</v>
      </c>
      <c r="BM67" s="24">
        <v>6.6361099749709265</v>
      </c>
      <c r="BN67" s="24">
        <v>6.6361099749709274</v>
      </c>
      <c r="BO67" s="24">
        <v>6.6361099749709274</v>
      </c>
      <c r="BP67" s="26"/>
      <c r="BQ67" s="26"/>
      <c r="BR67" s="26"/>
      <c r="BS67" s="26"/>
      <c r="BT67" s="26"/>
      <c r="BU67" s="26"/>
      <c r="BV67" s="26"/>
      <c r="BW67" s="26"/>
      <c r="BX67" s="26"/>
      <c r="BY67" s="26"/>
      <c r="BZ67" s="26"/>
      <c r="CA67" s="26"/>
    </row>
    <row r="68" spans="1:91" ht="17.25" customHeight="1">
      <c r="A68" s="25">
        <v>11</v>
      </c>
      <c r="B68" s="24" t="s">
        <v>7</v>
      </c>
      <c r="C68" s="24" t="s">
        <v>7</v>
      </c>
      <c r="D68" s="24" t="s">
        <v>7</v>
      </c>
      <c r="E68" s="24" t="s">
        <v>7</v>
      </c>
      <c r="F68" s="24" t="s">
        <v>7</v>
      </c>
      <c r="G68" s="24" t="s">
        <v>7</v>
      </c>
      <c r="H68" s="24" t="s">
        <v>7</v>
      </c>
      <c r="I68" s="24" t="s">
        <v>7</v>
      </c>
      <c r="J68" s="24" t="s">
        <v>7</v>
      </c>
      <c r="K68" s="24" t="s">
        <v>7</v>
      </c>
      <c r="L68" s="24" t="s">
        <v>7</v>
      </c>
      <c r="M68" s="24" t="s">
        <v>7</v>
      </c>
      <c r="N68" s="24" t="s">
        <v>7</v>
      </c>
      <c r="O68" s="24" t="s">
        <v>7</v>
      </c>
      <c r="P68" s="24" t="s">
        <v>7</v>
      </c>
      <c r="Q68" s="24" t="s">
        <v>7</v>
      </c>
      <c r="R68" s="24" t="s">
        <v>7</v>
      </c>
      <c r="S68" s="24" t="s">
        <v>7</v>
      </c>
      <c r="T68" s="24" t="s">
        <v>7</v>
      </c>
      <c r="U68" s="24" t="s">
        <v>7</v>
      </c>
      <c r="V68" s="24" t="s">
        <v>7</v>
      </c>
      <c r="W68" s="24" t="s">
        <v>7</v>
      </c>
      <c r="X68" s="24" t="s">
        <v>7</v>
      </c>
      <c r="Y68" s="24" t="s">
        <v>7</v>
      </c>
      <c r="Z68" s="24" t="s">
        <v>7</v>
      </c>
      <c r="AA68" s="24" t="s">
        <v>7</v>
      </c>
      <c r="AB68" s="24" t="s">
        <v>7</v>
      </c>
      <c r="AC68" s="24" t="s">
        <v>7</v>
      </c>
      <c r="AD68" s="24" t="s">
        <v>7</v>
      </c>
      <c r="AE68" s="24" t="s">
        <v>7</v>
      </c>
      <c r="AF68" s="24" t="s">
        <v>7</v>
      </c>
      <c r="AG68" s="24" t="s">
        <v>7</v>
      </c>
      <c r="AH68" s="24" t="s">
        <v>7</v>
      </c>
      <c r="AI68" s="24" t="s">
        <v>7</v>
      </c>
      <c r="AJ68" s="24" t="s">
        <v>7</v>
      </c>
      <c r="AK68" s="24" t="s">
        <v>7</v>
      </c>
      <c r="AL68" s="24" t="s">
        <v>7</v>
      </c>
      <c r="AM68" s="24" t="s">
        <v>7</v>
      </c>
      <c r="AN68" s="24" t="s">
        <v>7</v>
      </c>
      <c r="AO68" s="24" t="s">
        <v>7</v>
      </c>
      <c r="AP68" s="24" t="s">
        <v>7</v>
      </c>
      <c r="AQ68" s="24" t="s">
        <v>7</v>
      </c>
      <c r="AR68" s="24" t="s">
        <v>7</v>
      </c>
      <c r="AS68" s="24" t="s">
        <v>7</v>
      </c>
      <c r="AT68" s="24" t="s">
        <v>7</v>
      </c>
      <c r="AU68" s="24" t="s">
        <v>7</v>
      </c>
      <c r="AV68" s="24" t="s">
        <v>7</v>
      </c>
      <c r="AW68" s="24" t="s">
        <v>7</v>
      </c>
      <c r="AX68" s="24" t="s">
        <v>7</v>
      </c>
      <c r="AY68" s="24" t="s">
        <v>7</v>
      </c>
      <c r="AZ68" s="24" t="s">
        <v>7</v>
      </c>
      <c r="BA68" s="24" t="s">
        <v>7</v>
      </c>
      <c r="BB68" s="24" t="s">
        <v>7</v>
      </c>
      <c r="BC68" s="24" t="s">
        <v>7</v>
      </c>
      <c r="BD68" s="24">
        <v>6.7017490449508523</v>
      </c>
      <c r="BE68" s="24">
        <v>6.7017490449508532</v>
      </c>
      <c r="BF68" s="24">
        <v>6.7017490449508523</v>
      </c>
      <c r="BG68" s="24">
        <v>6.7017490449508523</v>
      </c>
      <c r="BH68" s="24">
        <v>6.7017490449508523</v>
      </c>
      <c r="BI68" s="24">
        <v>6.7017490449508523</v>
      </c>
      <c r="BJ68" s="24">
        <v>6.7017490449508523</v>
      </c>
      <c r="BK68" s="24">
        <v>6.7017490449508523</v>
      </c>
      <c r="BL68" s="24">
        <v>6.7017490449508523</v>
      </c>
      <c r="BM68" s="24">
        <v>6.7017490449508523</v>
      </c>
      <c r="BN68" s="24">
        <v>6.7017490449508523</v>
      </c>
      <c r="BO68" s="24">
        <v>6.7017490449508523</v>
      </c>
      <c r="BP68" s="26"/>
      <c r="BQ68" s="26"/>
      <c r="BR68" s="26"/>
      <c r="BS68" s="26"/>
      <c r="BT68" s="26"/>
      <c r="BU68" s="26"/>
      <c r="BV68" s="26"/>
      <c r="BW68" s="26"/>
      <c r="BX68" s="26"/>
      <c r="BY68" s="26"/>
      <c r="BZ68" s="26"/>
      <c r="CA68" s="26"/>
      <c r="CB68" s="26"/>
    </row>
    <row r="69" spans="1:91" ht="17.25" customHeight="1">
      <c r="A69" s="25">
        <v>10</v>
      </c>
      <c r="B69" s="24" t="s">
        <v>7</v>
      </c>
      <c r="C69" s="24" t="s">
        <v>7</v>
      </c>
      <c r="D69" s="24" t="s">
        <v>7</v>
      </c>
      <c r="E69" s="24" t="s">
        <v>7</v>
      </c>
      <c r="F69" s="24" t="s">
        <v>7</v>
      </c>
      <c r="G69" s="24" t="s">
        <v>7</v>
      </c>
      <c r="H69" s="24" t="s">
        <v>7</v>
      </c>
      <c r="I69" s="24" t="s">
        <v>7</v>
      </c>
      <c r="J69" s="24" t="s">
        <v>7</v>
      </c>
      <c r="K69" s="24" t="s">
        <v>7</v>
      </c>
      <c r="L69" s="24" t="s">
        <v>7</v>
      </c>
      <c r="M69" s="24" t="s">
        <v>7</v>
      </c>
      <c r="N69" s="24" t="s">
        <v>7</v>
      </c>
      <c r="O69" s="24" t="s">
        <v>7</v>
      </c>
      <c r="P69" s="24" t="s">
        <v>7</v>
      </c>
      <c r="Q69" s="24" t="s">
        <v>7</v>
      </c>
      <c r="R69" s="24" t="s">
        <v>7</v>
      </c>
      <c r="S69" s="24" t="s">
        <v>7</v>
      </c>
      <c r="T69" s="24" t="s">
        <v>7</v>
      </c>
      <c r="U69" s="24" t="s">
        <v>7</v>
      </c>
      <c r="V69" s="24" t="s">
        <v>7</v>
      </c>
      <c r="W69" s="24" t="s">
        <v>7</v>
      </c>
      <c r="X69" s="24" t="s">
        <v>7</v>
      </c>
      <c r="Y69" s="24" t="s">
        <v>7</v>
      </c>
      <c r="Z69" s="24" t="s">
        <v>7</v>
      </c>
      <c r="AA69" s="24" t="s">
        <v>7</v>
      </c>
      <c r="AB69" s="24" t="s">
        <v>7</v>
      </c>
      <c r="AC69" s="24" t="s">
        <v>7</v>
      </c>
      <c r="AD69" s="24" t="s">
        <v>7</v>
      </c>
      <c r="AE69" s="24" t="s">
        <v>7</v>
      </c>
      <c r="AF69" s="24" t="s">
        <v>7</v>
      </c>
      <c r="AG69" s="24" t="s">
        <v>7</v>
      </c>
      <c r="AH69" s="24" t="s">
        <v>7</v>
      </c>
      <c r="AI69" s="24" t="s">
        <v>7</v>
      </c>
      <c r="AJ69" s="24" t="s">
        <v>7</v>
      </c>
      <c r="AK69" s="24" t="s">
        <v>7</v>
      </c>
      <c r="AL69" s="24" t="s">
        <v>7</v>
      </c>
      <c r="AM69" s="24" t="s">
        <v>7</v>
      </c>
      <c r="AN69" s="24" t="s">
        <v>7</v>
      </c>
      <c r="AO69" s="24" t="s">
        <v>7</v>
      </c>
      <c r="AP69" s="24" t="s">
        <v>7</v>
      </c>
      <c r="AQ69" s="24" t="s">
        <v>7</v>
      </c>
      <c r="AR69" s="24" t="s">
        <v>7</v>
      </c>
      <c r="AS69" s="24" t="s">
        <v>7</v>
      </c>
      <c r="AT69" s="24" t="s">
        <v>7</v>
      </c>
      <c r="AU69" s="24" t="s">
        <v>7</v>
      </c>
      <c r="AV69" s="24" t="s">
        <v>7</v>
      </c>
      <c r="AW69" s="24" t="s">
        <v>7</v>
      </c>
      <c r="AX69" s="24" t="s">
        <v>7</v>
      </c>
      <c r="AY69" s="24" t="s">
        <v>7</v>
      </c>
      <c r="AZ69" s="24" t="s">
        <v>7</v>
      </c>
      <c r="BA69" s="24" t="s">
        <v>7</v>
      </c>
      <c r="BB69" s="24" t="s">
        <v>7</v>
      </c>
      <c r="BC69" s="24" t="s">
        <v>7</v>
      </c>
      <c r="BD69" s="24" t="s">
        <v>7</v>
      </c>
      <c r="BE69" s="24">
        <v>6.7680373638920024</v>
      </c>
      <c r="BF69" s="24">
        <v>6.7680373638920024</v>
      </c>
      <c r="BG69" s="24">
        <v>6.7680373638920006</v>
      </c>
      <c r="BH69" s="24">
        <v>6.7680373638920006</v>
      </c>
      <c r="BI69" s="24">
        <v>6.7680373638920006</v>
      </c>
      <c r="BJ69" s="24">
        <v>6.7680373638920006</v>
      </c>
      <c r="BK69" s="24">
        <v>6.7680373638920006</v>
      </c>
      <c r="BL69" s="24">
        <v>6.7680373638920006</v>
      </c>
      <c r="BM69" s="24">
        <v>6.7680373638920006</v>
      </c>
      <c r="BN69" s="24">
        <v>6.7680373638920006</v>
      </c>
      <c r="BO69" s="24">
        <v>6.7680373638920024</v>
      </c>
      <c r="BP69" s="26"/>
      <c r="BQ69" s="26"/>
      <c r="BR69" s="26"/>
      <c r="BS69" s="26"/>
      <c r="BT69" s="26"/>
      <c r="BU69" s="26"/>
      <c r="BV69" s="26"/>
      <c r="BW69" s="26"/>
      <c r="BX69" s="26"/>
      <c r="BY69" s="26"/>
      <c r="BZ69" s="26"/>
      <c r="CA69" s="26"/>
      <c r="CB69" s="26"/>
      <c r="CC69" s="26"/>
    </row>
    <row r="70" spans="1:91" ht="17.25" customHeight="1">
      <c r="A70" s="25">
        <v>9</v>
      </c>
      <c r="B70" s="24" t="s">
        <v>7</v>
      </c>
      <c r="C70" s="24" t="s">
        <v>7</v>
      </c>
      <c r="D70" s="24" t="s">
        <v>7</v>
      </c>
      <c r="E70" s="24" t="s">
        <v>7</v>
      </c>
      <c r="F70" s="24" t="s">
        <v>7</v>
      </c>
      <c r="G70" s="24" t="s">
        <v>7</v>
      </c>
      <c r="H70" s="24" t="s">
        <v>7</v>
      </c>
      <c r="I70" s="24" t="s">
        <v>7</v>
      </c>
      <c r="J70" s="24" t="s">
        <v>7</v>
      </c>
      <c r="K70" s="24" t="s">
        <v>7</v>
      </c>
      <c r="L70" s="24" t="s">
        <v>7</v>
      </c>
      <c r="M70" s="24" t="s">
        <v>7</v>
      </c>
      <c r="N70" s="24" t="s">
        <v>7</v>
      </c>
      <c r="O70" s="24" t="s">
        <v>7</v>
      </c>
      <c r="P70" s="24" t="s">
        <v>7</v>
      </c>
      <c r="Q70" s="24" t="s">
        <v>7</v>
      </c>
      <c r="R70" s="24" t="s">
        <v>7</v>
      </c>
      <c r="S70" s="24" t="s">
        <v>7</v>
      </c>
      <c r="T70" s="24" t="s">
        <v>7</v>
      </c>
      <c r="U70" s="24" t="s">
        <v>7</v>
      </c>
      <c r="V70" s="24" t="s">
        <v>7</v>
      </c>
      <c r="W70" s="24" t="s">
        <v>7</v>
      </c>
      <c r="X70" s="24" t="s">
        <v>7</v>
      </c>
      <c r="Y70" s="24" t="s">
        <v>7</v>
      </c>
      <c r="Z70" s="24" t="s">
        <v>7</v>
      </c>
      <c r="AA70" s="24" t="s">
        <v>7</v>
      </c>
      <c r="AB70" s="24" t="s">
        <v>7</v>
      </c>
      <c r="AC70" s="24" t="s">
        <v>7</v>
      </c>
      <c r="AD70" s="24" t="s">
        <v>7</v>
      </c>
      <c r="AE70" s="24" t="s">
        <v>7</v>
      </c>
      <c r="AF70" s="24" t="s">
        <v>7</v>
      </c>
      <c r="AG70" s="24" t="s">
        <v>7</v>
      </c>
      <c r="AH70" s="24" t="s">
        <v>7</v>
      </c>
      <c r="AI70" s="24" t="s">
        <v>7</v>
      </c>
      <c r="AJ70" s="24" t="s">
        <v>7</v>
      </c>
      <c r="AK70" s="24" t="s">
        <v>7</v>
      </c>
      <c r="AL70" s="24" t="s">
        <v>7</v>
      </c>
      <c r="AM70" s="24" t="s">
        <v>7</v>
      </c>
      <c r="AN70" s="24" t="s">
        <v>7</v>
      </c>
      <c r="AO70" s="24" t="s">
        <v>7</v>
      </c>
      <c r="AP70" s="24" t="s">
        <v>7</v>
      </c>
      <c r="AQ70" s="24" t="s">
        <v>7</v>
      </c>
      <c r="AR70" s="24" t="s">
        <v>7</v>
      </c>
      <c r="AS70" s="24" t="s">
        <v>7</v>
      </c>
      <c r="AT70" s="24" t="s">
        <v>7</v>
      </c>
      <c r="AU70" s="24" t="s">
        <v>7</v>
      </c>
      <c r="AV70" s="24" t="s">
        <v>7</v>
      </c>
      <c r="AW70" s="24" t="s">
        <v>7</v>
      </c>
      <c r="AX70" s="24" t="s">
        <v>7</v>
      </c>
      <c r="AY70" s="24" t="s">
        <v>7</v>
      </c>
      <c r="AZ70" s="24" t="s">
        <v>7</v>
      </c>
      <c r="BA70" s="24" t="s">
        <v>7</v>
      </c>
      <c r="BB70" s="24" t="s">
        <v>7</v>
      </c>
      <c r="BC70" s="24" t="s">
        <v>7</v>
      </c>
      <c r="BD70" s="24" t="s">
        <v>7</v>
      </c>
      <c r="BE70" s="24" t="s">
        <v>7</v>
      </c>
      <c r="BF70" s="24">
        <v>6.834981353643669</v>
      </c>
      <c r="BG70" s="24">
        <v>6.834981353643669</v>
      </c>
      <c r="BH70" s="24">
        <v>6.834981353643669</v>
      </c>
      <c r="BI70" s="24">
        <v>6.834981353643669</v>
      </c>
      <c r="BJ70" s="24">
        <v>6.834981353643669</v>
      </c>
      <c r="BK70" s="24">
        <v>6.834981353643669</v>
      </c>
      <c r="BL70" s="24">
        <v>6.834981353643669</v>
      </c>
      <c r="BM70" s="24">
        <v>6.8349813536436672</v>
      </c>
      <c r="BN70" s="24">
        <v>6.834981353643669</v>
      </c>
      <c r="BO70" s="24">
        <v>6.834981353643669</v>
      </c>
      <c r="BP70" s="26"/>
      <c r="BQ70" s="26"/>
      <c r="BR70" s="26"/>
      <c r="BS70" s="26"/>
      <c r="BT70" s="26"/>
      <c r="BU70" s="26"/>
      <c r="BV70" s="26"/>
      <c r="BW70" s="26"/>
      <c r="BX70" s="26"/>
      <c r="BY70" s="26"/>
      <c r="BZ70" s="26"/>
      <c r="CA70" s="26"/>
      <c r="CB70" s="26"/>
      <c r="CC70" s="26"/>
      <c r="CD70" s="26"/>
    </row>
    <row r="71" spans="1:91" ht="17.25" customHeight="1">
      <c r="A71" s="25">
        <v>8</v>
      </c>
      <c r="B71" s="24" t="s">
        <v>7</v>
      </c>
      <c r="C71" s="24" t="s">
        <v>7</v>
      </c>
      <c r="D71" s="24" t="s">
        <v>7</v>
      </c>
      <c r="E71" s="24" t="s">
        <v>7</v>
      </c>
      <c r="F71" s="24" t="s">
        <v>7</v>
      </c>
      <c r="G71" s="24" t="s">
        <v>7</v>
      </c>
      <c r="H71" s="24" t="s">
        <v>7</v>
      </c>
      <c r="I71" s="24" t="s">
        <v>7</v>
      </c>
      <c r="J71" s="24" t="s">
        <v>7</v>
      </c>
      <c r="K71" s="24" t="s">
        <v>7</v>
      </c>
      <c r="L71" s="24" t="s">
        <v>7</v>
      </c>
      <c r="M71" s="24" t="s">
        <v>7</v>
      </c>
      <c r="N71" s="24" t="s">
        <v>7</v>
      </c>
      <c r="O71" s="24" t="s">
        <v>7</v>
      </c>
      <c r="P71" s="24" t="s">
        <v>7</v>
      </c>
      <c r="Q71" s="24" t="s">
        <v>7</v>
      </c>
      <c r="R71" s="24" t="s">
        <v>7</v>
      </c>
      <c r="S71" s="24" t="s">
        <v>7</v>
      </c>
      <c r="T71" s="24" t="s">
        <v>7</v>
      </c>
      <c r="U71" s="24" t="s">
        <v>7</v>
      </c>
      <c r="V71" s="24" t="s">
        <v>7</v>
      </c>
      <c r="W71" s="24" t="s">
        <v>7</v>
      </c>
      <c r="X71" s="24" t="s">
        <v>7</v>
      </c>
      <c r="Y71" s="24" t="s">
        <v>7</v>
      </c>
      <c r="Z71" s="24" t="s">
        <v>7</v>
      </c>
      <c r="AA71" s="24" t="s">
        <v>7</v>
      </c>
      <c r="AB71" s="24" t="s">
        <v>7</v>
      </c>
      <c r="AC71" s="24" t="s">
        <v>7</v>
      </c>
      <c r="AD71" s="24" t="s">
        <v>7</v>
      </c>
      <c r="AE71" s="24" t="s">
        <v>7</v>
      </c>
      <c r="AF71" s="24" t="s">
        <v>7</v>
      </c>
      <c r="AG71" s="24" t="s">
        <v>7</v>
      </c>
      <c r="AH71" s="24" t="s">
        <v>7</v>
      </c>
      <c r="AI71" s="24" t="s">
        <v>7</v>
      </c>
      <c r="AJ71" s="24" t="s">
        <v>7</v>
      </c>
      <c r="AK71" s="24" t="s">
        <v>7</v>
      </c>
      <c r="AL71" s="24" t="s">
        <v>7</v>
      </c>
      <c r="AM71" s="24" t="s">
        <v>7</v>
      </c>
      <c r="AN71" s="24" t="s">
        <v>7</v>
      </c>
      <c r="AO71" s="24" t="s">
        <v>7</v>
      </c>
      <c r="AP71" s="24" t="s">
        <v>7</v>
      </c>
      <c r="AQ71" s="24" t="s">
        <v>7</v>
      </c>
      <c r="AR71" s="24" t="s">
        <v>7</v>
      </c>
      <c r="AS71" s="24" t="s">
        <v>7</v>
      </c>
      <c r="AT71" s="24" t="s">
        <v>7</v>
      </c>
      <c r="AU71" s="24" t="s">
        <v>7</v>
      </c>
      <c r="AV71" s="24" t="s">
        <v>7</v>
      </c>
      <c r="AW71" s="24" t="s">
        <v>7</v>
      </c>
      <c r="AX71" s="24" t="s">
        <v>7</v>
      </c>
      <c r="AY71" s="24" t="s">
        <v>7</v>
      </c>
      <c r="AZ71" s="24" t="s">
        <v>7</v>
      </c>
      <c r="BA71" s="24" t="s">
        <v>7</v>
      </c>
      <c r="BB71" s="24" t="s">
        <v>7</v>
      </c>
      <c r="BC71" s="24" t="s">
        <v>7</v>
      </c>
      <c r="BD71" s="24" t="s">
        <v>7</v>
      </c>
      <c r="BE71" s="24" t="s">
        <v>7</v>
      </c>
      <c r="BF71" s="24" t="s">
        <v>7</v>
      </c>
      <c r="BG71" s="24">
        <v>6.9025874995748628</v>
      </c>
      <c r="BH71" s="24">
        <v>6.9025874995748611</v>
      </c>
      <c r="BI71" s="24">
        <v>6.9025874995748628</v>
      </c>
      <c r="BJ71" s="24">
        <v>6.9025874995748628</v>
      </c>
      <c r="BK71" s="24">
        <v>6.9025874995748611</v>
      </c>
      <c r="BL71" s="24">
        <v>6.9025874995748611</v>
      </c>
      <c r="BM71" s="24">
        <v>6.9025874995748611</v>
      </c>
      <c r="BN71" s="24">
        <v>6.9025874995748628</v>
      </c>
      <c r="BO71" s="24">
        <v>6.9025874995748611</v>
      </c>
      <c r="BP71" s="26"/>
      <c r="BQ71" s="26"/>
      <c r="BR71" s="26"/>
      <c r="BS71" s="26"/>
      <c r="BT71" s="26"/>
      <c r="BU71" s="26"/>
      <c r="BV71" s="26"/>
      <c r="BW71" s="26"/>
      <c r="BX71" s="26"/>
      <c r="BY71" s="26"/>
      <c r="BZ71" s="26"/>
      <c r="CA71" s="26"/>
      <c r="CB71" s="26"/>
      <c r="CC71" s="26"/>
      <c r="CD71" s="26"/>
      <c r="CE71" s="26"/>
    </row>
    <row r="72" spans="1:91" ht="17.25" customHeight="1">
      <c r="A72" s="25">
        <v>7</v>
      </c>
      <c r="B72" s="24" t="s">
        <v>7</v>
      </c>
      <c r="C72" s="24" t="s">
        <v>7</v>
      </c>
      <c r="D72" s="24" t="s">
        <v>7</v>
      </c>
      <c r="E72" s="24" t="s">
        <v>7</v>
      </c>
      <c r="F72" s="24" t="s">
        <v>7</v>
      </c>
      <c r="G72" s="24" t="s">
        <v>7</v>
      </c>
      <c r="H72" s="24" t="s">
        <v>7</v>
      </c>
      <c r="I72" s="24" t="s">
        <v>7</v>
      </c>
      <c r="J72" s="24" t="s">
        <v>7</v>
      </c>
      <c r="K72" s="24" t="s">
        <v>7</v>
      </c>
      <c r="L72" s="24" t="s">
        <v>7</v>
      </c>
      <c r="M72" s="24" t="s">
        <v>7</v>
      </c>
      <c r="N72" s="24" t="s">
        <v>7</v>
      </c>
      <c r="O72" s="24" t="s">
        <v>7</v>
      </c>
      <c r="P72" s="24" t="s">
        <v>7</v>
      </c>
      <c r="Q72" s="24" t="s">
        <v>7</v>
      </c>
      <c r="R72" s="24" t="s">
        <v>7</v>
      </c>
      <c r="S72" s="24" t="s">
        <v>7</v>
      </c>
      <c r="T72" s="24" t="s">
        <v>7</v>
      </c>
      <c r="U72" s="24" t="s">
        <v>7</v>
      </c>
      <c r="V72" s="24" t="s">
        <v>7</v>
      </c>
      <c r="W72" s="24" t="s">
        <v>7</v>
      </c>
      <c r="X72" s="24" t="s">
        <v>7</v>
      </c>
      <c r="Y72" s="24" t="s">
        <v>7</v>
      </c>
      <c r="Z72" s="24" t="s">
        <v>7</v>
      </c>
      <c r="AA72" s="24" t="s">
        <v>7</v>
      </c>
      <c r="AB72" s="24" t="s">
        <v>7</v>
      </c>
      <c r="AC72" s="24" t="s">
        <v>7</v>
      </c>
      <c r="AD72" s="24" t="s">
        <v>7</v>
      </c>
      <c r="AE72" s="24" t="s">
        <v>7</v>
      </c>
      <c r="AF72" s="24" t="s">
        <v>7</v>
      </c>
      <c r="AG72" s="24" t="s">
        <v>7</v>
      </c>
      <c r="AH72" s="24" t="s">
        <v>7</v>
      </c>
      <c r="AI72" s="24" t="s">
        <v>7</v>
      </c>
      <c r="AJ72" s="24" t="s">
        <v>7</v>
      </c>
      <c r="AK72" s="24" t="s">
        <v>7</v>
      </c>
      <c r="AL72" s="24" t="s">
        <v>7</v>
      </c>
      <c r="AM72" s="24" t="s">
        <v>7</v>
      </c>
      <c r="AN72" s="24" t="s">
        <v>7</v>
      </c>
      <c r="AO72" s="24" t="s">
        <v>7</v>
      </c>
      <c r="AP72" s="24" t="s">
        <v>7</v>
      </c>
      <c r="AQ72" s="24" t="s">
        <v>7</v>
      </c>
      <c r="AR72" s="24" t="s">
        <v>7</v>
      </c>
      <c r="AS72" s="24" t="s">
        <v>7</v>
      </c>
      <c r="AT72" s="24" t="s">
        <v>7</v>
      </c>
      <c r="AU72" s="24" t="s">
        <v>7</v>
      </c>
      <c r="AV72" s="24" t="s">
        <v>7</v>
      </c>
      <c r="AW72" s="24" t="s">
        <v>7</v>
      </c>
      <c r="AX72" s="24" t="s">
        <v>7</v>
      </c>
      <c r="AY72" s="24" t="s">
        <v>7</v>
      </c>
      <c r="AZ72" s="24" t="s">
        <v>7</v>
      </c>
      <c r="BA72" s="24" t="s">
        <v>7</v>
      </c>
      <c r="BB72" s="24" t="s">
        <v>7</v>
      </c>
      <c r="BC72" s="24" t="s">
        <v>7</v>
      </c>
      <c r="BD72" s="24" t="s">
        <v>7</v>
      </c>
      <c r="BE72" s="24" t="s">
        <v>7</v>
      </c>
      <c r="BF72" s="24" t="s">
        <v>7</v>
      </c>
      <c r="BG72" s="24" t="s">
        <v>7</v>
      </c>
      <c r="BH72" s="24">
        <v>6.970862351202709</v>
      </c>
      <c r="BI72" s="24">
        <v>6.9708623512027099</v>
      </c>
      <c r="BJ72" s="24">
        <v>6.9708623512027099</v>
      </c>
      <c r="BK72" s="24">
        <v>6.9708623512027099</v>
      </c>
      <c r="BL72" s="24">
        <v>6.9708623512027099</v>
      </c>
      <c r="BM72" s="24">
        <v>6.970862351202709</v>
      </c>
      <c r="BN72" s="24">
        <v>6.9708623512027099</v>
      </c>
      <c r="BO72" s="24">
        <v>6.9708623512027099</v>
      </c>
      <c r="BP72" s="26"/>
      <c r="BQ72" s="26"/>
      <c r="BR72" s="26"/>
      <c r="BS72" s="26"/>
      <c r="BT72" s="26"/>
      <c r="BU72" s="26"/>
      <c r="BV72" s="26"/>
      <c r="BW72" s="26"/>
      <c r="BX72" s="26"/>
      <c r="BY72" s="26"/>
      <c r="BZ72" s="26"/>
      <c r="CA72" s="26"/>
      <c r="CB72" s="26"/>
      <c r="CC72" s="26"/>
      <c r="CD72" s="26"/>
      <c r="CE72" s="26"/>
      <c r="CF72" s="26"/>
    </row>
    <row r="73" spans="1:91" ht="17.25" customHeight="1">
      <c r="A73" s="25">
        <v>6</v>
      </c>
      <c r="B73" s="24" t="s">
        <v>7</v>
      </c>
      <c r="C73" s="24" t="s">
        <v>7</v>
      </c>
      <c r="D73" s="24" t="s">
        <v>7</v>
      </c>
      <c r="E73" s="24" t="s">
        <v>7</v>
      </c>
      <c r="F73" s="24" t="s">
        <v>7</v>
      </c>
      <c r="G73" s="24" t="s">
        <v>7</v>
      </c>
      <c r="H73" s="24" t="s">
        <v>7</v>
      </c>
      <c r="I73" s="24" t="s">
        <v>7</v>
      </c>
      <c r="J73" s="24" t="s">
        <v>7</v>
      </c>
      <c r="K73" s="24" t="s">
        <v>7</v>
      </c>
      <c r="L73" s="24" t="s">
        <v>7</v>
      </c>
      <c r="M73" s="24" t="s">
        <v>7</v>
      </c>
      <c r="N73" s="24" t="s">
        <v>7</v>
      </c>
      <c r="O73" s="24" t="s">
        <v>7</v>
      </c>
      <c r="P73" s="24" t="s">
        <v>7</v>
      </c>
      <c r="Q73" s="24" t="s">
        <v>7</v>
      </c>
      <c r="R73" s="24" t="s">
        <v>7</v>
      </c>
      <c r="S73" s="24" t="s">
        <v>7</v>
      </c>
      <c r="T73" s="24" t="s">
        <v>7</v>
      </c>
      <c r="U73" s="24" t="s">
        <v>7</v>
      </c>
      <c r="V73" s="24" t="s">
        <v>7</v>
      </c>
      <c r="W73" s="24" t="s">
        <v>7</v>
      </c>
      <c r="X73" s="24" t="s">
        <v>7</v>
      </c>
      <c r="Y73" s="24" t="s">
        <v>7</v>
      </c>
      <c r="Z73" s="24" t="s">
        <v>7</v>
      </c>
      <c r="AA73" s="24" t="s">
        <v>7</v>
      </c>
      <c r="AB73" s="24" t="s">
        <v>7</v>
      </c>
      <c r="AC73" s="24" t="s">
        <v>7</v>
      </c>
      <c r="AD73" s="24" t="s">
        <v>7</v>
      </c>
      <c r="AE73" s="24" t="s">
        <v>7</v>
      </c>
      <c r="AF73" s="24" t="s">
        <v>7</v>
      </c>
      <c r="AG73" s="24" t="s">
        <v>7</v>
      </c>
      <c r="AH73" s="24" t="s">
        <v>7</v>
      </c>
      <c r="AI73" s="24" t="s">
        <v>7</v>
      </c>
      <c r="AJ73" s="24" t="s">
        <v>7</v>
      </c>
      <c r="AK73" s="24" t="s">
        <v>7</v>
      </c>
      <c r="AL73" s="24" t="s">
        <v>7</v>
      </c>
      <c r="AM73" s="24" t="s">
        <v>7</v>
      </c>
      <c r="AN73" s="24" t="s">
        <v>7</v>
      </c>
      <c r="AO73" s="24" t="s">
        <v>7</v>
      </c>
      <c r="AP73" s="24" t="s">
        <v>7</v>
      </c>
      <c r="AQ73" s="24" t="s">
        <v>7</v>
      </c>
      <c r="AR73" s="24" t="s">
        <v>7</v>
      </c>
      <c r="AS73" s="24" t="s">
        <v>7</v>
      </c>
      <c r="AT73" s="24" t="s">
        <v>7</v>
      </c>
      <c r="AU73" s="24" t="s">
        <v>7</v>
      </c>
      <c r="AV73" s="24" t="s">
        <v>7</v>
      </c>
      <c r="AW73" s="24" t="s">
        <v>7</v>
      </c>
      <c r="AX73" s="24" t="s">
        <v>7</v>
      </c>
      <c r="AY73" s="24" t="s">
        <v>7</v>
      </c>
      <c r="AZ73" s="24" t="s">
        <v>7</v>
      </c>
      <c r="BA73" s="24" t="s">
        <v>7</v>
      </c>
      <c r="BB73" s="24" t="s">
        <v>7</v>
      </c>
      <c r="BC73" s="24" t="s">
        <v>7</v>
      </c>
      <c r="BD73" s="24" t="s">
        <v>7</v>
      </c>
      <c r="BE73" s="24" t="s">
        <v>7</v>
      </c>
      <c r="BF73" s="24" t="s">
        <v>7</v>
      </c>
      <c r="BG73" s="24" t="s">
        <v>7</v>
      </c>
      <c r="BH73" s="24" t="s">
        <v>7</v>
      </c>
      <c r="BI73" s="24">
        <v>7.0398125228268764</v>
      </c>
      <c r="BJ73" s="24">
        <v>7.0398125228268764</v>
      </c>
      <c r="BK73" s="24">
        <v>7.0398125228268746</v>
      </c>
      <c r="BL73" s="24">
        <v>7.0398125228268764</v>
      </c>
      <c r="BM73" s="24">
        <v>7.0398125228268746</v>
      </c>
      <c r="BN73" s="24">
        <v>7.0398125228268746</v>
      </c>
      <c r="BO73" s="24">
        <v>7.0398125228268746</v>
      </c>
      <c r="BP73" s="26"/>
      <c r="BQ73" s="26"/>
      <c r="BR73" s="26"/>
      <c r="BS73" s="26"/>
      <c r="BT73" s="26"/>
      <c r="BU73" s="26"/>
      <c r="BV73" s="26"/>
      <c r="BW73" s="26"/>
      <c r="BX73" s="26"/>
      <c r="BY73" s="26"/>
      <c r="BZ73" s="26"/>
      <c r="CA73" s="26"/>
      <c r="CB73" s="26"/>
      <c r="CC73" s="26"/>
      <c r="CD73" s="26"/>
      <c r="CE73" s="26"/>
      <c r="CF73" s="26"/>
      <c r="CG73" s="26"/>
    </row>
    <row r="74" spans="1:91" ht="17.25" customHeight="1">
      <c r="A74" s="25">
        <v>5</v>
      </c>
      <c r="B74" s="24" t="s">
        <v>7</v>
      </c>
      <c r="C74" s="24" t="s">
        <v>7</v>
      </c>
      <c r="D74" s="24" t="s">
        <v>7</v>
      </c>
      <c r="E74" s="24" t="s">
        <v>7</v>
      </c>
      <c r="F74" s="24" t="s">
        <v>7</v>
      </c>
      <c r="G74" s="24" t="s">
        <v>7</v>
      </c>
      <c r="H74" s="24" t="s">
        <v>7</v>
      </c>
      <c r="I74" s="24" t="s">
        <v>7</v>
      </c>
      <c r="J74" s="24" t="s">
        <v>7</v>
      </c>
      <c r="K74" s="24" t="s">
        <v>7</v>
      </c>
      <c r="L74" s="24" t="s">
        <v>7</v>
      </c>
      <c r="M74" s="24" t="s">
        <v>7</v>
      </c>
      <c r="N74" s="24" t="s">
        <v>7</v>
      </c>
      <c r="O74" s="24" t="s">
        <v>7</v>
      </c>
      <c r="P74" s="24" t="s">
        <v>7</v>
      </c>
      <c r="Q74" s="24" t="s">
        <v>7</v>
      </c>
      <c r="R74" s="24" t="s">
        <v>7</v>
      </c>
      <c r="S74" s="24" t="s">
        <v>7</v>
      </c>
      <c r="T74" s="24" t="s">
        <v>7</v>
      </c>
      <c r="U74" s="24" t="s">
        <v>7</v>
      </c>
      <c r="V74" s="24" t="s">
        <v>7</v>
      </c>
      <c r="W74" s="24" t="s">
        <v>7</v>
      </c>
      <c r="X74" s="24" t="s">
        <v>7</v>
      </c>
      <c r="Y74" s="24" t="s">
        <v>7</v>
      </c>
      <c r="Z74" s="24" t="s">
        <v>7</v>
      </c>
      <c r="AA74" s="24" t="s">
        <v>7</v>
      </c>
      <c r="AB74" s="24" t="s">
        <v>7</v>
      </c>
      <c r="AC74" s="24" t="s">
        <v>7</v>
      </c>
      <c r="AD74" s="24" t="s">
        <v>7</v>
      </c>
      <c r="AE74" s="24" t="s">
        <v>7</v>
      </c>
      <c r="AF74" s="24" t="s">
        <v>7</v>
      </c>
      <c r="AG74" s="24" t="s">
        <v>7</v>
      </c>
      <c r="AH74" s="24" t="s">
        <v>7</v>
      </c>
      <c r="AI74" s="24" t="s">
        <v>7</v>
      </c>
      <c r="AJ74" s="24" t="s">
        <v>7</v>
      </c>
      <c r="AK74" s="24" t="s">
        <v>7</v>
      </c>
      <c r="AL74" s="24" t="s">
        <v>7</v>
      </c>
      <c r="AM74" s="24" t="s">
        <v>7</v>
      </c>
      <c r="AN74" s="24" t="s">
        <v>7</v>
      </c>
      <c r="AO74" s="24" t="s">
        <v>7</v>
      </c>
      <c r="AP74" s="24" t="s">
        <v>7</v>
      </c>
      <c r="AQ74" s="24" t="s">
        <v>7</v>
      </c>
      <c r="AR74" s="24" t="s">
        <v>7</v>
      </c>
      <c r="AS74" s="24" t="s">
        <v>7</v>
      </c>
      <c r="AT74" s="24" t="s">
        <v>7</v>
      </c>
      <c r="AU74" s="24" t="s">
        <v>7</v>
      </c>
      <c r="AV74" s="24" t="s">
        <v>7</v>
      </c>
      <c r="AW74" s="24" t="s">
        <v>7</v>
      </c>
      <c r="AX74" s="24" t="s">
        <v>7</v>
      </c>
      <c r="AY74" s="24" t="s">
        <v>7</v>
      </c>
      <c r="AZ74" s="24" t="s">
        <v>7</v>
      </c>
      <c r="BA74" s="24" t="s">
        <v>7</v>
      </c>
      <c r="BB74" s="24" t="s">
        <v>7</v>
      </c>
      <c r="BC74" s="24" t="s">
        <v>7</v>
      </c>
      <c r="BD74" s="24" t="s">
        <v>7</v>
      </c>
      <c r="BE74" s="24" t="s">
        <v>7</v>
      </c>
      <c r="BF74" s="24" t="s">
        <v>7</v>
      </c>
      <c r="BG74" s="24" t="s">
        <v>7</v>
      </c>
      <c r="BH74" s="24" t="s">
        <v>7</v>
      </c>
      <c r="BI74" s="24" t="s">
        <v>7</v>
      </c>
      <c r="BJ74" s="24">
        <v>7.1094446941703486</v>
      </c>
      <c r="BK74" s="24">
        <v>7.1094446941703486</v>
      </c>
      <c r="BL74" s="24">
        <v>7.1094446941703486</v>
      </c>
      <c r="BM74" s="24">
        <v>7.1094446941703486</v>
      </c>
      <c r="BN74" s="24">
        <v>7.1094446941703486</v>
      </c>
      <c r="BO74" s="24">
        <v>7.1094446941703486</v>
      </c>
      <c r="BP74" s="26"/>
      <c r="BQ74" s="26"/>
      <c r="BR74" s="26"/>
      <c r="BS74" s="26"/>
      <c r="BT74" s="26"/>
      <c r="BU74" s="26"/>
      <c r="BV74" s="26"/>
      <c r="BW74" s="26"/>
      <c r="BX74" s="26"/>
      <c r="BY74" s="26"/>
      <c r="BZ74" s="26"/>
      <c r="CA74" s="26"/>
      <c r="CB74" s="26"/>
      <c r="CC74" s="26"/>
      <c r="CD74" s="26"/>
      <c r="CE74" s="26"/>
      <c r="CF74" s="26"/>
      <c r="CG74" s="26"/>
      <c r="CH74" s="26"/>
    </row>
    <row r="75" spans="1:91" ht="17.25" customHeight="1">
      <c r="A75" s="25">
        <v>4</v>
      </c>
      <c r="B75" s="24" t="s">
        <v>7</v>
      </c>
      <c r="C75" s="24" t="s">
        <v>7</v>
      </c>
      <c r="D75" s="24" t="s">
        <v>7</v>
      </c>
      <c r="E75" s="24" t="s">
        <v>7</v>
      </c>
      <c r="F75" s="24" t="s">
        <v>7</v>
      </c>
      <c r="G75" s="24" t="s">
        <v>7</v>
      </c>
      <c r="H75" s="24" t="s">
        <v>7</v>
      </c>
      <c r="I75" s="24" t="s">
        <v>7</v>
      </c>
      <c r="J75" s="24" t="s">
        <v>7</v>
      </c>
      <c r="K75" s="24" t="s">
        <v>7</v>
      </c>
      <c r="L75" s="24" t="s">
        <v>7</v>
      </c>
      <c r="M75" s="24" t="s">
        <v>7</v>
      </c>
      <c r="N75" s="24" t="s">
        <v>7</v>
      </c>
      <c r="O75" s="24" t="s">
        <v>7</v>
      </c>
      <c r="P75" s="24" t="s">
        <v>7</v>
      </c>
      <c r="Q75" s="24" t="s">
        <v>7</v>
      </c>
      <c r="R75" s="24" t="s">
        <v>7</v>
      </c>
      <c r="S75" s="24" t="s">
        <v>7</v>
      </c>
      <c r="T75" s="24" t="s">
        <v>7</v>
      </c>
      <c r="U75" s="24" t="s">
        <v>7</v>
      </c>
      <c r="V75" s="24" t="s">
        <v>7</v>
      </c>
      <c r="W75" s="24" t="s">
        <v>7</v>
      </c>
      <c r="X75" s="24" t="s">
        <v>7</v>
      </c>
      <c r="Y75" s="24" t="s">
        <v>7</v>
      </c>
      <c r="Z75" s="24" t="s">
        <v>7</v>
      </c>
      <c r="AA75" s="24" t="s">
        <v>7</v>
      </c>
      <c r="AB75" s="24" t="s">
        <v>7</v>
      </c>
      <c r="AC75" s="24" t="s">
        <v>7</v>
      </c>
      <c r="AD75" s="24" t="s">
        <v>7</v>
      </c>
      <c r="AE75" s="24" t="s">
        <v>7</v>
      </c>
      <c r="AF75" s="24" t="s">
        <v>7</v>
      </c>
      <c r="AG75" s="24" t="s">
        <v>7</v>
      </c>
      <c r="AH75" s="24" t="s">
        <v>7</v>
      </c>
      <c r="AI75" s="24" t="s">
        <v>7</v>
      </c>
      <c r="AJ75" s="24" t="s">
        <v>7</v>
      </c>
      <c r="AK75" s="24" t="s">
        <v>7</v>
      </c>
      <c r="AL75" s="24" t="s">
        <v>7</v>
      </c>
      <c r="AM75" s="24" t="s">
        <v>7</v>
      </c>
      <c r="AN75" s="24" t="s">
        <v>7</v>
      </c>
      <c r="AO75" s="24" t="s">
        <v>7</v>
      </c>
      <c r="AP75" s="24" t="s">
        <v>7</v>
      </c>
      <c r="AQ75" s="24" t="s">
        <v>7</v>
      </c>
      <c r="AR75" s="24" t="s">
        <v>7</v>
      </c>
      <c r="AS75" s="24" t="s">
        <v>7</v>
      </c>
      <c r="AT75" s="24" t="s">
        <v>7</v>
      </c>
      <c r="AU75" s="24" t="s">
        <v>7</v>
      </c>
      <c r="AV75" s="24" t="s">
        <v>7</v>
      </c>
      <c r="AW75" s="24" t="s">
        <v>7</v>
      </c>
      <c r="AX75" s="24" t="s">
        <v>7</v>
      </c>
      <c r="AY75" s="24" t="s">
        <v>7</v>
      </c>
      <c r="AZ75" s="24" t="s">
        <v>7</v>
      </c>
      <c r="BA75" s="24" t="s">
        <v>7</v>
      </c>
      <c r="BB75" s="24" t="s">
        <v>7</v>
      </c>
      <c r="BC75" s="24" t="s">
        <v>7</v>
      </c>
      <c r="BD75" s="24" t="s">
        <v>7</v>
      </c>
      <c r="BE75" s="24" t="s">
        <v>7</v>
      </c>
      <c r="BF75" s="24" t="s">
        <v>7</v>
      </c>
      <c r="BG75" s="24" t="s">
        <v>7</v>
      </c>
      <c r="BH75" s="24" t="s">
        <v>7</v>
      </c>
      <c r="BI75" s="24" t="s">
        <v>7</v>
      </c>
      <c r="BJ75" s="24" t="s">
        <v>7</v>
      </c>
      <c r="BK75" s="24">
        <v>7.1797656110266344</v>
      </c>
      <c r="BL75" s="24">
        <v>7.1797656110266326</v>
      </c>
      <c r="BM75" s="24">
        <v>7.1797656110266326</v>
      </c>
      <c r="BN75" s="24">
        <v>7.1797656110266344</v>
      </c>
      <c r="BO75" s="24">
        <v>7.1797656110266344</v>
      </c>
      <c r="BP75" s="26"/>
      <c r="BQ75" s="26"/>
      <c r="BR75" s="26"/>
      <c r="BS75" s="26"/>
      <c r="BT75" s="26"/>
      <c r="BU75" s="26"/>
      <c r="BV75" s="26"/>
      <c r="BW75" s="26"/>
      <c r="BX75" s="26"/>
      <c r="BY75" s="26"/>
      <c r="BZ75" s="26"/>
      <c r="CA75" s="26"/>
      <c r="CB75" s="26"/>
      <c r="CC75" s="26"/>
      <c r="CD75" s="26"/>
      <c r="CE75" s="26"/>
      <c r="CF75" s="26"/>
      <c r="CG75" s="26"/>
      <c r="CH75" s="26"/>
      <c r="CI75" s="26"/>
    </row>
    <row r="76" spans="1:91" ht="17.25" customHeight="1">
      <c r="A76" s="25">
        <v>3</v>
      </c>
      <c r="B76" s="24" t="s">
        <v>7</v>
      </c>
      <c r="C76" s="24" t="s">
        <v>7</v>
      </c>
      <c r="D76" s="24" t="s">
        <v>7</v>
      </c>
      <c r="E76" s="24" t="s">
        <v>7</v>
      </c>
      <c r="F76" s="24" t="s">
        <v>7</v>
      </c>
      <c r="G76" s="24" t="s">
        <v>7</v>
      </c>
      <c r="H76" s="24" t="s">
        <v>7</v>
      </c>
      <c r="I76" s="24" t="s">
        <v>7</v>
      </c>
      <c r="J76" s="24" t="s">
        <v>7</v>
      </c>
      <c r="K76" s="24" t="s">
        <v>7</v>
      </c>
      <c r="L76" s="24" t="s">
        <v>7</v>
      </c>
      <c r="M76" s="24" t="s">
        <v>7</v>
      </c>
      <c r="N76" s="24" t="s">
        <v>7</v>
      </c>
      <c r="O76" s="24" t="s">
        <v>7</v>
      </c>
      <c r="P76" s="24" t="s">
        <v>7</v>
      </c>
      <c r="Q76" s="24" t="s">
        <v>7</v>
      </c>
      <c r="R76" s="24" t="s">
        <v>7</v>
      </c>
      <c r="S76" s="24" t="s">
        <v>7</v>
      </c>
      <c r="T76" s="24" t="s">
        <v>7</v>
      </c>
      <c r="U76" s="24" t="s">
        <v>7</v>
      </c>
      <c r="V76" s="24" t="s">
        <v>7</v>
      </c>
      <c r="W76" s="24" t="s">
        <v>7</v>
      </c>
      <c r="X76" s="24" t="s">
        <v>7</v>
      </c>
      <c r="Y76" s="24" t="s">
        <v>7</v>
      </c>
      <c r="Z76" s="24" t="s">
        <v>7</v>
      </c>
      <c r="AA76" s="24" t="s">
        <v>7</v>
      </c>
      <c r="AB76" s="24" t="s">
        <v>7</v>
      </c>
      <c r="AC76" s="24" t="s">
        <v>7</v>
      </c>
      <c r="AD76" s="24" t="s">
        <v>7</v>
      </c>
      <c r="AE76" s="24" t="s">
        <v>7</v>
      </c>
      <c r="AF76" s="24" t="s">
        <v>7</v>
      </c>
      <c r="AG76" s="24" t="s">
        <v>7</v>
      </c>
      <c r="AH76" s="24" t="s">
        <v>7</v>
      </c>
      <c r="AI76" s="24" t="s">
        <v>7</v>
      </c>
      <c r="AJ76" s="24" t="s">
        <v>7</v>
      </c>
      <c r="AK76" s="24" t="s">
        <v>7</v>
      </c>
      <c r="AL76" s="24" t="s">
        <v>7</v>
      </c>
      <c r="AM76" s="24" t="s">
        <v>7</v>
      </c>
      <c r="AN76" s="24" t="s">
        <v>7</v>
      </c>
      <c r="AO76" s="24" t="s">
        <v>7</v>
      </c>
      <c r="AP76" s="24" t="s">
        <v>7</v>
      </c>
      <c r="AQ76" s="24" t="s">
        <v>7</v>
      </c>
      <c r="AR76" s="24" t="s">
        <v>7</v>
      </c>
      <c r="AS76" s="24" t="s">
        <v>7</v>
      </c>
      <c r="AT76" s="24" t="s">
        <v>7</v>
      </c>
      <c r="AU76" s="24" t="s">
        <v>7</v>
      </c>
      <c r="AV76" s="24" t="s">
        <v>7</v>
      </c>
      <c r="AW76" s="24" t="s">
        <v>7</v>
      </c>
      <c r="AX76" s="24" t="s">
        <v>7</v>
      </c>
      <c r="AY76" s="24" t="s">
        <v>7</v>
      </c>
      <c r="AZ76" s="24" t="s">
        <v>7</v>
      </c>
      <c r="BA76" s="24" t="s">
        <v>7</v>
      </c>
      <c r="BB76" s="24" t="s">
        <v>7</v>
      </c>
      <c r="BC76" s="24" t="s">
        <v>7</v>
      </c>
      <c r="BD76" s="24" t="s">
        <v>7</v>
      </c>
      <c r="BE76" s="24" t="s">
        <v>7</v>
      </c>
      <c r="BF76" s="24" t="s">
        <v>7</v>
      </c>
      <c r="BG76" s="24" t="s">
        <v>7</v>
      </c>
      <c r="BH76" s="24" t="s">
        <v>7</v>
      </c>
      <c r="BI76" s="24" t="s">
        <v>7</v>
      </c>
      <c r="BJ76" s="24" t="s">
        <v>7</v>
      </c>
      <c r="BK76" s="24" t="s">
        <v>7</v>
      </c>
      <c r="BL76" s="24">
        <v>7.2507820859131487</v>
      </c>
      <c r="BM76" s="24">
        <v>7.2507820859131487</v>
      </c>
      <c r="BN76" s="24">
        <v>7.2507820859131487</v>
      </c>
      <c r="BO76" s="24">
        <v>7.2507820859131487</v>
      </c>
      <c r="BP76" s="26"/>
      <c r="BQ76" s="26"/>
      <c r="BR76" s="26"/>
      <c r="BS76" s="26"/>
      <c r="BT76" s="26"/>
      <c r="BU76" s="26"/>
      <c r="BV76" s="26"/>
      <c r="BW76" s="26"/>
      <c r="BX76" s="26"/>
      <c r="BY76" s="26"/>
      <c r="BZ76" s="26"/>
      <c r="CA76" s="26"/>
      <c r="CB76" s="26"/>
      <c r="CC76" s="26"/>
      <c r="CD76" s="26"/>
      <c r="CE76" s="26"/>
      <c r="CF76" s="26"/>
      <c r="CG76" s="26"/>
      <c r="CH76" s="26"/>
      <c r="CI76" s="26"/>
      <c r="CJ76" s="26"/>
    </row>
    <row r="77" spans="1:91" ht="17.25" customHeight="1">
      <c r="A77" s="25">
        <v>2</v>
      </c>
      <c r="B77" s="24" t="s">
        <v>7</v>
      </c>
      <c r="C77" s="24" t="s">
        <v>7</v>
      </c>
      <c r="D77" s="24" t="s">
        <v>7</v>
      </c>
      <c r="E77" s="24" t="s">
        <v>7</v>
      </c>
      <c r="F77" s="24" t="s">
        <v>7</v>
      </c>
      <c r="G77" s="24" t="s">
        <v>7</v>
      </c>
      <c r="H77" s="24" t="s">
        <v>7</v>
      </c>
      <c r="I77" s="24" t="s">
        <v>7</v>
      </c>
      <c r="J77" s="24" t="s">
        <v>7</v>
      </c>
      <c r="K77" s="24" t="s">
        <v>7</v>
      </c>
      <c r="L77" s="24" t="s">
        <v>7</v>
      </c>
      <c r="M77" s="24" t="s">
        <v>7</v>
      </c>
      <c r="N77" s="24" t="s">
        <v>7</v>
      </c>
      <c r="O77" s="24" t="s">
        <v>7</v>
      </c>
      <c r="P77" s="24" t="s">
        <v>7</v>
      </c>
      <c r="Q77" s="24" t="s">
        <v>7</v>
      </c>
      <c r="R77" s="24" t="s">
        <v>7</v>
      </c>
      <c r="S77" s="24" t="s">
        <v>7</v>
      </c>
      <c r="T77" s="24" t="s">
        <v>7</v>
      </c>
      <c r="U77" s="24" t="s">
        <v>7</v>
      </c>
      <c r="V77" s="24" t="s">
        <v>7</v>
      </c>
      <c r="W77" s="24" t="s">
        <v>7</v>
      </c>
      <c r="X77" s="24" t="s">
        <v>7</v>
      </c>
      <c r="Y77" s="24" t="s">
        <v>7</v>
      </c>
      <c r="Z77" s="24" t="s">
        <v>7</v>
      </c>
      <c r="AA77" s="24" t="s">
        <v>7</v>
      </c>
      <c r="AB77" s="24" t="s">
        <v>7</v>
      </c>
      <c r="AC77" s="24" t="s">
        <v>7</v>
      </c>
      <c r="AD77" s="24" t="s">
        <v>7</v>
      </c>
      <c r="AE77" s="24" t="s">
        <v>7</v>
      </c>
      <c r="AF77" s="24" t="s">
        <v>7</v>
      </c>
      <c r="AG77" s="24" t="s">
        <v>7</v>
      </c>
      <c r="AH77" s="24" t="s">
        <v>7</v>
      </c>
      <c r="AI77" s="24" t="s">
        <v>7</v>
      </c>
      <c r="AJ77" s="24" t="s">
        <v>7</v>
      </c>
      <c r="AK77" s="24" t="s">
        <v>7</v>
      </c>
      <c r="AL77" s="24" t="s">
        <v>7</v>
      </c>
      <c r="AM77" s="24" t="s">
        <v>7</v>
      </c>
      <c r="AN77" s="24" t="s">
        <v>7</v>
      </c>
      <c r="AO77" s="24" t="s">
        <v>7</v>
      </c>
      <c r="AP77" s="24" t="s">
        <v>7</v>
      </c>
      <c r="AQ77" s="24" t="s">
        <v>7</v>
      </c>
      <c r="AR77" s="24" t="s">
        <v>7</v>
      </c>
      <c r="AS77" s="24" t="s">
        <v>7</v>
      </c>
      <c r="AT77" s="24" t="s">
        <v>7</v>
      </c>
      <c r="AU77" s="24" t="s">
        <v>7</v>
      </c>
      <c r="AV77" s="24" t="s">
        <v>7</v>
      </c>
      <c r="AW77" s="24" t="s">
        <v>7</v>
      </c>
      <c r="AX77" s="24" t="s">
        <v>7</v>
      </c>
      <c r="AY77" s="24" t="s">
        <v>7</v>
      </c>
      <c r="AZ77" s="24" t="s">
        <v>7</v>
      </c>
      <c r="BA77" s="24" t="s">
        <v>7</v>
      </c>
      <c r="BB77" s="24" t="s">
        <v>7</v>
      </c>
      <c r="BC77" s="24" t="s">
        <v>7</v>
      </c>
      <c r="BD77" s="24" t="s">
        <v>7</v>
      </c>
      <c r="BE77" s="24" t="s">
        <v>7</v>
      </c>
      <c r="BF77" s="24" t="s">
        <v>7</v>
      </c>
      <c r="BG77" s="24" t="s">
        <v>7</v>
      </c>
      <c r="BH77" s="24" t="s">
        <v>7</v>
      </c>
      <c r="BI77" s="24" t="s">
        <v>7</v>
      </c>
      <c r="BJ77" s="24" t="s">
        <v>7</v>
      </c>
      <c r="BK77" s="24" t="s">
        <v>7</v>
      </c>
      <c r="BL77" s="24" t="s">
        <v>7</v>
      </c>
      <c r="BM77" s="24">
        <v>7.3225009987312832</v>
      </c>
      <c r="BN77" s="24">
        <v>7.3225009987312832</v>
      </c>
      <c r="BO77" s="24">
        <v>7.322500998731285</v>
      </c>
      <c r="BP77" s="26"/>
      <c r="BQ77" s="26"/>
      <c r="BR77" s="26"/>
      <c r="BS77" s="26"/>
      <c r="BT77" s="26"/>
      <c r="BU77" s="26"/>
      <c r="BV77" s="26"/>
      <c r="BW77" s="26"/>
      <c r="BX77" s="26"/>
      <c r="BY77" s="26"/>
      <c r="BZ77" s="26"/>
      <c r="CA77" s="26"/>
      <c r="CB77" s="26"/>
      <c r="CC77" s="26"/>
      <c r="CD77" s="26"/>
      <c r="CE77" s="26"/>
      <c r="CF77" s="26"/>
      <c r="CG77" s="26"/>
      <c r="CH77" s="26"/>
      <c r="CI77" s="26"/>
      <c r="CJ77" s="26"/>
      <c r="CK77" s="26"/>
    </row>
    <row r="78" spans="1:91" ht="17.25" customHeight="1">
      <c r="A78" s="25">
        <v>1</v>
      </c>
      <c r="B78" s="24" t="s">
        <v>7</v>
      </c>
      <c r="C78" s="24" t="s">
        <v>7</v>
      </c>
      <c r="D78" s="24" t="s">
        <v>7</v>
      </c>
      <c r="E78" s="24" t="s">
        <v>7</v>
      </c>
      <c r="F78" s="24" t="s">
        <v>7</v>
      </c>
      <c r="G78" s="24" t="s">
        <v>7</v>
      </c>
      <c r="H78" s="24" t="s">
        <v>7</v>
      </c>
      <c r="I78" s="24" t="s">
        <v>7</v>
      </c>
      <c r="J78" s="24" t="s">
        <v>7</v>
      </c>
      <c r="K78" s="24" t="s">
        <v>7</v>
      </c>
      <c r="L78" s="24" t="s">
        <v>7</v>
      </c>
      <c r="M78" s="24" t="s">
        <v>7</v>
      </c>
      <c r="N78" s="24" t="s">
        <v>7</v>
      </c>
      <c r="O78" s="24" t="s">
        <v>7</v>
      </c>
      <c r="P78" s="24" t="s">
        <v>7</v>
      </c>
      <c r="Q78" s="24" t="s">
        <v>7</v>
      </c>
      <c r="R78" s="24" t="s">
        <v>7</v>
      </c>
      <c r="S78" s="24" t="s">
        <v>7</v>
      </c>
      <c r="T78" s="24" t="s">
        <v>7</v>
      </c>
      <c r="U78" s="24" t="s">
        <v>7</v>
      </c>
      <c r="V78" s="24" t="s">
        <v>7</v>
      </c>
      <c r="W78" s="24" t="s">
        <v>7</v>
      </c>
      <c r="X78" s="24" t="s">
        <v>7</v>
      </c>
      <c r="Y78" s="24" t="s">
        <v>7</v>
      </c>
      <c r="Z78" s="24" t="s">
        <v>7</v>
      </c>
      <c r="AA78" s="24" t="s">
        <v>7</v>
      </c>
      <c r="AB78" s="24" t="s">
        <v>7</v>
      </c>
      <c r="AC78" s="24" t="s">
        <v>7</v>
      </c>
      <c r="AD78" s="24" t="s">
        <v>7</v>
      </c>
      <c r="AE78" s="24" t="s">
        <v>7</v>
      </c>
      <c r="AF78" s="24" t="s">
        <v>7</v>
      </c>
      <c r="AG78" s="24" t="s">
        <v>7</v>
      </c>
      <c r="AH78" s="24" t="s">
        <v>7</v>
      </c>
      <c r="AI78" s="24" t="s">
        <v>7</v>
      </c>
      <c r="AJ78" s="24" t="s">
        <v>7</v>
      </c>
      <c r="AK78" s="24" t="s">
        <v>7</v>
      </c>
      <c r="AL78" s="24" t="s">
        <v>7</v>
      </c>
      <c r="AM78" s="24" t="s">
        <v>7</v>
      </c>
      <c r="AN78" s="24" t="s">
        <v>7</v>
      </c>
      <c r="AO78" s="24" t="s">
        <v>7</v>
      </c>
      <c r="AP78" s="24" t="s">
        <v>7</v>
      </c>
      <c r="AQ78" s="24" t="s">
        <v>7</v>
      </c>
      <c r="AR78" s="24" t="s">
        <v>7</v>
      </c>
      <c r="AS78" s="24" t="s">
        <v>7</v>
      </c>
      <c r="AT78" s="24" t="s">
        <v>7</v>
      </c>
      <c r="AU78" s="24" t="s">
        <v>7</v>
      </c>
      <c r="AV78" s="24" t="s">
        <v>7</v>
      </c>
      <c r="AW78" s="24" t="s">
        <v>7</v>
      </c>
      <c r="AX78" s="24" t="s">
        <v>7</v>
      </c>
      <c r="AY78" s="24" t="s">
        <v>7</v>
      </c>
      <c r="AZ78" s="24" t="s">
        <v>7</v>
      </c>
      <c r="BA78" s="24" t="s">
        <v>7</v>
      </c>
      <c r="BB78" s="24" t="s">
        <v>7</v>
      </c>
      <c r="BC78" s="24" t="s">
        <v>7</v>
      </c>
      <c r="BD78" s="24" t="s">
        <v>7</v>
      </c>
      <c r="BE78" s="24" t="s">
        <v>7</v>
      </c>
      <c r="BF78" s="24" t="s">
        <v>7</v>
      </c>
      <c r="BG78" s="24" t="s">
        <v>7</v>
      </c>
      <c r="BH78" s="24" t="s">
        <v>7</v>
      </c>
      <c r="BI78" s="24" t="s">
        <v>7</v>
      </c>
      <c r="BJ78" s="24" t="s">
        <v>7</v>
      </c>
      <c r="BK78" s="24" t="s">
        <v>7</v>
      </c>
      <c r="BL78" s="24" t="s">
        <v>7</v>
      </c>
      <c r="BM78" s="24" t="s">
        <v>7</v>
      </c>
      <c r="BN78" s="24">
        <v>7.3949292974328813</v>
      </c>
      <c r="BO78" s="24">
        <v>7.3949292974328813</v>
      </c>
      <c r="BP78" s="26"/>
      <c r="BQ78" s="26"/>
      <c r="BR78" s="26"/>
      <c r="BS78" s="26"/>
      <c r="BT78" s="26"/>
      <c r="BU78" s="26"/>
      <c r="BV78" s="26"/>
      <c r="BW78" s="26"/>
      <c r="BX78" s="26"/>
      <c r="BY78" s="26"/>
      <c r="BZ78" s="26"/>
      <c r="CA78" s="26"/>
      <c r="CB78" s="26"/>
      <c r="CC78" s="26"/>
      <c r="CD78" s="26"/>
      <c r="CE78" s="26"/>
      <c r="CF78" s="26"/>
      <c r="CG78" s="26"/>
      <c r="CH78" s="26"/>
      <c r="CI78" s="26"/>
      <c r="CJ78" s="26"/>
      <c r="CK78" s="26"/>
      <c r="CL78" s="26"/>
    </row>
    <row r="79" spans="1:91" ht="17.25" customHeight="1">
      <c r="A79" s="25">
        <v>0</v>
      </c>
      <c r="B79" s="24" t="s">
        <v>7</v>
      </c>
      <c r="C79" s="24" t="s">
        <v>7</v>
      </c>
      <c r="D79" s="24" t="s">
        <v>7</v>
      </c>
      <c r="E79" s="24" t="s">
        <v>7</v>
      </c>
      <c r="F79" s="24" t="s">
        <v>7</v>
      </c>
      <c r="G79" s="24" t="s">
        <v>7</v>
      </c>
      <c r="H79" s="24" t="s">
        <v>7</v>
      </c>
      <c r="I79" s="24" t="s">
        <v>7</v>
      </c>
      <c r="J79" s="24" t="s">
        <v>7</v>
      </c>
      <c r="K79" s="24" t="s">
        <v>7</v>
      </c>
      <c r="L79" s="24" t="s">
        <v>7</v>
      </c>
      <c r="M79" s="24" t="s">
        <v>7</v>
      </c>
      <c r="N79" s="24" t="s">
        <v>7</v>
      </c>
      <c r="O79" s="24" t="s">
        <v>7</v>
      </c>
      <c r="P79" s="24" t="s">
        <v>7</v>
      </c>
      <c r="Q79" s="24" t="s">
        <v>7</v>
      </c>
      <c r="R79" s="24" t="s">
        <v>7</v>
      </c>
      <c r="S79" s="24" t="s">
        <v>7</v>
      </c>
      <c r="T79" s="24" t="s">
        <v>7</v>
      </c>
      <c r="U79" s="24" t="s">
        <v>7</v>
      </c>
      <c r="V79" s="24" t="s">
        <v>7</v>
      </c>
      <c r="W79" s="24" t="s">
        <v>7</v>
      </c>
      <c r="X79" s="24" t="s">
        <v>7</v>
      </c>
      <c r="Y79" s="24" t="s">
        <v>7</v>
      </c>
      <c r="Z79" s="24" t="s">
        <v>7</v>
      </c>
      <c r="AA79" s="24" t="s">
        <v>7</v>
      </c>
      <c r="AB79" s="24" t="s">
        <v>7</v>
      </c>
      <c r="AC79" s="24" t="s">
        <v>7</v>
      </c>
      <c r="AD79" s="24" t="s">
        <v>7</v>
      </c>
      <c r="AE79" s="24" t="s">
        <v>7</v>
      </c>
      <c r="AF79" s="24" t="s">
        <v>7</v>
      </c>
      <c r="AG79" s="24" t="s">
        <v>7</v>
      </c>
      <c r="AH79" s="24" t="s">
        <v>7</v>
      </c>
      <c r="AI79" s="24" t="s">
        <v>7</v>
      </c>
      <c r="AJ79" s="24" t="s">
        <v>7</v>
      </c>
      <c r="AK79" s="24" t="s">
        <v>7</v>
      </c>
      <c r="AL79" s="24" t="s">
        <v>7</v>
      </c>
      <c r="AM79" s="24" t="s">
        <v>7</v>
      </c>
      <c r="AN79" s="24" t="s">
        <v>7</v>
      </c>
      <c r="AO79" s="24" t="s">
        <v>7</v>
      </c>
      <c r="AP79" s="24" t="s">
        <v>7</v>
      </c>
      <c r="AQ79" s="24" t="s">
        <v>7</v>
      </c>
      <c r="AR79" s="24" t="s">
        <v>7</v>
      </c>
      <c r="AS79" s="24" t="s">
        <v>7</v>
      </c>
      <c r="AT79" s="24" t="s">
        <v>7</v>
      </c>
      <c r="AU79" s="24" t="s">
        <v>7</v>
      </c>
      <c r="AV79" s="24" t="s">
        <v>7</v>
      </c>
      <c r="AW79" s="24" t="s">
        <v>7</v>
      </c>
      <c r="AX79" s="24" t="s">
        <v>7</v>
      </c>
      <c r="AY79" s="24" t="s">
        <v>7</v>
      </c>
      <c r="AZ79" s="24" t="s">
        <v>7</v>
      </c>
      <c r="BA79" s="24" t="s">
        <v>7</v>
      </c>
      <c r="BB79" s="24" t="s">
        <v>7</v>
      </c>
      <c r="BC79" s="24" t="s">
        <v>7</v>
      </c>
      <c r="BD79" s="24" t="s">
        <v>7</v>
      </c>
      <c r="BE79" s="24" t="s">
        <v>7</v>
      </c>
      <c r="BF79" s="24" t="s">
        <v>7</v>
      </c>
      <c r="BG79" s="24" t="s">
        <v>7</v>
      </c>
      <c r="BH79" s="24" t="s">
        <v>7</v>
      </c>
      <c r="BI79" s="24" t="s">
        <v>7</v>
      </c>
      <c r="BJ79" s="24" t="s">
        <v>7</v>
      </c>
      <c r="BK79" s="24" t="s">
        <v>7</v>
      </c>
      <c r="BL79" s="24" t="s">
        <v>7</v>
      </c>
      <c r="BM79" s="24" t="s">
        <v>7</v>
      </c>
      <c r="BN79" s="24" t="s">
        <v>7</v>
      </c>
      <c r="BO79" s="24">
        <v>7.4680739986933418</v>
      </c>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row>
  </sheetData>
  <phoneticPr fontId="29"/>
  <hyperlinks>
    <hyperlink ref="A1" location="目次!A1" display="目次!A1"/>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79"/>
  <sheetViews>
    <sheetView showGridLines="0" showRowColHeaders="0" zoomScale="80" zoomScaleNormal="80" workbookViewId="0">
      <pane xSplit="1" ySplit="13" topLeftCell="B14" activePane="bottomRight" state="frozen"/>
      <selection pane="topRight" activeCell="B1" sqref="B1"/>
      <selection pane="bottomLeft" activeCell="A14" sqref="A14"/>
      <selection pane="bottomRight"/>
    </sheetView>
  </sheetViews>
  <sheetFormatPr defaultRowHeight="13.5"/>
  <cols>
    <col min="1" max="1" width="9" style="20"/>
    <col min="2" max="67" width="6.25" style="20" customWidth="1"/>
    <col min="68" max="16384" width="9" style="20"/>
  </cols>
  <sheetData>
    <row r="1" spans="1:95" ht="25.5">
      <c r="A1" s="358" t="s">
        <v>170</v>
      </c>
      <c r="B1" s="360"/>
      <c r="C1" s="360"/>
      <c r="D1" s="360"/>
      <c r="E1" s="360"/>
      <c r="F1" s="360" t="s">
        <v>189</v>
      </c>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row>
    <row r="2" spans="1:95" ht="24">
      <c r="B2" s="4"/>
      <c r="C2" s="4"/>
      <c r="D2" s="4"/>
      <c r="E2" s="4"/>
      <c r="F2" s="4"/>
      <c r="G2" s="4" t="s">
        <v>6</v>
      </c>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row>
    <row r="3" spans="1:95" ht="24">
      <c r="B3" s="4" t="s">
        <v>13</v>
      </c>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row>
    <row r="4" spans="1:95" ht="30" customHeight="1">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row>
    <row r="5" spans="1:95" ht="37.5" customHeight="1">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row>
    <row r="6" spans="1:95" ht="24">
      <c r="A6" s="50"/>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row>
    <row r="8" spans="1:95">
      <c r="A8" s="20" t="s">
        <v>1</v>
      </c>
      <c r="B8" s="20">
        <v>2019</v>
      </c>
      <c r="C8" s="20">
        <v>2020</v>
      </c>
      <c r="D8" s="20">
        <v>2021</v>
      </c>
      <c r="E8" s="20">
        <v>2022</v>
      </c>
      <c r="F8" s="20">
        <v>2023</v>
      </c>
      <c r="G8" s="20">
        <v>2024</v>
      </c>
      <c r="H8" s="20">
        <v>2025</v>
      </c>
      <c r="I8" s="20">
        <v>2026</v>
      </c>
      <c r="J8" s="20">
        <v>2027</v>
      </c>
      <c r="K8" s="20">
        <v>2028</v>
      </c>
      <c r="L8" s="20">
        <v>2029</v>
      </c>
      <c r="M8" s="20">
        <v>2030</v>
      </c>
      <c r="N8" s="20">
        <v>2031</v>
      </c>
      <c r="O8" s="20">
        <v>2032</v>
      </c>
      <c r="P8" s="20">
        <v>2033</v>
      </c>
      <c r="Q8" s="20">
        <v>2034</v>
      </c>
      <c r="R8" s="20">
        <v>2035</v>
      </c>
      <c r="S8" s="20">
        <v>2036</v>
      </c>
      <c r="T8" s="20">
        <v>2037</v>
      </c>
      <c r="U8" s="20">
        <v>2038</v>
      </c>
      <c r="V8" s="20">
        <v>2039</v>
      </c>
      <c r="W8" s="20">
        <v>2040</v>
      </c>
      <c r="X8" s="20">
        <v>2041</v>
      </c>
      <c r="Y8" s="20">
        <v>2042</v>
      </c>
      <c r="Z8" s="20">
        <v>2043</v>
      </c>
      <c r="AA8" s="20">
        <v>2044</v>
      </c>
      <c r="AB8" s="20">
        <v>2045</v>
      </c>
      <c r="AC8" s="20">
        <v>2046</v>
      </c>
      <c r="AD8" s="20">
        <v>2047</v>
      </c>
      <c r="AE8" s="20">
        <v>2048</v>
      </c>
      <c r="AF8" s="20">
        <v>2049</v>
      </c>
      <c r="AG8" s="20">
        <v>2050</v>
      </c>
      <c r="AH8" s="20">
        <v>2051</v>
      </c>
      <c r="AI8" s="20">
        <v>2052</v>
      </c>
      <c r="AJ8" s="20">
        <v>2053</v>
      </c>
      <c r="AK8" s="20">
        <v>2054</v>
      </c>
      <c r="AL8" s="20">
        <v>2055</v>
      </c>
      <c r="AM8" s="20">
        <v>2056</v>
      </c>
      <c r="AN8" s="20">
        <v>2057</v>
      </c>
      <c r="AO8" s="20">
        <v>2058</v>
      </c>
      <c r="AP8" s="20">
        <v>2059</v>
      </c>
      <c r="AQ8" s="20">
        <v>2060</v>
      </c>
      <c r="AR8" s="20">
        <v>2061</v>
      </c>
      <c r="AS8" s="20">
        <v>2062</v>
      </c>
      <c r="AT8" s="20">
        <v>2063</v>
      </c>
      <c r="AU8" s="20">
        <v>2064</v>
      </c>
      <c r="AV8" s="20">
        <v>2065</v>
      </c>
      <c r="AW8" s="20">
        <v>2066</v>
      </c>
      <c r="AX8" s="20">
        <v>2067</v>
      </c>
      <c r="AY8" s="20">
        <v>2068</v>
      </c>
      <c r="AZ8" s="20">
        <v>2069</v>
      </c>
      <c r="BA8" s="20">
        <v>2070</v>
      </c>
      <c r="BB8" s="20">
        <v>2071</v>
      </c>
      <c r="BC8" s="20">
        <v>2072</v>
      </c>
      <c r="BD8" s="20">
        <v>2073</v>
      </c>
      <c r="BE8" s="20">
        <v>2074</v>
      </c>
      <c r="BF8" s="20">
        <v>2075</v>
      </c>
      <c r="BG8" s="20">
        <v>2076</v>
      </c>
      <c r="BH8" s="20">
        <v>2077</v>
      </c>
      <c r="BI8" s="20">
        <v>2078</v>
      </c>
      <c r="BJ8" s="20">
        <v>2079</v>
      </c>
      <c r="BK8" s="20">
        <v>2080</v>
      </c>
      <c r="BL8" s="20">
        <v>2081</v>
      </c>
      <c r="BM8" s="20">
        <v>2082</v>
      </c>
      <c r="BN8" s="20">
        <v>2083</v>
      </c>
      <c r="BO8" s="20">
        <v>2084</v>
      </c>
    </row>
    <row r="9" spans="1:95" hidden="1"/>
    <row r="10" spans="1:95" hidden="1">
      <c r="A10" s="20" t="s">
        <v>0</v>
      </c>
      <c r="CQ10" s="20">
        <v>2014</v>
      </c>
    </row>
    <row r="11" spans="1:95" hidden="1">
      <c r="A11" s="22"/>
      <c r="B11" s="23">
        <v>35.723199999999999</v>
      </c>
      <c r="C11" s="23">
        <v>35.826169880317977</v>
      </c>
      <c r="D11" s="23">
        <v>35.929645502534541</v>
      </c>
      <c r="E11" s="23">
        <v>35.926982548908782</v>
      </c>
      <c r="F11" s="23">
        <v>35.99594177632337</v>
      </c>
      <c r="G11" s="23">
        <v>36.136614338484833</v>
      </c>
      <c r="H11" s="23">
        <v>36.34980268388761</v>
      </c>
      <c r="I11" s="23">
        <v>36.564589505052744</v>
      </c>
      <c r="J11" s="23">
        <v>36.780985533752819</v>
      </c>
      <c r="K11" s="23">
        <v>36.999001577438882</v>
      </c>
      <c r="L11" s="23">
        <v>37.218648519762525</v>
      </c>
      <c r="M11" s="23">
        <v>37.549502675382058</v>
      </c>
      <c r="N11" s="23">
        <v>37.883637118785046</v>
      </c>
      <c r="O11" s="23">
        <v>38.258351630345672</v>
      </c>
      <c r="P11" s="23">
        <v>38.636772516897132</v>
      </c>
      <c r="Q11" s="23">
        <v>39.018936438923745</v>
      </c>
      <c r="R11" s="23">
        <v>39.404880419526421</v>
      </c>
      <c r="S11" s="23">
        <v>39.794641848008347</v>
      </c>
      <c r="T11" s="23">
        <v>40.188258483498032</v>
      </c>
      <c r="U11" s="23">
        <v>40.585768458606864</v>
      </c>
      <c r="V11" s="23">
        <v>40.987210283123268</v>
      </c>
      <c r="W11" s="23">
        <v>41.392622847743631</v>
      </c>
      <c r="X11" s="23">
        <v>41.802045427840071</v>
      </c>
      <c r="Y11" s="23">
        <v>42.215517687264757</v>
      </c>
      <c r="Z11" s="23">
        <v>42.633079682193198</v>
      </c>
      <c r="AA11" s="23">
        <v>43.054771865004227</v>
      </c>
      <c r="AB11" s="23">
        <v>43.480635088199136</v>
      </c>
      <c r="AC11" s="23">
        <v>43.910710608359366</v>
      </c>
      <c r="AD11" s="23">
        <v>44.34504009014335</v>
      </c>
      <c r="AE11" s="23">
        <v>44.783665610322814</v>
      </c>
      <c r="AF11" s="23">
        <v>45.226629661859114</v>
      </c>
      <c r="AG11" s="23">
        <v>45.673975158019935</v>
      </c>
      <c r="AH11" s="23">
        <v>46.125745436536413</v>
      </c>
      <c r="AI11" s="23">
        <v>46.581984263801857</v>
      </c>
      <c r="AJ11" s="23">
        <v>47.042735839111529</v>
      </c>
      <c r="AK11" s="23">
        <v>47.508044798944468</v>
      </c>
      <c r="AL11" s="23">
        <v>47.97795622128811</v>
      </c>
      <c r="AM11" s="23">
        <v>48.452515630005166</v>
      </c>
      <c r="AN11" s="23">
        <v>48.931768999243531</v>
      </c>
      <c r="AO11" s="23">
        <v>49.415762757890896</v>
      </c>
      <c r="AP11" s="23">
        <v>49.904543794071785</v>
      </c>
      <c r="AQ11" s="23">
        <v>50.398159459690717</v>
      </c>
      <c r="AR11" s="23">
        <v>50.896657575019006</v>
      </c>
      <c r="AS11" s="23">
        <v>51.4000864333278</v>
      </c>
      <c r="AT11" s="23">
        <v>51.908494805566484</v>
      </c>
      <c r="AU11" s="23">
        <v>52.421931945087429</v>
      </c>
      <c r="AV11" s="23">
        <v>52.940447592417641</v>
      </c>
      <c r="AW11" s="23">
        <v>53.464091980077598</v>
      </c>
      <c r="AX11" s="23">
        <v>53.992915837447249</v>
      </c>
      <c r="AY11" s="23">
        <v>54.526970395681182</v>
      </c>
      <c r="AZ11" s="23">
        <v>55.066307392671099</v>
      </c>
      <c r="BA11" s="23">
        <v>55.610979078058598</v>
      </c>
      <c r="BB11" s="23">
        <v>56.16103821829654</v>
      </c>
      <c r="BC11" s="23">
        <v>56.716538101761401</v>
      </c>
      <c r="BD11" s="23">
        <v>57.277532543915427</v>
      </c>
      <c r="BE11" s="23">
        <v>57.844075892519918</v>
      </c>
      <c r="BF11" s="23">
        <v>58.416223032900994</v>
      </c>
      <c r="BG11" s="23">
        <v>58.994029393266047</v>
      </c>
      <c r="BH11" s="23">
        <v>59.577550950073309</v>
      </c>
      <c r="BI11" s="23">
        <v>60.166844233456978</v>
      </c>
      <c r="BJ11" s="23">
        <v>60.761966332700254</v>
      </c>
      <c r="BK11" s="23">
        <v>61.362974901767224</v>
      </c>
      <c r="BL11" s="23">
        <v>61.969928164890383</v>
      </c>
      <c r="BM11" s="23">
        <v>62.582884922208919</v>
      </c>
      <c r="BN11" s="23">
        <v>63.201904555465127</v>
      </c>
      <c r="BO11" s="23">
        <v>63.827047033758603</v>
      </c>
    </row>
    <row r="12" spans="1:95" hidden="1">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row>
    <row r="13" spans="1:95" ht="17.25" hidden="1" customHeight="1">
      <c r="A13" s="3" t="s">
        <v>4</v>
      </c>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row>
    <row r="14" spans="1:95" ht="17.25" customHeight="1">
      <c r="A14" s="25">
        <v>65</v>
      </c>
      <c r="B14" s="62">
        <v>9.0249999999999986</v>
      </c>
      <c r="C14" s="62">
        <v>9.0096835379854223</v>
      </c>
      <c r="D14" s="62">
        <v>8.9845268627696733</v>
      </c>
      <c r="E14" s="62">
        <v>8.9362709993730611</v>
      </c>
      <c r="F14" s="62">
        <v>8.8741519358223027</v>
      </c>
      <c r="G14" s="62">
        <v>8.8037221585538727</v>
      </c>
      <c r="H14" s="62">
        <v>8.7338513477717008</v>
      </c>
      <c r="I14" s="62">
        <v>8.6645350672338299</v>
      </c>
      <c r="J14" s="62">
        <v>8.5957689159065804</v>
      </c>
      <c r="K14" s="62">
        <v>8.5275485276850986</v>
      </c>
      <c r="L14" s="62">
        <v>8.4598695711161689</v>
      </c>
      <c r="M14" s="62">
        <v>8.4130982233614517</v>
      </c>
      <c r="N14" s="62">
        <v>8.4130982233614535</v>
      </c>
      <c r="O14" s="62">
        <v>8.41309822336145</v>
      </c>
      <c r="P14" s="62">
        <v>8.4130982233614517</v>
      </c>
      <c r="Q14" s="62">
        <v>8.4130982233614464</v>
      </c>
      <c r="R14" s="62">
        <v>8.4130982233614482</v>
      </c>
      <c r="S14" s="62">
        <v>8.4130982233614464</v>
      </c>
      <c r="T14" s="62">
        <v>8.4130982233614482</v>
      </c>
      <c r="U14" s="62">
        <v>8.41309822336145</v>
      </c>
      <c r="V14" s="62">
        <v>8.4130982233614464</v>
      </c>
      <c r="W14" s="62">
        <v>8.4130982233614482</v>
      </c>
      <c r="X14" s="62">
        <v>8.4130982233614482</v>
      </c>
      <c r="Y14" s="62">
        <v>8.4130982233614482</v>
      </c>
      <c r="Z14" s="62">
        <v>8.4130982233614482</v>
      </c>
      <c r="AA14" s="62">
        <v>8.4130982233614535</v>
      </c>
      <c r="AB14" s="62">
        <v>8.41309822336145</v>
      </c>
      <c r="AC14" s="62">
        <v>8.41309822336145</v>
      </c>
      <c r="AD14" s="62">
        <v>8.41309822336145</v>
      </c>
      <c r="AE14" s="62">
        <v>8.4130982233614517</v>
      </c>
      <c r="AF14" s="62">
        <v>8.4130982233614517</v>
      </c>
      <c r="AG14" s="62">
        <v>8.4506214573350817</v>
      </c>
      <c r="AH14" s="62">
        <v>8.5342082175461069</v>
      </c>
      <c r="AI14" s="62">
        <v>8.6186217508551728</v>
      </c>
      <c r="AJ14" s="62">
        <v>8.7038702350377246</v>
      </c>
      <c r="AK14" s="62">
        <v>8.7899619287572062</v>
      </c>
      <c r="AL14" s="62" t="s">
        <v>7</v>
      </c>
      <c r="AM14" s="62" t="s">
        <v>7</v>
      </c>
      <c r="AN14" s="62" t="s">
        <v>7</v>
      </c>
      <c r="AO14" s="62" t="s">
        <v>7</v>
      </c>
      <c r="AP14" s="62" t="s">
        <v>7</v>
      </c>
      <c r="AQ14" s="62" t="s">
        <v>7</v>
      </c>
      <c r="AR14" s="62" t="s">
        <v>7</v>
      </c>
      <c r="AS14" s="62" t="s">
        <v>7</v>
      </c>
      <c r="AT14" s="62" t="s">
        <v>7</v>
      </c>
      <c r="AU14" s="62" t="s">
        <v>7</v>
      </c>
      <c r="AV14" s="62" t="s">
        <v>7</v>
      </c>
      <c r="AW14" s="62" t="s">
        <v>7</v>
      </c>
      <c r="AX14" s="62" t="s">
        <v>7</v>
      </c>
      <c r="AY14" s="62" t="s">
        <v>7</v>
      </c>
      <c r="AZ14" s="62" t="s">
        <v>7</v>
      </c>
      <c r="BA14" s="62" t="s">
        <v>7</v>
      </c>
      <c r="BB14" s="62" t="s">
        <v>7</v>
      </c>
      <c r="BC14" s="62" t="s">
        <v>7</v>
      </c>
      <c r="BD14" s="62" t="s">
        <v>7</v>
      </c>
      <c r="BE14" s="62" t="s">
        <v>7</v>
      </c>
      <c r="BF14" s="62" t="s">
        <v>7</v>
      </c>
      <c r="BG14" s="62" t="s">
        <v>7</v>
      </c>
      <c r="BH14" s="62" t="s">
        <v>7</v>
      </c>
      <c r="BI14" s="62" t="s">
        <v>7</v>
      </c>
      <c r="BJ14" s="62" t="s">
        <v>7</v>
      </c>
      <c r="BK14" s="62" t="s">
        <v>7</v>
      </c>
      <c r="BL14" s="62" t="s">
        <v>7</v>
      </c>
      <c r="BM14" s="62" t="s">
        <v>7</v>
      </c>
      <c r="BN14" s="62" t="s">
        <v>7</v>
      </c>
      <c r="BO14" s="62" t="s">
        <v>7</v>
      </c>
    </row>
    <row r="15" spans="1:95" ht="17.25" customHeight="1">
      <c r="A15" s="25">
        <v>64</v>
      </c>
      <c r="B15" s="62" t="s">
        <v>7</v>
      </c>
      <c r="C15" s="62">
        <v>9.0356533849086897</v>
      </c>
      <c r="D15" s="62">
        <v>9.0104241971566559</v>
      </c>
      <c r="E15" s="62">
        <v>8.962029239264627</v>
      </c>
      <c r="F15" s="62">
        <v>8.8997311214147281</v>
      </c>
      <c r="G15" s="62">
        <v>8.8290983347368321</v>
      </c>
      <c r="H15" s="62">
        <v>8.7590261257309887</v>
      </c>
      <c r="I15" s="62">
        <v>8.6895100453680438</v>
      </c>
      <c r="J15" s="62">
        <v>8.6205456799286146</v>
      </c>
      <c r="K15" s="62">
        <v>8.5521286507228318</v>
      </c>
      <c r="L15" s="62">
        <v>8.4842546138123325</v>
      </c>
      <c r="M15" s="62">
        <v>8.4373484505852989</v>
      </c>
      <c r="N15" s="62">
        <v>8.4373484505853007</v>
      </c>
      <c r="O15" s="62">
        <v>8.4373484505853007</v>
      </c>
      <c r="P15" s="62">
        <v>8.4373484505852954</v>
      </c>
      <c r="Q15" s="62">
        <v>8.4373484505852954</v>
      </c>
      <c r="R15" s="62">
        <v>8.4373484505852971</v>
      </c>
      <c r="S15" s="62">
        <v>8.4373484505852971</v>
      </c>
      <c r="T15" s="62">
        <v>8.4373484505852989</v>
      </c>
      <c r="U15" s="62">
        <v>8.4373484505852989</v>
      </c>
      <c r="V15" s="62">
        <v>8.4373484505852989</v>
      </c>
      <c r="W15" s="62">
        <v>8.4373484505852954</v>
      </c>
      <c r="X15" s="62">
        <v>8.4373484505852954</v>
      </c>
      <c r="Y15" s="62">
        <v>8.4373484505852954</v>
      </c>
      <c r="Z15" s="62">
        <v>8.4373484505852971</v>
      </c>
      <c r="AA15" s="62">
        <v>8.4373484505852971</v>
      </c>
      <c r="AB15" s="62">
        <v>8.4373484505852971</v>
      </c>
      <c r="AC15" s="62">
        <v>8.4373484505852954</v>
      </c>
      <c r="AD15" s="62">
        <v>8.4373484505852971</v>
      </c>
      <c r="AE15" s="62">
        <v>8.4373484505852971</v>
      </c>
      <c r="AF15" s="62">
        <v>8.4373484505852954</v>
      </c>
      <c r="AG15" s="62">
        <v>8.4506214573350835</v>
      </c>
      <c r="AH15" s="62">
        <v>8.5342082175461034</v>
      </c>
      <c r="AI15" s="62">
        <v>8.6186217508551728</v>
      </c>
      <c r="AJ15" s="62">
        <v>8.7038702350377264</v>
      </c>
      <c r="AK15" s="62">
        <v>8.7899619287572062</v>
      </c>
      <c r="AL15" s="62">
        <v>8.8769051723650669</v>
      </c>
      <c r="AM15" s="62" t="s">
        <v>7</v>
      </c>
      <c r="AN15" s="62" t="s">
        <v>7</v>
      </c>
      <c r="AO15" s="62" t="s">
        <v>7</v>
      </c>
      <c r="AP15" s="62" t="s">
        <v>7</v>
      </c>
      <c r="AQ15" s="62" t="s">
        <v>7</v>
      </c>
      <c r="AR15" s="62" t="s">
        <v>7</v>
      </c>
      <c r="AS15" s="62" t="s">
        <v>7</v>
      </c>
      <c r="AT15" s="62" t="s">
        <v>7</v>
      </c>
      <c r="AU15" s="62" t="s">
        <v>7</v>
      </c>
      <c r="AV15" s="62" t="s">
        <v>7</v>
      </c>
      <c r="AW15" s="62" t="s">
        <v>7</v>
      </c>
      <c r="AX15" s="62" t="s">
        <v>7</v>
      </c>
      <c r="AY15" s="62" t="s">
        <v>7</v>
      </c>
      <c r="AZ15" s="62" t="s">
        <v>7</v>
      </c>
      <c r="BA15" s="62" t="s">
        <v>7</v>
      </c>
      <c r="BB15" s="62" t="s">
        <v>7</v>
      </c>
      <c r="BC15" s="62" t="s">
        <v>7</v>
      </c>
      <c r="BD15" s="62" t="s">
        <v>7</v>
      </c>
      <c r="BE15" s="62" t="s">
        <v>7</v>
      </c>
      <c r="BF15" s="62" t="s">
        <v>7</v>
      </c>
      <c r="BG15" s="62" t="s">
        <v>7</v>
      </c>
      <c r="BH15" s="62" t="s">
        <v>7</v>
      </c>
      <c r="BI15" s="62" t="s">
        <v>7</v>
      </c>
      <c r="BJ15" s="62" t="s">
        <v>7</v>
      </c>
      <c r="BK15" s="62" t="s">
        <v>7</v>
      </c>
      <c r="BL15" s="62" t="s">
        <v>7</v>
      </c>
      <c r="BM15" s="62" t="s">
        <v>7</v>
      </c>
      <c r="BN15" s="62" t="s">
        <v>7</v>
      </c>
      <c r="BO15" s="62" t="s">
        <v>7</v>
      </c>
    </row>
    <row r="16" spans="1:95" ht="17.25" customHeight="1">
      <c r="A16" s="25">
        <v>63</v>
      </c>
      <c r="B16" s="62" t="s">
        <v>7</v>
      </c>
      <c r="C16" s="62" t="s">
        <v>7</v>
      </c>
      <c r="D16" s="62">
        <v>9.0364487276423571</v>
      </c>
      <c r="E16" s="62">
        <v>8.9879139920850974</v>
      </c>
      <c r="F16" s="62">
        <v>8.9254359405015862</v>
      </c>
      <c r="G16" s="62">
        <v>8.8545991473230075</v>
      </c>
      <c r="H16" s="62">
        <v>8.7843245509156827</v>
      </c>
      <c r="I16" s="62">
        <v>8.7146076894004771</v>
      </c>
      <c r="J16" s="62">
        <v>8.6454441363099992</v>
      </c>
      <c r="K16" s="62">
        <v>8.5768295003075377</v>
      </c>
      <c r="L16" s="62">
        <v>8.5087594249082734</v>
      </c>
      <c r="M16" s="62">
        <v>8.4617177840557485</v>
      </c>
      <c r="N16" s="62">
        <v>8.4617177840557467</v>
      </c>
      <c r="O16" s="62">
        <v>8.461717784055752</v>
      </c>
      <c r="P16" s="62">
        <v>8.4617177840557503</v>
      </c>
      <c r="Q16" s="62">
        <v>8.4617177840557503</v>
      </c>
      <c r="R16" s="62">
        <v>8.4617177840557485</v>
      </c>
      <c r="S16" s="62">
        <v>8.4617177840557485</v>
      </c>
      <c r="T16" s="62">
        <v>8.4617177840557485</v>
      </c>
      <c r="U16" s="62">
        <v>8.4617177840557503</v>
      </c>
      <c r="V16" s="62">
        <v>8.4617177840557538</v>
      </c>
      <c r="W16" s="62">
        <v>8.461717784055752</v>
      </c>
      <c r="X16" s="62">
        <v>8.4617177840557503</v>
      </c>
      <c r="Y16" s="62">
        <v>8.461717784055752</v>
      </c>
      <c r="Z16" s="62">
        <v>8.4617177840557485</v>
      </c>
      <c r="AA16" s="62">
        <v>8.4617177840557503</v>
      </c>
      <c r="AB16" s="62">
        <v>8.461717784055752</v>
      </c>
      <c r="AC16" s="62">
        <v>8.4617177840557503</v>
      </c>
      <c r="AD16" s="62">
        <v>8.461717784055752</v>
      </c>
      <c r="AE16" s="62">
        <v>8.4617177840557538</v>
      </c>
      <c r="AF16" s="62">
        <v>8.461717784055752</v>
      </c>
      <c r="AG16" s="62">
        <v>8.4617177840557538</v>
      </c>
      <c r="AH16" s="62">
        <v>8.5342082175461051</v>
      </c>
      <c r="AI16" s="62">
        <v>8.6186217508551746</v>
      </c>
      <c r="AJ16" s="62">
        <v>8.7038702350377264</v>
      </c>
      <c r="AK16" s="62">
        <v>8.7899619287572079</v>
      </c>
      <c r="AL16" s="62">
        <v>8.8769051723650634</v>
      </c>
      <c r="AM16" s="62">
        <v>8.9647083887089618</v>
      </c>
      <c r="AN16" s="62" t="s">
        <v>7</v>
      </c>
      <c r="AO16" s="62" t="s">
        <v>7</v>
      </c>
      <c r="AP16" s="62" t="s">
        <v>7</v>
      </c>
      <c r="AQ16" s="62" t="s">
        <v>7</v>
      </c>
      <c r="AR16" s="62" t="s">
        <v>7</v>
      </c>
      <c r="AS16" s="62" t="s">
        <v>7</v>
      </c>
      <c r="AT16" s="62" t="s">
        <v>7</v>
      </c>
      <c r="AU16" s="62" t="s">
        <v>7</v>
      </c>
      <c r="AV16" s="62" t="s">
        <v>7</v>
      </c>
      <c r="AW16" s="62" t="s">
        <v>7</v>
      </c>
      <c r="AX16" s="62" t="s">
        <v>7</v>
      </c>
      <c r="AY16" s="62" t="s">
        <v>7</v>
      </c>
      <c r="AZ16" s="62" t="s">
        <v>7</v>
      </c>
      <c r="BA16" s="62" t="s">
        <v>7</v>
      </c>
      <c r="BB16" s="62" t="s">
        <v>7</v>
      </c>
      <c r="BC16" s="62" t="s">
        <v>7</v>
      </c>
      <c r="BD16" s="62" t="s">
        <v>7</v>
      </c>
      <c r="BE16" s="62" t="s">
        <v>7</v>
      </c>
      <c r="BF16" s="62" t="s">
        <v>7</v>
      </c>
      <c r="BG16" s="62" t="s">
        <v>7</v>
      </c>
      <c r="BH16" s="62" t="s">
        <v>7</v>
      </c>
      <c r="BI16" s="62" t="s">
        <v>7</v>
      </c>
      <c r="BJ16" s="62" t="s">
        <v>7</v>
      </c>
      <c r="BK16" s="62" t="s">
        <v>7</v>
      </c>
      <c r="BL16" s="62" t="s">
        <v>7</v>
      </c>
      <c r="BM16" s="62" t="s">
        <v>7</v>
      </c>
      <c r="BN16" s="62" t="s">
        <v>7</v>
      </c>
      <c r="BO16" s="62" t="s">
        <v>7</v>
      </c>
    </row>
    <row r="17" spans="1:67" ht="17.25" customHeight="1">
      <c r="A17" s="25">
        <v>62</v>
      </c>
      <c r="B17" s="62" t="s">
        <v>7</v>
      </c>
      <c r="C17" s="62" t="s">
        <v>7</v>
      </c>
      <c r="D17" s="62" t="s">
        <v>7</v>
      </c>
      <c r="E17" s="62">
        <v>8.9872478458479481</v>
      </c>
      <c r="F17" s="62">
        <v>8.924774424873835</v>
      </c>
      <c r="G17" s="62">
        <v>8.8539428818192842</v>
      </c>
      <c r="H17" s="62">
        <v>8.7836734938683367</v>
      </c>
      <c r="I17" s="62">
        <v>8.7139617994725569</v>
      </c>
      <c r="J17" s="62">
        <v>8.6448033724926159</v>
      </c>
      <c r="K17" s="62">
        <v>8.5761938219172809</v>
      </c>
      <c r="L17" s="62">
        <v>8.5081287915846016</v>
      </c>
      <c r="M17" s="62">
        <v>8.4610906372598826</v>
      </c>
      <c r="N17" s="62">
        <v>8.4610906372598826</v>
      </c>
      <c r="O17" s="62">
        <v>8.4610906372598862</v>
      </c>
      <c r="P17" s="62">
        <v>8.4610906372598844</v>
      </c>
      <c r="Q17" s="62">
        <v>8.4610906372598862</v>
      </c>
      <c r="R17" s="62">
        <v>8.4610906372598826</v>
      </c>
      <c r="S17" s="62">
        <v>8.4610906372598844</v>
      </c>
      <c r="T17" s="62">
        <v>8.4610906372598862</v>
      </c>
      <c r="U17" s="62">
        <v>8.4610906372598844</v>
      </c>
      <c r="V17" s="62">
        <v>8.4610906372598826</v>
      </c>
      <c r="W17" s="62">
        <v>8.4610906372598844</v>
      </c>
      <c r="X17" s="62">
        <v>8.4610906372598862</v>
      </c>
      <c r="Y17" s="62">
        <v>8.4610906372598862</v>
      </c>
      <c r="Z17" s="62">
        <v>8.4610906372598862</v>
      </c>
      <c r="AA17" s="62">
        <v>8.4610906372598862</v>
      </c>
      <c r="AB17" s="62">
        <v>8.4610906372598897</v>
      </c>
      <c r="AC17" s="62">
        <v>8.4610906372598826</v>
      </c>
      <c r="AD17" s="62">
        <v>8.4610906372598862</v>
      </c>
      <c r="AE17" s="62">
        <v>8.4610906372598862</v>
      </c>
      <c r="AF17" s="62">
        <v>8.4610906372598844</v>
      </c>
      <c r="AG17" s="62">
        <v>8.4610906372598826</v>
      </c>
      <c r="AH17" s="62">
        <v>8.5342082175461051</v>
      </c>
      <c r="AI17" s="62">
        <v>8.6186217508551728</v>
      </c>
      <c r="AJ17" s="62">
        <v>8.7038702350377264</v>
      </c>
      <c r="AK17" s="62">
        <v>8.7899619287572044</v>
      </c>
      <c r="AL17" s="62">
        <v>8.8769051723650634</v>
      </c>
      <c r="AM17" s="62">
        <v>8.9647083887089565</v>
      </c>
      <c r="AN17" s="62">
        <v>9.0533800839484009</v>
      </c>
      <c r="AO17" s="62" t="s">
        <v>7</v>
      </c>
      <c r="AP17" s="62" t="s">
        <v>7</v>
      </c>
      <c r="AQ17" s="62" t="s">
        <v>7</v>
      </c>
      <c r="AR17" s="62" t="s">
        <v>7</v>
      </c>
      <c r="AS17" s="62" t="s">
        <v>7</v>
      </c>
      <c r="AT17" s="62" t="s">
        <v>7</v>
      </c>
      <c r="AU17" s="62" t="s">
        <v>7</v>
      </c>
      <c r="AV17" s="62" t="s">
        <v>7</v>
      </c>
      <c r="AW17" s="62" t="s">
        <v>7</v>
      </c>
      <c r="AX17" s="62" t="s">
        <v>7</v>
      </c>
      <c r="AY17" s="62" t="s">
        <v>7</v>
      </c>
      <c r="AZ17" s="62" t="s">
        <v>7</v>
      </c>
      <c r="BA17" s="62" t="s">
        <v>7</v>
      </c>
      <c r="BB17" s="62" t="s">
        <v>7</v>
      </c>
      <c r="BC17" s="62" t="s">
        <v>7</v>
      </c>
      <c r="BD17" s="62" t="s">
        <v>7</v>
      </c>
      <c r="BE17" s="62" t="s">
        <v>7</v>
      </c>
      <c r="BF17" s="62" t="s">
        <v>7</v>
      </c>
      <c r="BG17" s="62" t="s">
        <v>7</v>
      </c>
      <c r="BH17" s="62" t="s">
        <v>7</v>
      </c>
      <c r="BI17" s="62" t="s">
        <v>7</v>
      </c>
      <c r="BJ17" s="62" t="s">
        <v>7</v>
      </c>
      <c r="BK17" s="62" t="s">
        <v>7</v>
      </c>
      <c r="BL17" s="62" t="s">
        <v>7</v>
      </c>
      <c r="BM17" s="62" t="s">
        <v>7</v>
      </c>
      <c r="BN17" s="62" t="s">
        <v>7</v>
      </c>
      <c r="BO17" s="62" t="s">
        <v>7</v>
      </c>
    </row>
    <row r="18" spans="1:67" ht="17.25" customHeight="1">
      <c r="A18" s="25">
        <v>61</v>
      </c>
      <c r="B18" s="62" t="s">
        <v>7</v>
      </c>
      <c r="C18" s="62" t="s">
        <v>7</v>
      </c>
      <c r="D18" s="62" t="s">
        <v>7</v>
      </c>
      <c r="E18" s="62" t="s">
        <v>7</v>
      </c>
      <c r="F18" s="62">
        <v>8.9339202438639518</v>
      </c>
      <c r="G18" s="62">
        <v>8.8630161149443989</v>
      </c>
      <c r="H18" s="62">
        <v>8.792674717206749</v>
      </c>
      <c r="I18" s="62">
        <v>8.7228915845305028</v>
      </c>
      <c r="J18" s="62">
        <v>8.6536622862405768</v>
      </c>
      <c r="K18" s="62">
        <v>8.5849824268259702</v>
      </c>
      <c r="L18" s="62">
        <v>8.5168476456606879</v>
      </c>
      <c r="M18" s="62">
        <v>8.4697612881630295</v>
      </c>
      <c r="N18" s="62">
        <v>8.4697612881630295</v>
      </c>
      <c r="O18" s="62">
        <v>8.4697612881630278</v>
      </c>
      <c r="P18" s="62">
        <v>8.4697612881630295</v>
      </c>
      <c r="Q18" s="62">
        <v>8.4697612881630295</v>
      </c>
      <c r="R18" s="62">
        <v>8.4697612881630295</v>
      </c>
      <c r="S18" s="62">
        <v>8.4697612881630278</v>
      </c>
      <c r="T18" s="62">
        <v>8.4697612881630313</v>
      </c>
      <c r="U18" s="62">
        <v>8.469761288163026</v>
      </c>
      <c r="V18" s="62">
        <v>8.469761288163026</v>
      </c>
      <c r="W18" s="62">
        <v>8.4697612881630295</v>
      </c>
      <c r="X18" s="62">
        <v>8.4697612881630295</v>
      </c>
      <c r="Y18" s="62">
        <v>8.4697612881630278</v>
      </c>
      <c r="Z18" s="62">
        <v>8.4697612881630295</v>
      </c>
      <c r="AA18" s="62">
        <v>8.4697612881630295</v>
      </c>
      <c r="AB18" s="62">
        <v>8.4697612881630295</v>
      </c>
      <c r="AC18" s="62">
        <v>8.4697612881630313</v>
      </c>
      <c r="AD18" s="62">
        <v>8.4697612881630313</v>
      </c>
      <c r="AE18" s="62">
        <v>8.4697612881630313</v>
      </c>
      <c r="AF18" s="62">
        <v>8.4697612881630295</v>
      </c>
      <c r="AG18" s="62">
        <v>8.4697612881630295</v>
      </c>
      <c r="AH18" s="62">
        <v>8.5342082175461051</v>
      </c>
      <c r="AI18" s="62">
        <v>8.618621750855171</v>
      </c>
      <c r="AJ18" s="62">
        <v>8.7038702350377246</v>
      </c>
      <c r="AK18" s="62">
        <v>8.7899619287572062</v>
      </c>
      <c r="AL18" s="62">
        <v>8.8769051723650687</v>
      </c>
      <c r="AM18" s="62">
        <v>8.9647083887089583</v>
      </c>
      <c r="AN18" s="62">
        <v>9.0533800839483991</v>
      </c>
      <c r="AO18" s="62">
        <v>9.1429288483791602</v>
      </c>
      <c r="AP18" s="62" t="s">
        <v>7</v>
      </c>
      <c r="AQ18" s="62" t="s">
        <v>7</v>
      </c>
      <c r="AR18" s="62" t="s">
        <v>7</v>
      </c>
      <c r="AS18" s="62" t="s">
        <v>7</v>
      </c>
      <c r="AT18" s="62" t="s">
        <v>7</v>
      </c>
      <c r="AU18" s="62" t="s">
        <v>7</v>
      </c>
      <c r="AV18" s="62" t="s">
        <v>7</v>
      </c>
      <c r="AW18" s="62" t="s">
        <v>7</v>
      </c>
      <c r="AX18" s="62" t="s">
        <v>7</v>
      </c>
      <c r="AY18" s="62" t="s">
        <v>7</v>
      </c>
      <c r="AZ18" s="62" t="s">
        <v>7</v>
      </c>
      <c r="BA18" s="62" t="s">
        <v>7</v>
      </c>
      <c r="BB18" s="62" t="s">
        <v>7</v>
      </c>
      <c r="BC18" s="62" t="s">
        <v>7</v>
      </c>
      <c r="BD18" s="62" t="s">
        <v>7</v>
      </c>
      <c r="BE18" s="62" t="s">
        <v>7</v>
      </c>
      <c r="BF18" s="62" t="s">
        <v>7</v>
      </c>
      <c r="BG18" s="62" t="s">
        <v>7</v>
      </c>
      <c r="BH18" s="62" t="s">
        <v>7</v>
      </c>
      <c r="BI18" s="62" t="s">
        <v>7</v>
      </c>
      <c r="BJ18" s="62" t="s">
        <v>7</v>
      </c>
      <c r="BK18" s="62" t="s">
        <v>7</v>
      </c>
      <c r="BL18" s="62" t="s">
        <v>7</v>
      </c>
      <c r="BM18" s="62" t="s">
        <v>7</v>
      </c>
      <c r="BN18" s="62" t="s">
        <v>7</v>
      </c>
      <c r="BO18" s="62" t="s">
        <v>7</v>
      </c>
    </row>
    <row r="19" spans="1:67" ht="17.25" customHeight="1">
      <c r="A19" s="25">
        <v>60</v>
      </c>
      <c r="B19" s="62" t="s">
        <v>7</v>
      </c>
      <c r="C19" s="62" t="s">
        <v>7</v>
      </c>
      <c r="D19" s="62" t="s">
        <v>7</v>
      </c>
      <c r="E19" s="62" t="s">
        <v>7</v>
      </c>
      <c r="F19" s="62" t="s">
        <v>7</v>
      </c>
      <c r="G19" s="62">
        <v>8.8853121744002497</v>
      </c>
      <c r="H19" s="62">
        <v>8.8147938238097776</v>
      </c>
      <c r="I19" s="62">
        <v>8.7448351426684283</v>
      </c>
      <c r="J19" s="62">
        <v>8.6754316891551948</v>
      </c>
      <c r="K19" s="62">
        <v>8.6065790567015821</v>
      </c>
      <c r="L19" s="62">
        <v>8.5382728737118931</v>
      </c>
      <c r="M19" s="62">
        <v>8.4910680644126479</v>
      </c>
      <c r="N19" s="62">
        <v>8.4910680644126462</v>
      </c>
      <c r="O19" s="62">
        <v>8.4910680644126462</v>
      </c>
      <c r="P19" s="62">
        <v>8.4910680644126444</v>
      </c>
      <c r="Q19" s="62">
        <v>8.4910680644126444</v>
      </c>
      <c r="R19" s="62">
        <v>8.4910680644126408</v>
      </c>
      <c r="S19" s="62">
        <v>8.4910680644126462</v>
      </c>
      <c r="T19" s="62">
        <v>8.4910680644126462</v>
      </c>
      <c r="U19" s="62">
        <v>8.4910680644126462</v>
      </c>
      <c r="V19" s="62">
        <v>8.4910680644126444</v>
      </c>
      <c r="W19" s="62">
        <v>8.4910680644126444</v>
      </c>
      <c r="X19" s="62">
        <v>8.4910680644126462</v>
      </c>
      <c r="Y19" s="62">
        <v>8.4910680644126444</v>
      </c>
      <c r="Z19" s="62">
        <v>8.4910680644126444</v>
      </c>
      <c r="AA19" s="62">
        <v>8.4910680644126462</v>
      </c>
      <c r="AB19" s="62">
        <v>8.4910680644126462</v>
      </c>
      <c r="AC19" s="62">
        <v>8.4910680644126462</v>
      </c>
      <c r="AD19" s="62">
        <v>8.4910680644126426</v>
      </c>
      <c r="AE19" s="62">
        <v>8.4910680644126444</v>
      </c>
      <c r="AF19" s="62">
        <v>8.4910680644126462</v>
      </c>
      <c r="AG19" s="62">
        <v>8.4910680644126444</v>
      </c>
      <c r="AH19" s="62">
        <v>8.5342082175461051</v>
      </c>
      <c r="AI19" s="62">
        <v>8.6186217508551728</v>
      </c>
      <c r="AJ19" s="62">
        <v>8.7038702350377246</v>
      </c>
      <c r="AK19" s="62">
        <v>8.7899619287572062</v>
      </c>
      <c r="AL19" s="62">
        <v>8.8769051723650669</v>
      </c>
      <c r="AM19" s="62">
        <v>8.9647083887089565</v>
      </c>
      <c r="AN19" s="62">
        <v>9.0533800839483991</v>
      </c>
      <c r="AO19" s="62">
        <v>9.142928848379162</v>
      </c>
      <c r="AP19" s="62">
        <v>9.233363357265219</v>
      </c>
      <c r="AQ19" s="62" t="s">
        <v>7</v>
      </c>
      <c r="AR19" s="62" t="s">
        <v>7</v>
      </c>
      <c r="AS19" s="62" t="s">
        <v>7</v>
      </c>
      <c r="AT19" s="62" t="s">
        <v>7</v>
      </c>
      <c r="AU19" s="62" t="s">
        <v>7</v>
      </c>
      <c r="AV19" s="62" t="s">
        <v>7</v>
      </c>
      <c r="AW19" s="62" t="s">
        <v>7</v>
      </c>
      <c r="AX19" s="62" t="s">
        <v>7</v>
      </c>
      <c r="AY19" s="62" t="s">
        <v>7</v>
      </c>
      <c r="AZ19" s="62" t="s">
        <v>7</v>
      </c>
      <c r="BA19" s="62" t="s">
        <v>7</v>
      </c>
      <c r="BB19" s="62" t="s">
        <v>7</v>
      </c>
      <c r="BC19" s="62" t="s">
        <v>7</v>
      </c>
      <c r="BD19" s="62" t="s">
        <v>7</v>
      </c>
      <c r="BE19" s="62" t="s">
        <v>7</v>
      </c>
      <c r="BF19" s="62" t="s">
        <v>7</v>
      </c>
      <c r="BG19" s="62" t="s">
        <v>7</v>
      </c>
      <c r="BH19" s="62" t="s">
        <v>7</v>
      </c>
      <c r="BI19" s="62" t="s">
        <v>7</v>
      </c>
      <c r="BJ19" s="62" t="s">
        <v>7</v>
      </c>
      <c r="BK19" s="62" t="s">
        <v>7</v>
      </c>
      <c r="BL19" s="62" t="s">
        <v>7</v>
      </c>
      <c r="BM19" s="62" t="s">
        <v>7</v>
      </c>
      <c r="BN19" s="62" t="s">
        <v>7</v>
      </c>
      <c r="BO19" s="62" t="s">
        <v>7</v>
      </c>
    </row>
    <row r="20" spans="1:67" ht="17.25" customHeight="1">
      <c r="A20" s="25">
        <v>59</v>
      </c>
      <c r="B20" s="62" t="s">
        <v>7</v>
      </c>
      <c r="C20" s="62" t="s">
        <v>7</v>
      </c>
      <c r="D20" s="62" t="s">
        <v>7</v>
      </c>
      <c r="E20" s="62" t="s">
        <v>7</v>
      </c>
      <c r="F20" s="62" t="s">
        <v>7</v>
      </c>
      <c r="G20" s="62" t="s">
        <v>7</v>
      </c>
      <c r="H20" s="62">
        <v>8.8501150304472187</v>
      </c>
      <c r="I20" s="62">
        <v>8.7798760222690628</v>
      </c>
      <c r="J20" s="62">
        <v>8.7101944665367697</v>
      </c>
      <c r="K20" s="62">
        <v>8.6410659390245819</v>
      </c>
      <c r="L20" s="62">
        <v>8.5724860506196219</v>
      </c>
      <c r="M20" s="62">
        <v>8.5250920898941622</v>
      </c>
      <c r="N20" s="62">
        <v>8.525092089894164</v>
      </c>
      <c r="O20" s="62">
        <v>8.5250920898941587</v>
      </c>
      <c r="P20" s="62">
        <v>8.5250920898941605</v>
      </c>
      <c r="Q20" s="62">
        <v>8.5250920898941587</v>
      </c>
      <c r="R20" s="62">
        <v>8.5250920898941605</v>
      </c>
      <c r="S20" s="62">
        <v>8.5250920898941587</v>
      </c>
      <c r="T20" s="62">
        <v>8.5250920898941587</v>
      </c>
      <c r="U20" s="62">
        <v>8.5250920898941605</v>
      </c>
      <c r="V20" s="62">
        <v>8.5250920898941605</v>
      </c>
      <c r="W20" s="62">
        <v>8.5250920898941605</v>
      </c>
      <c r="X20" s="62">
        <v>8.5250920898941622</v>
      </c>
      <c r="Y20" s="62">
        <v>8.525092089894164</v>
      </c>
      <c r="Z20" s="62">
        <v>8.5250920898941622</v>
      </c>
      <c r="AA20" s="62">
        <v>8.5250920898941605</v>
      </c>
      <c r="AB20" s="62">
        <v>8.5250920898941605</v>
      </c>
      <c r="AC20" s="62">
        <v>8.5250920898941605</v>
      </c>
      <c r="AD20" s="62">
        <v>8.5250920898941622</v>
      </c>
      <c r="AE20" s="62">
        <v>8.5250920898941605</v>
      </c>
      <c r="AF20" s="62">
        <v>8.5250920898941605</v>
      </c>
      <c r="AG20" s="62">
        <v>8.5250920898941587</v>
      </c>
      <c r="AH20" s="62">
        <v>8.5342082175461034</v>
      </c>
      <c r="AI20" s="62">
        <v>8.618621750855171</v>
      </c>
      <c r="AJ20" s="62">
        <v>8.7038702350377246</v>
      </c>
      <c r="AK20" s="62">
        <v>8.7899619287572062</v>
      </c>
      <c r="AL20" s="62">
        <v>8.8769051723650634</v>
      </c>
      <c r="AM20" s="62">
        <v>8.9647083887089583</v>
      </c>
      <c r="AN20" s="62">
        <v>9.0533800839483973</v>
      </c>
      <c r="AO20" s="62">
        <v>9.1429288483791638</v>
      </c>
      <c r="AP20" s="62">
        <v>9.2333633572652172</v>
      </c>
      <c r="AQ20" s="62">
        <v>9.3246923716792658</v>
      </c>
      <c r="AR20" s="62" t="s">
        <v>7</v>
      </c>
      <c r="AS20" s="62" t="s">
        <v>7</v>
      </c>
      <c r="AT20" s="62" t="s">
        <v>7</v>
      </c>
      <c r="AU20" s="62" t="s">
        <v>7</v>
      </c>
      <c r="AV20" s="62" t="s">
        <v>7</v>
      </c>
      <c r="AW20" s="62" t="s">
        <v>7</v>
      </c>
      <c r="AX20" s="62" t="s">
        <v>7</v>
      </c>
      <c r="AY20" s="62" t="s">
        <v>7</v>
      </c>
      <c r="AZ20" s="62" t="s">
        <v>7</v>
      </c>
      <c r="BA20" s="62" t="s">
        <v>7</v>
      </c>
      <c r="BB20" s="62" t="s">
        <v>7</v>
      </c>
      <c r="BC20" s="62" t="s">
        <v>7</v>
      </c>
      <c r="BD20" s="62" t="s">
        <v>7</v>
      </c>
      <c r="BE20" s="62" t="s">
        <v>7</v>
      </c>
      <c r="BF20" s="62" t="s">
        <v>7</v>
      </c>
      <c r="BG20" s="62" t="s">
        <v>7</v>
      </c>
      <c r="BH20" s="62" t="s">
        <v>7</v>
      </c>
      <c r="BI20" s="62" t="s">
        <v>7</v>
      </c>
      <c r="BJ20" s="62" t="s">
        <v>7</v>
      </c>
      <c r="BK20" s="62" t="s">
        <v>7</v>
      </c>
      <c r="BL20" s="62" t="s">
        <v>7</v>
      </c>
      <c r="BM20" s="62" t="s">
        <v>7</v>
      </c>
      <c r="BN20" s="62" t="s">
        <v>7</v>
      </c>
      <c r="BO20" s="62" t="s">
        <v>7</v>
      </c>
    </row>
    <row r="21" spans="1:67" ht="17.25" customHeight="1">
      <c r="A21" s="25">
        <v>58</v>
      </c>
      <c r="B21" s="62" t="s">
        <v>7</v>
      </c>
      <c r="C21" s="62" t="s">
        <v>7</v>
      </c>
      <c r="D21" s="62" t="s">
        <v>7</v>
      </c>
      <c r="E21" s="62" t="s">
        <v>7</v>
      </c>
      <c r="F21" s="62" t="s">
        <v>7</v>
      </c>
      <c r="G21" s="62" t="s">
        <v>7</v>
      </c>
      <c r="H21" s="62" t="s">
        <v>7</v>
      </c>
      <c r="I21" s="62">
        <v>8.8099053405433629</v>
      </c>
      <c r="J21" s="62">
        <v>8.739985456888256</v>
      </c>
      <c r="K21" s="62">
        <v>8.6706204929447015</v>
      </c>
      <c r="L21" s="62">
        <v>8.6018060445879936</v>
      </c>
      <c r="M21" s="62">
        <v>8.5542499849527953</v>
      </c>
      <c r="N21" s="62">
        <v>8.5542499849527971</v>
      </c>
      <c r="O21" s="62">
        <v>8.5542499849527971</v>
      </c>
      <c r="P21" s="62">
        <v>8.5542499849527971</v>
      </c>
      <c r="Q21" s="62">
        <v>8.5542499849527971</v>
      </c>
      <c r="R21" s="62">
        <v>8.5542499849527935</v>
      </c>
      <c r="S21" s="62">
        <v>8.5542499849527953</v>
      </c>
      <c r="T21" s="62">
        <v>8.5542499849527953</v>
      </c>
      <c r="U21" s="62">
        <v>8.5542499849527935</v>
      </c>
      <c r="V21" s="62">
        <v>8.5542499849527971</v>
      </c>
      <c r="W21" s="62">
        <v>8.5542499849527971</v>
      </c>
      <c r="X21" s="62">
        <v>8.5542499849527971</v>
      </c>
      <c r="Y21" s="62">
        <v>8.5542499849527971</v>
      </c>
      <c r="Z21" s="62">
        <v>8.5542499849527935</v>
      </c>
      <c r="AA21" s="62">
        <v>8.5542499849527953</v>
      </c>
      <c r="AB21" s="62">
        <v>8.5542499849527971</v>
      </c>
      <c r="AC21" s="62">
        <v>8.5542499849527953</v>
      </c>
      <c r="AD21" s="62">
        <v>8.5542499849527971</v>
      </c>
      <c r="AE21" s="62">
        <v>8.5542499849527971</v>
      </c>
      <c r="AF21" s="62">
        <v>8.5542499849527971</v>
      </c>
      <c r="AG21" s="62">
        <v>8.5542499849527971</v>
      </c>
      <c r="AH21" s="62">
        <v>8.5542499849527935</v>
      </c>
      <c r="AI21" s="62">
        <v>8.6186217508551728</v>
      </c>
      <c r="AJ21" s="62">
        <v>8.7038702350377264</v>
      </c>
      <c r="AK21" s="62">
        <v>8.7899619287572044</v>
      </c>
      <c r="AL21" s="62">
        <v>8.8769051723650634</v>
      </c>
      <c r="AM21" s="62">
        <v>8.9647083887089565</v>
      </c>
      <c r="AN21" s="62">
        <v>9.0533800839483973</v>
      </c>
      <c r="AO21" s="62">
        <v>9.1429288483791584</v>
      </c>
      <c r="AP21" s="62">
        <v>9.2333633572652172</v>
      </c>
      <c r="AQ21" s="62">
        <v>9.3246923716792622</v>
      </c>
      <c r="AR21" s="62">
        <v>9.4169247393516784</v>
      </c>
      <c r="AS21" s="62" t="s">
        <v>7</v>
      </c>
      <c r="AT21" s="62" t="s">
        <v>7</v>
      </c>
      <c r="AU21" s="62" t="s">
        <v>7</v>
      </c>
      <c r="AV21" s="62" t="s">
        <v>7</v>
      </c>
      <c r="AW21" s="62" t="s">
        <v>7</v>
      </c>
      <c r="AX21" s="62" t="s">
        <v>7</v>
      </c>
      <c r="AY21" s="62" t="s">
        <v>7</v>
      </c>
      <c r="AZ21" s="62" t="s">
        <v>7</v>
      </c>
      <c r="BA21" s="62" t="s">
        <v>7</v>
      </c>
      <c r="BB21" s="62" t="s">
        <v>7</v>
      </c>
      <c r="BC21" s="62" t="s">
        <v>7</v>
      </c>
      <c r="BD21" s="62" t="s">
        <v>7</v>
      </c>
      <c r="BE21" s="62" t="s">
        <v>7</v>
      </c>
      <c r="BF21" s="62" t="s">
        <v>7</v>
      </c>
      <c r="BG21" s="62" t="s">
        <v>7</v>
      </c>
      <c r="BH21" s="62" t="s">
        <v>7</v>
      </c>
      <c r="BI21" s="62" t="s">
        <v>7</v>
      </c>
      <c r="BJ21" s="62" t="s">
        <v>7</v>
      </c>
      <c r="BK21" s="62" t="s">
        <v>7</v>
      </c>
      <c r="BL21" s="62" t="s">
        <v>7</v>
      </c>
      <c r="BM21" s="62" t="s">
        <v>7</v>
      </c>
      <c r="BN21" s="62" t="s">
        <v>7</v>
      </c>
      <c r="BO21" s="62" t="s">
        <v>7</v>
      </c>
    </row>
    <row r="22" spans="1:67" ht="17.25" customHeight="1">
      <c r="A22" s="25">
        <v>57</v>
      </c>
      <c r="B22" s="62" t="s">
        <v>7</v>
      </c>
      <c r="C22" s="62" t="s">
        <v>7</v>
      </c>
      <c r="D22" s="62" t="s">
        <v>7</v>
      </c>
      <c r="E22" s="62" t="s">
        <v>7</v>
      </c>
      <c r="F22" s="62" t="s">
        <v>7</v>
      </c>
      <c r="G22" s="62" t="s">
        <v>7</v>
      </c>
      <c r="H22" s="62" t="s">
        <v>7</v>
      </c>
      <c r="I22" s="62" t="s">
        <v>7</v>
      </c>
      <c r="J22" s="62">
        <v>8.7630218489644705</v>
      </c>
      <c r="K22" s="62">
        <v>8.6934740565123647</v>
      </c>
      <c r="L22" s="62">
        <v>8.6244782306670356</v>
      </c>
      <c r="M22" s="62">
        <v>8.576796825281459</v>
      </c>
      <c r="N22" s="62">
        <v>8.5767968252814573</v>
      </c>
      <c r="O22" s="62">
        <v>8.5767968252814608</v>
      </c>
      <c r="P22" s="62">
        <v>8.576796825281459</v>
      </c>
      <c r="Q22" s="62">
        <v>8.576796825281459</v>
      </c>
      <c r="R22" s="62">
        <v>8.576796825281459</v>
      </c>
      <c r="S22" s="62">
        <v>8.5767968252814608</v>
      </c>
      <c r="T22" s="62">
        <v>8.576796825281459</v>
      </c>
      <c r="U22" s="62">
        <v>8.5767968252814573</v>
      </c>
      <c r="V22" s="62">
        <v>8.5767968252814555</v>
      </c>
      <c r="W22" s="62">
        <v>8.5767968252814555</v>
      </c>
      <c r="X22" s="62">
        <v>8.5767968252814555</v>
      </c>
      <c r="Y22" s="62">
        <v>8.5767968252814573</v>
      </c>
      <c r="Z22" s="62">
        <v>8.5767968252814573</v>
      </c>
      <c r="AA22" s="62">
        <v>8.5767968252814608</v>
      </c>
      <c r="AB22" s="62">
        <v>8.5767968252814573</v>
      </c>
      <c r="AC22" s="62">
        <v>8.5767968252814608</v>
      </c>
      <c r="AD22" s="62">
        <v>8.5767968252814573</v>
      </c>
      <c r="AE22" s="62">
        <v>8.576796825281459</v>
      </c>
      <c r="AF22" s="62">
        <v>8.5767968252814573</v>
      </c>
      <c r="AG22" s="62">
        <v>8.576796825281459</v>
      </c>
      <c r="AH22" s="62">
        <v>8.5767968252814555</v>
      </c>
      <c r="AI22" s="62">
        <v>8.618621750855171</v>
      </c>
      <c r="AJ22" s="62">
        <v>8.7038702350377228</v>
      </c>
      <c r="AK22" s="62">
        <v>8.7899619287572044</v>
      </c>
      <c r="AL22" s="62">
        <v>8.8769051723650652</v>
      </c>
      <c r="AM22" s="62">
        <v>8.9647083887089583</v>
      </c>
      <c r="AN22" s="62">
        <v>9.0533800839483991</v>
      </c>
      <c r="AO22" s="62">
        <v>9.142928848379162</v>
      </c>
      <c r="AP22" s="62">
        <v>9.2333633572652154</v>
      </c>
      <c r="AQ22" s="62">
        <v>9.324692371679264</v>
      </c>
      <c r="AR22" s="62">
        <v>9.4169247393516837</v>
      </c>
      <c r="AS22" s="62">
        <v>9.5100693955272604</v>
      </c>
      <c r="AT22" s="62" t="s">
        <v>7</v>
      </c>
      <c r="AU22" s="62" t="s">
        <v>7</v>
      </c>
      <c r="AV22" s="62" t="s">
        <v>7</v>
      </c>
      <c r="AW22" s="62" t="s">
        <v>7</v>
      </c>
      <c r="AX22" s="62" t="s">
        <v>7</v>
      </c>
      <c r="AY22" s="62" t="s">
        <v>7</v>
      </c>
      <c r="AZ22" s="62" t="s">
        <v>7</v>
      </c>
      <c r="BA22" s="62" t="s">
        <v>7</v>
      </c>
      <c r="BB22" s="62" t="s">
        <v>7</v>
      </c>
      <c r="BC22" s="62" t="s">
        <v>7</v>
      </c>
      <c r="BD22" s="62" t="s">
        <v>7</v>
      </c>
      <c r="BE22" s="62" t="s">
        <v>7</v>
      </c>
      <c r="BF22" s="62" t="s">
        <v>7</v>
      </c>
      <c r="BG22" s="62" t="s">
        <v>7</v>
      </c>
      <c r="BH22" s="62" t="s">
        <v>7</v>
      </c>
      <c r="BI22" s="62" t="s">
        <v>7</v>
      </c>
      <c r="BJ22" s="62" t="s">
        <v>7</v>
      </c>
      <c r="BK22" s="62" t="s">
        <v>7</v>
      </c>
      <c r="BL22" s="62" t="s">
        <v>7</v>
      </c>
      <c r="BM22" s="62" t="s">
        <v>7</v>
      </c>
      <c r="BN22" s="62" t="s">
        <v>7</v>
      </c>
      <c r="BO22" s="62" t="s">
        <v>7</v>
      </c>
    </row>
    <row r="23" spans="1:67" ht="17.25" customHeight="1">
      <c r="A23" s="25">
        <v>56</v>
      </c>
      <c r="B23" s="62" t="s">
        <v>7</v>
      </c>
      <c r="C23" s="62" t="s">
        <v>7</v>
      </c>
      <c r="D23" s="62" t="s">
        <v>7</v>
      </c>
      <c r="E23" s="62" t="s">
        <v>7</v>
      </c>
      <c r="F23" s="62" t="s">
        <v>7</v>
      </c>
      <c r="G23" s="62" t="s">
        <v>7</v>
      </c>
      <c r="H23" s="62" t="s">
        <v>7</v>
      </c>
      <c r="I23" s="62" t="s">
        <v>7</v>
      </c>
      <c r="J23" s="62" t="s">
        <v>7</v>
      </c>
      <c r="K23" s="62">
        <v>8.7130215351654527</v>
      </c>
      <c r="L23" s="62">
        <v>8.6438705706006509</v>
      </c>
      <c r="M23" s="62">
        <v>8.5960819524658465</v>
      </c>
      <c r="N23" s="62">
        <v>8.5960819524658483</v>
      </c>
      <c r="O23" s="62">
        <v>8.5960819524658447</v>
      </c>
      <c r="P23" s="62">
        <v>8.5960819524658429</v>
      </c>
      <c r="Q23" s="62">
        <v>8.5960819524658447</v>
      </c>
      <c r="R23" s="62">
        <v>8.5960819524658429</v>
      </c>
      <c r="S23" s="62">
        <v>8.5960819524658447</v>
      </c>
      <c r="T23" s="62">
        <v>8.5960819524658447</v>
      </c>
      <c r="U23" s="62">
        <v>8.5960819524658447</v>
      </c>
      <c r="V23" s="62">
        <v>8.5960819524658447</v>
      </c>
      <c r="W23" s="62">
        <v>8.5960819524658447</v>
      </c>
      <c r="X23" s="62">
        <v>8.5960819524658429</v>
      </c>
      <c r="Y23" s="62">
        <v>8.5960819524658465</v>
      </c>
      <c r="Z23" s="62">
        <v>8.5960819524658429</v>
      </c>
      <c r="AA23" s="62">
        <v>8.5960819524658412</v>
      </c>
      <c r="AB23" s="62">
        <v>8.5960819524658429</v>
      </c>
      <c r="AC23" s="62">
        <v>8.5960819524658465</v>
      </c>
      <c r="AD23" s="62">
        <v>8.5960819524658483</v>
      </c>
      <c r="AE23" s="62">
        <v>8.5960819524658447</v>
      </c>
      <c r="AF23" s="62">
        <v>8.5960819524658465</v>
      </c>
      <c r="AG23" s="62">
        <v>8.5960819524658447</v>
      </c>
      <c r="AH23" s="62">
        <v>8.5960819524658429</v>
      </c>
      <c r="AI23" s="62">
        <v>8.6186217508551746</v>
      </c>
      <c r="AJ23" s="62">
        <v>8.7038702350377246</v>
      </c>
      <c r="AK23" s="62">
        <v>8.7899619287572062</v>
      </c>
      <c r="AL23" s="62">
        <v>8.8769051723650687</v>
      </c>
      <c r="AM23" s="62">
        <v>8.9647083887089583</v>
      </c>
      <c r="AN23" s="62">
        <v>9.0533800839483991</v>
      </c>
      <c r="AO23" s="62">
        <v>9.1429288483791584</v>
      </c>
      <c r="AP23" s="62">
        <v>9.2333633572652172</v>
      </c>
      <c r="AQ23" s="62">
        <v>9.3246923716792622</v>
      </c>
      <c r="AR23" s="62">
        <v>9.4169247393516802</v>
      </c>
      <c r="AS23" s="62">
        <v>9.5100693955272604</v>
      </c>
      <c r="AT23" s="62">
        <v>9.6041353638312135</v>
      </c>
      <c r="AU23" s="62" t="s">
        <v>7</v>
      </c>
      <c r="AV23" s="62" t="s">
        <v>7</v>
      </c>
      <c r="AW23" s="62" t="s">
        <v>7</v>
      </c>
      <c r="AX23" s="62" t="s">
        <v>7</v>
      </c>
      <c r="AY23" s="62" t="s">
        <v>7</v>
      </c>
      <c r="AZ23" s="62" t="s">
        <v>7</v>
      </c>
      <c r="BA23" s="62" t="s">
        <v>7</v>
      </c>
      <c r="BB23" s="62" t="s">
        <v>7</v>
      </c>
      <c r="BC23" s="62" t="s">
        <v>7</v>
      </c>
      <c r="BD23" s="62" t="s">
        <v>7</v>
      </c>
      <c r="BE23" s="62" t="s">
        <v>7</v>
      </c>
      <c r="BF23" s="62" t="s">
        <v>7</v>
      </c>
      <c r="BG23" s="62" t="s">
        <v>7</v>
      </c>
      <c r="BH23" s="62" t="s">
        <v>7</v>
      </c>
      <c r="BI23" s="62" t="s">
        <v>7</v>
      </c>
      <c r="BJ23" s="62" t="s">
        <v>7</v>
      </c>
      <c r="BK23" s="62" t="s">
        <v>7</v>
      </c>
      <c r="BL23" s="62" t="s">
        <v>7</v>
      </c>
      <c r="BM23" s="62" t="s">
        <v>7</v>
      </c>
      <c r="BN23" s="62" t="s">
        <v>7</v>
      </c>
      <c r="BO23" s="62" t="s">
        <v>7</v>
      </c>
    </row>
    <row r="24" spans="1:67" ht="17.25" customHeight="1">
      <c r="A24" s="25">
        <v>55</v>
      </c>
      <c r="B24" s="62" t="s">
        <v>7</v>
      </c>
      <c r="C24" s="62" t="s">
        <v>7</v>
      </c>
      <c r="D24" s="62" t="s">
        <v>7</v>
      </c>
      <c r="E24" s="62" t="s">
        <v>7</v>
      </c>
      <c r="F24" s="62" t="s">
        <v>7</v>
      </c>
      <c r="G24" s="62" t="s">
        <v>7</v>
      </c>
      <c r="H24" s="62" t="s">
        <v>7</v>
      </c>
      <c r="I24" s="62" t="s">
        <v>7</v>
      </c>
      <c r="J24" s="62" t="s">
        <v>7</v>
      </c>
      <c r="K24" s="62" t="s">
        <v>7</v>
      </c>
      <c r="L24" s="62">
        <v>8.661673036368251</v>
      </c>
      <c r="M24" s="62">
        <v>8.6137859952837346</v>
      </c>
      <c r="N24" s="62">
        <v>8.6137859952837363</v>
      </c>
      <c r="O24" s="62">
        <v>8.6137859952837399</v>
      </c>
      <c r="P24" s="62">
        <v>8.6137859952837363</v>
      </c>
      <c r="Q24" s="62">
        <v>8.6137859952837381</v>
      </c>
      <c r="R24" s="62">
        <v>8.6137859952837346</v>
      </c>
      <c r="S24" s="62">
        <v>8.6137859952837363</v>
      </c>
      <c r="T24" s="62">
        <v>8.6137859952837363</v>
      </c>
      <c r="U24" s="62">
        <v>8.6137859952837346</v>
      </c>
      <c r="V24" s="62">
        <v>8.6137859952837328</v>
      </c>
      <c r="W24" s="62">
        <v>8.6137859952837363</v>
      </c>
      <c r="X24" s="62">
        <v>8.6137859952837363</v>
      </c>
      <c r="Y24" s="62">
        <v>8.6137859952837363</v>
      </c>
      <c r="Z24" s="62">
        <v>8.6137859952837381</v>
      </c>
      <c r="AA24" s="62">
        <v>8.6137859952837381</v>
      </c>
      <c r="AB24" s="62">
        <v>8.6137859952837399</v>
      </c>
      <c r="AC24" s="62">
        <v>8.6137859952837417</v>
      </c>
      <c r="AD24" s="62">
        <v>8.6137859952837381</v>
      </c>
      <c r="AE24" s="62">
        <v>8.6137859952837399</v>
      </c>
      <c r="AF24" s="62">
        <v>8.6137859952837363</v>
      </c>
      <c r="AG24" s="62">
        <v>8.6137859952837363</v>
      </c>
      <c r="AH24" s="62">
        <v>8.6137859952837381</v>
      </c>
      <c r="AI24" s="62">
        <v>8.6186217508551746</v>
      </c>
      <c r="AJ24" s="62">
        <v>8.7038702350377246</v>
      </c>
      <c r="AK24" s="62">
        <v>8.7899619287572062</v>
      </c>
      <c r="AL24" s="62">
        <v>8.8769051723650652</v>
      </c>
      <c r="AM24" s="62">
        <v>8.9647083887089565</v>
      </c>
      <c r="AN24" s="62">
        <v>9.0533800839483973</v>
      </c>
      <c r="AO24" s="62">
        <v>9.142928848379162</v>
      </c>
      <c r="AP24" s="62">
        <v>9.233363357265219</v>
      </c>
      <c r="AQ24" s="62">
        <v>9.3246923716792622</v>
      </c>
      <c r="AR24" s="62">
        <v>9.4169247393516819</v>
      </c>
      <c r="AS24" s="62">
        <v>9.5100693955272604</v>
      </c>
      <c r="AT24" s="62">
        <v>9.6041353638312135</v>
      </c>
      <c r="AU24" s="62">
        <v>9.6991317571430855</v>
      </c>
      <c r="AV24" s="62" t="s">
        <v>7</v>
      </c>
      <c r="AW24" s="62" t="s">
        <v>7</v>
      </c>
      <c r="AX24" s="62" t="s">
        <v>7</v>
      </c>
      <c r="AY24" s="62" t="s">
        <v>7</v>
      </c>
      <c r="AZ24" s="62" t="s">
        <v>7</v>
      </c>
      <c r="BA24" s="62" t="s">
        <v>7</v>
      </c>
      <c r="BB24" s="62" t="s">
        <v>7</v>
      </c>
      <c r="BC24" s="62" t="s">
        <v>7</v>
      </c>
      <c r="BD24" s="62" t="s">
        <v>7</v>
      </c>
      <c r="BE24" s="62" t="s">
        <v>7</v>
      </c>
      <c r="BF24" s="62" t="s">
        <v>7</v>
      </c>
      <c r="BG24" s="62" t="s">
        <v>7</v>
      </c>
      <c r="BH24" s="62" t="s">
        <v>7</v>
      </c>
      <c r="BI24" s="62" t="s">
        <v>7</v>
      </c>
      <c r="BJ24" s="62" t="s">
        <v>7</v>
      </c>
      <c r="BK24" s="62" t="s">
        <v>7</v>
      </c>
      <c r="BL24" s="62" t="s">
        <v>7</v>
      </c>
      <c r="BM24" s="62" t="s">
        <v>7</v>
      </c>
      <c r="BN24" s="62" t="s">
        <v>7</v>
      </c>
      <c r="BO24" s="62" t="s">
        <v>7</v>
      </c>
    </row>
    <row r="25" spans="1:67" ht="17.25" customHeight="1">
      <c r="A25" s="25">
        <v>54</v>
      </c>
      <c r="B25" s="62" t="s">
        <v>7</v>
      </c>
      <c r="C25" s="62" t="s">
        <v>7</v>
      </c>
      <c r="D25" s="62" t="s">
        <v>7</v>
      </c>
      <c r="E25" s="62" t="s">
        <v>7</v>
      </c>
      <c r="F25" s="62" t="s">
        <v>7</v>
      </c>
      <c r="G25" s="62" t="s">
        <v>7</v>
      </c>
      <c r="H25" s="62" t="s">
        <v>7</v>
      </c>
      <c r="I25" s="62" t="s">
        <v>7</v>
      </c>
      <c r="J25" s="62" t="s">
        <v>7</v>
      </c>
      <c r="K25" s="62" t="s">
        <v>7</v>
      </c>
      <c r="L25" s="62" t="s">
        <v>7</v>
      </c>
      <c r="M25" s="62">
        <v>8.6842844290160173</v>
      </c>
      <c r="N25" s="62">
        <v>8.6842844290160119</v>
      </c>
      <c r="O25" s="62">
        <v>8.6842844290160155</v>
      </c>
      <c r="P25" s="62">
        <v>8.6842844290160155</v>
      </c>
      <c r="Q25" s="62">
        <v>8.6842844290160137</v>
      </c>
      <c r="R25" s="62">
        <v>8.6842844290160137</v>
      </c>
      <c r="S25" s="62">
        <v>8.6842844290160137</v>
      </c>
      <c r="T25" s="62">
        <v>8.6842844290160119</v>
      </c>
      <c r="U25" s="62">
        <v>8.6842844290160119</v>
      </c>
      <c r="V25" s="62">
        <v>8.6842844290160119</v>
      </c>
      <c r="W25" s="62">
        <v>8.6842844290160119</v>
      </c>
      <c r="X25" s="62">
        <v>8.6842844290160155</v>
      </c>
      <c r="Y25" s="62">
        <v>8.6842844290160155</v>
      </c>
      <c r="Z25" s="62">
        <v>8.6842844290160137</v>
      </c>
      <c r="AA25" s="62">
        <v>8.6842844290160137</v>
      </c>
      <c r="AB25" s="62">
        <v>8.6842844290160137</v>
      </c>
      <c r="AC25" s="62">
        <v>8.6842844290160137</v>
      </c>
      <c r="AD25" s="62">
        <v>8.6842844290160155</v>
      </c>
      <c r="AE25" s="62">
        <v>8.6842844290160137</v>
      </c>
      <c r="AF25" s="62">
        <v>8.6842844290160173</v>
      </c>
      <c r="AG25" s="62">
        <v>8.6842844290160155</v>
      </c>
      <c r="AH25" s="62">
        <v>8.6842844290160137</v>
      </c>
      <c r="AI25" s="62">
        <v>8.6842844290160155</v>
      </c>
      <c r="AJ25" s="62">
        <v>8.7038702350377264</v>
      </c>
      <c r="AK25" s="62">
        <v>8.7899619287572079</v>
      </c>
      <c r="AL25" s="62">
        <v>8.8769051723650634</v>
      </c>
      <c r="AM25" s="62">
        <v>8.9647083887089583</v>
      </c>
      <c r="AN25" s="62">
        <v>9.0533800839483991</v>
      </c>
      <c r="AO25" s="62">
        <v>9.1429288483791638</v>
      </c>
      <c r="AP25" s="62">
        <v>9.2333633572652172</v>
      </c>
      <c r="AQ25" s="62">
        <v>9.324692371679264</v>
      </c>
      <c r="AR25" s="62">
        <v>9.4169247393516819</v>
      </c>
      <c r="AS25" s="62">
        <v>9.5100693955272639</v>
      </c>
      <c r="AT25" s="62">
        <v>9.6041353638312152</v>
      </c>
      <c r="AU25" s="62">
        <v>9.6991317571430855</v>
      </c>
      <c r="AV25" s="62">
        <v>9.7950677784797957</v>
      </c>
      <c r="AW25" s="62" t="s">
        <v>7</v>
      </c>
      <c r="AX25" s="62" t="s">
        <v>7</v>
      </c>
      <c r="AY25" s="62" t="s">
        <v>7</v>
      </c>
      <c r="AZ25" s="62" t="s">
        <v>7</v>
      </c>
      <c r="BA25" s="62" t="s">
        <v>7</v>
      </c>
      <c r="BB25" s="62" t="s">
        <v>7</v>
      </c>
      <c r="BC25" s="62" t="s">
        <v>7</v>
      </c>
      <c r="BD25" s="62" t="s">
        <v>7</v>
      </c>
      <c r="BE25" s="62" t="s">
        <v>7</v>
      </c>
      <c r="BF25" s="62" t="s">
        <v>7</v>
      </c>
      <c r="BG25" s="62" t="s">
        <v>7</v>
      </c>
      <c r="BH25" s="62" t="s">
        <v>7</v>
      </c>
      <c r="BI25" s="62" t="s">
        <v>7</v>
      </c>
      <c r="BJ25" s="62" t="s">
        <v>7</v>
      </c>
      <c r="BK25" s="62" t="s">
        <v>7</v>
      </c>
      <c r="BL25" s="62" t="s">
        <v>7</v>
      </c>
      <c r="BM25" s="62" t="s">
        <v>7</v>
      </c>
      <c r="BN25" s="62" t="s">
        <v>7</v>
      </c>
      <c r="BO25" s="62" t="s">
        <v>7</v>
      </c>
    </row>
    <row r="26" spans="1:67" ht="17.25" customHeight="1">
      <c r="A26" s="25">
        <v>53</v>
      </c>
      <c r="B26" s="62" t="s">
        <v>7</v>
      </c>
      <c r="C26" s="62" t="s">
        <v>7</v>
      </c>
      <c r="D26" s="62" t="s">
        <v>7</v>
      </c>
      <c r="E26" s="62" t="s">
        <v>7</v>
      </c>
      <c r="F26" s="62" t="s">
        <v>7</v>
      </c>
      <c r="G26" s="62" t="s">
        <v>7</v>
      </c>
      <c r="H26" s="62" t="s">
        <v>7</v>
      </c>
      <c r="I26" s="62" t="s">
        <v>7</v>
      </c>
      <c r="J26" s="62" t="s">
        <v>7</v>
      </c>
      <c r="K26" s="62" t="s">
        <v>7</v>
      </c>
      <c r="L26" s="62" t="s">
        <v>7</v>
      </c>
      <c r="M26" s="62" t="s">
        <v>7</v>
      </c>
      <c r="N26" s="62">
        <v>8.7615615788394727</v>
      </c>
      <c r="O26" s="62">
        <v>8.761561578839471</v>
      </c>
      <c r="P26" s="62">
        <v>8.7615615788394745</v>
      </c>
      <c r="Q26" s="62">
        <v>8.7615615788394745</v>
      </c>
      <c r="R26" s="62">
        <v>8.761561578839471</v>
      </c>
      <c r="S26" s="62">
        <v>8.761561578839471</v>
      </c>
      <c r="T26" s="62">
        <v>8.7615615788394745</v>
      </c>
      <c r="U26" s="62">
        <v>8.7615615788394763</v>
      </c>
      <c r="V26" s="62">
        <v>8.7615615788394727</v>
      </c>
      <c r="W26" s="62">
        <v>8.7615615788394745</v>
      </c>
      <c r="X26" s="62">
        <v>8.7615615788394727</v>
      </c>
      <c r="Y26" s="62">
        <v>8.7615615788394692</v>
      </c>
      <c r="Z26" s="62">
        <v>8.7615615788394692</v>
      </c>
      <c r="AA26" s="62">
        <v>8.7615615788394727</v>
      </c>
      <c r="AB26" s="62">
        <v>8.7615615788394745</v>
      </c>
      <c r="AC26" s="62">
        <v>8.7615615788394745</v>
      </c>
      <c r="AD26" s="62">
        <v>8.7615615788394727</v>
      </c>
      <c r="AE26" s="62">
        <v>8.7615615788394745</v>
      </c>
      <c r="AF26" s="62">
        <v>8.7615615788394745</v>
      </c>
      <c r="AG26" s="62">
        <v>8.7615615788394745</v>
      </c>
      <c r="AH26" s="62">
        <v>8.7615615788394745</v>
      </c>
      <c r="AI26" s="62">
        <v>8.761561578839471</v>
      </c>
      <c r="AJ26" s="62">
        <v>8.761561578839471</v>
      </c>
      <c r="AK26" s="62">
        <v>8.7899619287572026</v>
      </c>
      <c r="AL26" s="62">
        <v>8.8769051723650652</v>
      </c>
      <c r="AM26" s="62">
        <v>8.9647083887089547</v>
      </c>
      <c r="AN26" s="62">
        <v>9.0533800839483973</v>
      </c>
      <c r="AO26" s="62">
        <v>9.1429288483791602</v>
      </c>
      <c r="AP26" s="62">
        <v>9.2333633572652154</v>
      </c>
      <c r="AQ26" s="62">
        <v>9.3246923716792622</v>
      </c>
      <c r="AR26" s="62">
        <v>9.4169247393516855</v>
      </c>
      <c r="AS26" s="62">
        <v>9.5100693955272639</v>
      </c>
      <c r="AT26" s="62">
        <v>9.6041353638312152</v>
      </c>
      <c r="AU26" s="62">
        <v>9.699131757143082</v>
      </c>
      <c r="AV26" s="62">
        <v>9.7950677784797957</v>
      </c>
      <c r="AW26" s="62">
        <v>9.8919527218871117</v>
      </c>
      <c r="AX26" s="62" t="s">
        <v>7</v>
      </c>
      <c r="AY26" s="62" t="s">
        <v>7</v>
      </c>
      <c r="AZ26" s="62" t="s">
        <v>7</v>
      </c>
      <c r="BA26" s="62" t="s">
        <v>7</v>
      </c>
      <c r="BB26" s="62" t="s">
        <v>7</v>
      </c>
      <c r="BC26" s="62" t="s">
        <v>7</v>
      </c>
      <c r="BD26" s="62" t="s">
        <v>7</v>
      </c>
      <c r="BE26" s="62" t="s">
        <v>7</v>
      </c>
      <c r="BF26" s="62" t="s">
        <v>7</v>
      </c>
      <c r="BG26" s="62" t="s">
        <v>7</v>
      </c>
      <c r="BH26" s="62" t="s">
        <v>7</v>
      </c>
      <c r="BI26" s="62" t="s">
        <v>7</v>
      </c>
      <c r="BJ26" s="62" t="s">
        <v>7</v>
      </c>
      <c r="BK26" s="62" t="s">
        <v>7</v>
      </c>
      <c r="BL26" s="62" t="s">
        <v>7</v>
      </c>
      <c r="BM26" s="62" t="s">
        <v>7</v>
      </c>
      <c r="BN26" s="62" t="s">
        <v>7</v>
      </c>
      <c r="BO26" s="62" t="s">
        <v>7</v>
      </c>
    </row>
    <row r="27" spans="1:67" ht="17.25" customHeight="1">
      <c r="A27" s="25">
        <v>52</v>
      </c>
      <c r="B27" s="62" t="s">
        <v>7</v>
      </c>
      <c r="C27" s="62" t="s">
        <v>7</v>
      </c>
      <c r="D27" s="62" t="s">
        <v>7</v>
      </c>
      <c r="E27" s="62" t="s">
        <v>7</v>
      </c>
      <c r="F27" s="62" t="s">
        <v>7</v>
      </c>
      <c r="G27" s="62" t="s">
        <v>7</v>
      </c>
      <c r="H27" s="62" t="s">
        <v>7</v>
      </c>
      <c r="I27" s="62" t="s">
        <v>7</v>
      </c>
      <c r="J27" s="62" t="s">
        <v>7</v>
      </c>
      <c r="K27" s="62" t="s">
        <v>7</v>
      </c>
      <c r="L27" s="62" t="s">
        <v>7</v>
      </c>
      <c r="M27" s="62" t="s">
        <v>7</v>
      </c>
      <c r="N27" s="62" t="s">
        <v>7</v>
      </c>
      <c r="O27" s="62">
        <v>8.8482239089961485</v>
      </c>
      <c r="P27" s="62">
        <v>8.8482239089961485</v>
      </c>
      <c r="Q27" s="62">
        <v>8.8482239089961503</v>
      </c>
      <c r="R27" s="62">
        <v>8.8482239089961521</v>
      </c>
      <c r="S27" s="62">
        <v>8.8482239089961521</v>
      </c>
      <c r="T27" s="62">
        <v>8.8482239089961521</v>
      </c>
      <c r="U27" s="62">
        <v>8.8482239089961503</v>
      </c>
      <c r="V27" s="62">
        <v>8.8482239089961521</v>
      </c>
      <c r="W27" s="62">
        <v>8.8482239089961521</v>
      </c>
      <c r="X27" s="62">
        <v>8.8482239089961503</v>
      </c>
      <c r="Y27" s="62">
        <v>8.8482239089961485</v>
      </c>
      <c r="Z27" s="62">
        <v>8.8482239089961503</v>
      </c>
      <c r="AA27" s="62">
        <v>8.8482239089961503</v>
      </c>
      <c r="AB27" s="62">
        <v>8.8482239089961503</v>
      </c>
      <c r="AC27" s="62">
        <v>8.8482239089961521</v>
      </c>
      <c r="AD27" s="62">
        <v>8.8482239089961521</v>
      </c>
      <c r="AE27" s="62">
        <v>8.8482239089961503</v>
      </c>
      <c r="AF27" s="62">
        <v>8.8482239089961539</v>
      </c>
      <c r="AG27" s="62">
        <v>8.8482239089961467</v>
      </c>
      <c r="AH27" s="62">
        <v>8.8482239089961485</v>
      </c>
      <c r="AI27" s="62">
        <v>8.8482239089961521</v>
      </c>
      <c r="AJ27" s="62">
        <v>8.8482239089961503</v>
      </c>
      <c r="AK27" s="62">
        <v>8.8482239089961503</v>
      </c>
      <c r="AL27" s="62">
        <v>8.8769051723650652</v>
      </c>
      <c r="AM27" s="62">
        <v>8.9647083887089565</v>
      </c>
      <c r="AN27" s="62">
        <v>9.0533800839483991</v>
      </c>
      <c r="AO27" s="62">
        <v>9.1429288483791584</v>
      </c>
      <c r="AP27" s="62">
        <v>9.2333633572652136</v>
      </c>
      <c r="AQ27" s="62">
        <v>9.3246923716792658</v>
      </c>
      <c r="AR27" s="62">
        <v>9.4169247393516802</v>
      </c>
      <c r="AS27" s="62">
        <v>9.5100693955272604</v>
      </c>
      <c r="AT27" s="62">
        <v>9.6041353638312152</v>
      </c>
      <c r="AU27" s="62">
        <v>9.6991317571430837</v>
      </c>
      <c r="AV27" s="62">
        <v>9.7950677784797922</v>
      </c>
      <c r="AW27" s="62">
        <v>9.8919527218871117</v>
      </c>
      <c r="AX27" s="62">
        <v>9.9897959733400317</v>
      </c>
      <c r="AY27" s="62" t="s">
        <v>7</v>
      </c>
      <c r="AZ27" s="62" t="s">
        <v>7</v>
      </c>
      <c r="BA27" s="62" t="s">
        <v>7</v>
      </c>
      <c r="BB27" s="62" t="s">
        <v>7</v>
      </c>
      <c r="BC27" s="62" t="s">
        <v>7</v>
      </c>
      <c r="BD27" s="62" t="s">
        <v>7</v>
      </c>
      <c r="BE27" s="62" t="s">
        <v>7</v>
      </c>
      <c r="BF27" s="62" t="s">
        <v>7</v>
      </c>
      <c r="BG27" s="62" t="s">
        <v>7</v>
      </c>
      <c r="BH27" s="62" t="s">
        <v>7</v>
      </c>
      <c r="BI27" s="62" t="s">
        <v>7</v>
      </c>
      <c r="BJ27" s="62" t="s">
        <v>7</v>
      </c>
      <c r="BK27" s="62" t="s">
        <v>7</v>
      </c>
      <c r="BL27" s="62" t="s">
        <v>7</v>
      </c>
      <c r="BM27" s="62" t="s">
        <v>7</v>
      </c>
      <c r="BN27" s="62" t="s">
        <v>7</v>
      </c>
      <c r="BO27" s="62" t="s">
        <v>7</v>
      </c>
    </row>
    <row r="28" spans="1:67" ht="17.25" customHeight="1">
      <c r="A28" s="25">
        <v>51</v>
      </c>
      <c r="B28" s="62" t="s">
        <v>7</v>
      </c>
      <c r="C28" s="62" t="s">
        <v>7</v>
      </c>
      <c r="D28" s="62" t="s">
        <v>7</v>
      </c>
      <c r="E28" s="62" t="s">
        <v>7</v>
      </c>
      <c r="F28" s="62" t="s">
        <v>7</v>
      </c>
      <c r="G28" s="62" t="s">
        <v>7</v>
      </c>
      <c r="H28" s="62" t="s">
        <v>7</v>
      </c>
      <c r="I28" s="62" t="s">
        <v>7</v>
      </c>
      <c r="J28" s="62" t="s">
        <v>7</v>
      </c>
      <c r="K28" s="62" t="s">
        <v>7</v>
      </c>
      <c r="L28" s="62" t="s">
        <v>7</v>
      </c>
      <c r="M28" s="62" t="s">
        <v>7</v>
      </c>
      <c r="N28" s="62" t="s">
        <v>7</v>
      </c>
      <c r="O28" s="62" t="s">
        <v>7</v>
      </c>
      <c r="P28" s="62">
        <v>8.9357434333185424</v>
      </c>
      <c r="Q28" s="62">
        <v>8.9357434333185388</v>
      </c>
      <c r="R28" s="62">
        <v>8.9357434333185424</v>
      </c>
      <c r="S28" s="62">
        <v>8.9357434333185424</v>
      </c>
      <c r="T28" s="62">
        <v>8.9357434333185424</v>
      </c>
      <c r="U28" s="62">
        <v>8.935743433318537</v>
      </c>
      <c r="V28" s="62">
        <v>8.9357434333185441</v>
      </c>
      <c r="W28" s="62">
        <v>8.9357434333185424</v>
      </c>
      <c r="X28" s="62">
        <v>8.9357434333185406</v>
      </c>
      <c r="Y28" s="62">
        <v>8.9357434333185406</v>
      </c>
      <c r="Z28" s="62">
        <v>8.9357434333185406</v>
      </c>
      <c r="AA28" s="62">
        <v>8.9357434333185406</v>
      </c>
      <c r="AB28" s="62">
        <v>8.9357434333185406</v>
      </c>
      <c r="AC28" s="62">
        <v>8.9357434333185424</v>
      </c>
      <c r="AD28" s="62">
        <v>8.9357434333185424</v>
      </c>
      <c r="AE28" s="62">
        <v>8.9357434333185441</v>
      </c>
      <c r="AF28" s="62">
        <v>8.9357434333185441</v>
      </c>
      <c r="AG28" s="62">
        <v>8.935743433318537</v>
      </c>
      <c r="AH28" s="62">
        <v>8.9357434333185406</v>
      </c>
      <c r="AI28" s="62">
        <v>8.9357434333185406</v>
      </c>
      <c r="AJ28" s="62">
        <v>8.9357434333185424</v>
      </c>
      <c r="AK28" s="62">
        <v>8.9357434333185424</v>
      </c>
      <c r="AL28" s="62">
        <v>8.9357434333185424</v>
      </c>
      <c r="AM28" s="62">
        <v>8.9647083887089565</v>
      </c>
      <c r="AN28" s="62">
        <v>9.0533800839483973</v>
      </c>
      <c r="AO28" s="62">
        <v>9.1429288483791602</v>
      </c>
      <c r="AP28" s="62">
        <v>9.2333633572652172</v>
      </c>
      <c r="AQ28" s="62">
        <v>9.3246923716792622</v>
      </c>
      <c r="AR28" s="62">
        <v>9.4169247393516819</v>
      </c>
      <c r="AS28" s="62">
        <v>9.5100693955272622</v>
      </c>
      <c r="AT28" s="62">
        <v>9.6041353638312152</v>
      </c>
      <c r="AU28" s="62">
        <v>9.6991317571430837</v>
      </c>
      <c r="AV28" s="62">
        <v>9.7950677784797975</v>
      </c>
      <c r="AW28" s="62">
        <v>9.8919527218871099</v>
      </c>
      <c r="AX28" s="62">
        <v>9.9897959733400317</v>
      </c>
      <c r="AY28" s="62">
        <v>10.088607011652011</v>
      </c>
      <c r="AZ28" s="62" t="s">
        <v>7</v>
      </c>
      <c r="BA28" s="62" t="s">
        <v>7</v>
      </c>
      <c r="BB28" s="62" t="s">
        <v>7</v>
      </c>
      <c r="BC28" s="62" t="s">
        <v>7</v>
      </c>
      <c r="BD28" s="62" t="s">
        <v>7</v>
      </c>
      <c r="BE28" s="62" t="s">
        <v>7</v>
      </c>
      <c r="BF28" s="62" t="s">
        <v>7</v>
      </c>
      <c r="BG28" s="62" t="s">
        <v>7</v>
      </c>
      <c r="BH28" s="62" t="s">
        <v>7</v>
      </c>
      <c r="BI28" s="62" t="s">
        <v>7</v>
      </c>
      <c r="BJ28" s="62" t="s">
        <v>7</v>
      </c>
      <c r="BK28" s="62" t="s">
        <v>7</v>
      </c>
      <c r="BL28" s="62" t="s">
        <v>7</v>
      </c>
      <c r="BM28" s="62" t="s">
        <v>7</v>
      </c>
      <c r="BN28" s="62" t="s">
        <v>7</v>
      </c>
      <c r="BO28" s="62" t="s">
        <v>7</v>
      </c>
    </row>
    <row r="29" spans="1:67" ht="17.25" customHeight="1">
      <c r="A29" s="25">
        <v>50</v>
      </c>
      <c r="B29" s="62" t="s">
        <v>7</v>
      </c>
      <c r="C29" s="62" t="s">
        <v>7</v>
      </c>
      <c r="D29" s="62" t="s">
        <v>7</v>
      </c>
      <c r="E29" s="62" t="s">
        <v>7</v>
      </c>
      <c r="F29" s="62" t="s">
        <v>7</v>
      </c>
      <c r="G29" s="62" t="s">
        <v>7</v>
      </c>
      <c r="H29" s="62" t="s">
        <v>7</v>
      </c>
      <c r="I29" s="62" t="s">
        <v>7</v>
      </c>
      <c r="J29" s="62" t="s">
        <v>7</v>
      </c>
      <c r="K29" s="62" t="s">
        <v>7</v>
      </c>
      <c r="L29" s="62" t="s">
        <v>7</v>
      </c>
      <c r="M29" s="62" t="s">
        <v>7</v>
      </c>
      <c r="N29" s="62" t="s">
        <v>7</v>
      </c>
      <c r="O29" s="62" t="s">
        <v>7</v>
      </c>
      <c r="P29" s="62" t="s">
        <v>7</v>
      </c>
      <c r="Q29" s="62">
        <v>9.024128630482938</v>
      </c>
      <c r="R29" s="62">
        <v>9.0241286304829362</v>
      </c>
      <c r="S29" s="62">
        <v>9.024128630482938</v>
      </c>
      <c r="T29" s="62">
        <v>9.024128630482938</v>
      </c>
      <c r="U29" s="62">
        <v>9.0241286304829362</v>
      </c>
      <c r="V29" s="62">
        <v>9.024128630482938</v>
      </c>
      <c r="W29" s="62">
        <v>9.0241286304829398</v>
      </c>
      <c r="X29" s="62">
        <v>9.024128630482938</v>
      </c>
      <c r="Y29" s="62">
        <v>9.0241286304829398</v>
      </c>
      <c r="Z29" s="62">
        <v>9.0241286304829362</v>
      </c>
      <c r="AA29" s="62">
        <v>9.024128630482938</v>
      </c>
      <c r="AB29" s="62">
        <v>9.024128630482938</v>
      </c>
      <c r="AC29" s="62">
        <v>9.0241286304829398</v>
      </c>
      <c r="AD29" s="62">
        <v>9.0241286304829398</v>
      </c>
      <c r="AE29" s="62">
        <v>9.0241286304829362</v>
      </c>
      <c r="AF29" s="62">
        <v>9.0241286304829398</v>
      </c>
      <c r="AG29" s="62">
        <v>9.0241286304829362</v>
      </c>
      <c r="AH29" s="62">
        <v>9.024128630482938</v>
      </c>
      <c r="AI29" s="62">
        <v>9.0241286304829362</v>
      </c>
      <c r="AJ29" s="62">
        <v>9.0241286304829416</v>
      </c>
      <c r="AK29" s="62">
        <v>9.0241286304829398</v>
      </c>
      <c r="AL29" s="62">
        <v>9.0241286304829398</v>
      </c>
      <c r="AM29" s="62">
        <v>9.0241286304829416</v>
      </c>
      <c r="AN29" s="62">
        <v>9.0533800839483991</v>
      </c>
      <c r="AO29" s="62">
        <v>9.142928848379162</v>
      </c>
      <c r="AP29" s="62">
        <v>9.233363357265219</v>
      </c>
      <c r="AQ29" s="62">
        <v>9.324692371679264</v>
      </c>
      <c r="AR29" s="62">
        <v>9.4169247393516855</v>
      </c>
      <c r="AS29" s="62">
        <v>9.5100693955272639</v>
      </c>
      <c r="AT29" s="62">
        <v>9.6041353638312152</v>
      </c>
      <c r="AU29" s="62">
        <v>9.699131757143082</v>
      </c>
      <c r="AV29" s="62">
        <v>9.7950677784797957</v>
      </c>
      <c r="AW29" s="62">
        <v>9.8919527218871082</v>
      </c>
      <c r="AX29" s="62">
        <v>9.9897959733400317</v>
      </c>
      <c r="AY29" s="62">
        <v>10.088607011652011</v>
      </c>
      <c r="AZ29" s="62">
        <v>10.188395409393369</v>
      </c>
      <c r="BA29" s="62" t="s">
        <v>7</v>
      </c>
      <c r="BB29" s="62" t="s">
        <v>7</v>
      </c>
      <c r="BC29" s="62" t="s">
        <v>7</v>
      </c>
      <c r="BD29" s="62" t="s">
        <v>7</v>
      </c>
      <c r="BE29" s="62" t="s">
        <v>7</v>
      </c>
      <c r="BF29" s="62" t="s">
        <v>7</v>
      </c>
      <c r="BG29" s="62" t="s">
        <v>7</v>
      </c>
      <c r="BH29" s="62" t="s">
        <v>7</v>
      </c>
      <c r="BI29" s="62" t="s">
        <v>7</v>
      </c>
      <c r="BJ29" s="62" t="s">
        <v>7</v>
      </c>
      <c r="BK29" s="62" t="s">
        <v>7</v>
      </c>
      <c r="BL29" s="62" t="s">
        <v>7</v>
      </c>
      <c r="BM29" s="62" t="s">
        <v>7</v>
      </c>
      <c r="BN29" s="62" t="s">
        <v>7</v>
      </c>
      <c r="BO29" s="62" t="s">
        <v>7</v>
      </c>
    </row>
    <row r="30" spans="1:67" ht="17.25" customHeight="1">
      <c r="A30" s="25">
        <v>49</v>
      </c>
      <c r="B30" s="62" t="s">
        <v>7</v>
      </c>
      <c r="C30" s="62" t="s">
        <v>7</v>
      </c>
      <c r="D30" s="62" t="s">
        <v>7</v>
      </c>
      <c r="E30" s="62" t="s">
        <v>7</v>
      </c>
      <c r="F30" s="62" t="s">
        <v>7</v>
      </c>
      <c r="G30" s="62" t="s">
        <v>7</v>
      </c>
      <c r="H30" s="62" t="s">
        <v>7</v>
      </c>
      <c r="I30" s="62" t="s">
        <v>7</v>
      </c>
      <c r="J30" s="62" t="s">
        <v>7</v>
      </c>
      <c r="K30" s="62" t="s">
        <v>7</v>
      </c>
      <c r="L30" s="62" t="s">
        <v>7</v>
      </c>
      <c r="M30" s="62" t="s">
        <v>7</v>
      </c>
      <c r="N30" s="62" t="s">
        <v>7</v>
      </c>
      <c r="O30" s="62" t="s">
        <v>7</v>
      </c>
      <c r="P30" s="62" t="s">
        <v>7</v>
      </c>
      <c r="Q30" s="62" t="s">
        <v>7</v>
      </c>
      <c r="R30" s="62">
        <v>9.1133880630297952</v>
      </c>
      <c r="S30" s="62">
        <v>9.113388063029797</v>
      </c>
      <c r="T30" s="62">
        <v>9.113388063029797</v>
      </c>
      <c r="U30" s="62">
        <v>9.1133880630297934</v>
      </c>
      <c r="V30" s="62">
        <v>9.1133880630297952</v>
      </c>
      <c r="W30" s="62">
        <v>9.1133880630297952</v>
      </c>
      <c r="X30" s="62">
        <v>9.1133880630297934</v>
      </c>
      <c r="Y30" s="62">
        <v>9.1133880630297952</v>
      </c>
      <c r="Z30" s="62">
        <v>9.1133880630297952</v>
      </c>
      <c r="AA30" s="62">
        <v>9.113388063029797</v>
      </c>
      <c r="AB30" s="62">
        <v>9.113388063029797</v>
      </c>
      <c r="AC30" s="62">
        <v>9.1133880630297952</v>
      </c>
      <c r="AD30" s="62">
        <v>9.1133880630298005</v>
      </c>
      <c r="AE30" s="62">
        <v>9.113388063029797</v>
      </c>
      <c r="AF30" s="62">
        <v>9.113388063029797</v>
      </c>
      <c r="AG30" s="62">
        <v>9.113388063029797</v>
      </c>
      <c r="AH30" s="62">
        <v>9.1133880630297988</v>
      </c>
      <c r="AI30" s="62">
        <v>9.1133880630297988</v>
      </c>
      <c r="AJ30" s="62">
        <v>9.113388063029797</v>
      </c>
      <c r="AK30" s="62">
        <v>9.113388063029797</v>
      </c>
      <c r="AL30" s="62">
        <v>9.113388063029797</v>
      </c>
      <c r="AM30" s="62">
        <v>9.113388063029797</v>
      </c>
      <c r="AN30" s="62">
        <v>9.1133880630297988</v>
      </c>
      <c r="AO30" s="62">
        <v>9.1429288483791584</v>
      </c>
      <c r="AP30" s="62">
        <v>9.2333633572652136</v>
      </c>
      <c r="AQ30" s="62">
        <v>9.324692371679264</v>
      </c>
      <c r="AR30" s="62">
        <v>9.4169247393516837</v>
      </c>
      <c r="AS30" s="62">
        <v>9.5100693955272622</v>
      </c>
      <c r="AT30" s="62">
        <v>9.604135363831217</v>
      </c>
      <c r="AU30" s="62">
        <v>9.699131757143082</v>
      </c>
      <c r="AV30" s="62">
        <v>9.7950677784797975</v>
      </c>
      <c r="AW30" s="62">
        <v>9.8919527218871099</v>
      </c>
      <c r="AX30" s="62">
        <v>9.9897959733400334</v>
      </c>
      <c r="AY30" s="62">
        <v>10.088607011652011</v>
      </c>
      <c r="AZ30" s="62">
        <v>10.188395409393369</v>
      </c>
      <c r="BA30" s="62">
        <v>10.289170833818606</v>
      </c>
      <c r="BB30" s="62" t="s">
        <v>7</v>
      </c>
      <c r="BC30" s="62" t="s">
        <v>7</v>
      </c>
      <c r="BD30" s="62" t="s">
        <v>7</v>
      </c>
      <c r="BE30" s="62" t="s">
        <v>7</v>
      </c>
      <c r="BF30" s="62" t="s">
        <v>7</v>
      </c>
      <c r="BG30" s="62" t="s">
        <v>7</v>
      </c>
      <c r="BH30" s="62" t="s">
        <v>7</v>
      </c>
      <c r="BI30" s="62" t="s">
        <v>7</v>
      </c>
      <c r="BJ30" s="62" t="s">
        <v>7</v>
      </c>
      <c r="BK30" s="62" t="s">
        <v>7</v>
      </c>
      <c r="BL30" s="62" t="s">
        <v>7</v>
      </c>
      <c r="BM30" s="62" t="s">
        <v>7</v>
      </c>
      <c r="BN30" s="62" t="s">
        <v>7</v>
      </c>
      <c r="BO30" s="62" t="s">
        <v>7</v>
      </c>
    </row>
    <row r="31" spans="1:67" ht="17.25" customHeight="1">
      <c r="A31" s="25">
        <v>48</v>
      </c>
      <c r="B31" s="62" t="s">
        <v>7</v>
      </c>
      <c r="C31" s="62" t="s">
        <v>7</v>
      </c>
      <c r="D31" s="62" t="s">
        <v>7</v>
      </c>
      <c r="E31" s="62" t="s">
        <v>7</v>
      </c>
      <c r="F31" s="62" t="s">
        <v>7</v>
      </c>
      <c r="G31" s="62" t="s">
        <v>7</v>
      </c>
      <c r="H31" s="62" t="s">
        <v>7</v>
      </c>
      <c r="I31" s="62" t="s">
        <v>7</v>
      </c>
      <c r="J31" s="62" t="s">
        <v>7</v>
      </c>
      <c r="K31" s="62" t="s">
        <v>7</v>
      </c>
      <c r="L31" s="62" t="s">
        <v>7</v>
      </c>
      <c r="M31" s="62" t="s">
        <v>7</v>
      </c>
      <c r="N31" s="62" t="s">
        <v>7</v>
      </c>
      <c r="O31" s="62" t="s">
        <v>7</v>
      </c>
      <c r="P31" s="62" t="s">
        <v>7</v>
      </c>
      <c r="Q31" s="62" t="s">
        <v>7</v>
      </c>
      <c r="R31" s="62" t="s">
        <v>7</v>
      </c>
      <c r="S31" s="62">
        <v>9.2035303781932374</v>
      </c>
      <c r="T31" s="62">
        <v>9.2035303781932338</v>
      </c>
      <c r="U31" s="62">
        <v>9.2035303781932392</v>
      </c>
      <c r="V31" s="62">
        <v>9.2035303781932392</v>
      </c>
      <c r="W31" s="62">
        <v>9.2035303781932356</v>
      </c>
      <c r="X31" s="62">
        <v>9.2035303781932356</v>
      </c>
      <c r="Y31" s="62">
        <v>9.2035303781932409</v>
      </c>
      <c r="Z31" s="62">
        <v>9.2035303781932374</v>
      </c>
      <c r="AA31" s="62">
        <v>9.2035303781932392</v>
      </c>
      <c r="AB31" s="62">
        <v>9.2035303781932392</v>
      </c>
      <c r="AC31" s="62">
        <v>9.2035303781932374</v>
      </c>
      <c r="AD31" s="62">
        <v>9.2035303781932374</v>
      </c>
      <c r="AE31" s="62">
        <v>9.2035303781932392</v>
      </c>
      <c r="AF31" s="62">
        <v>9.2035303781932392</v>
      </c>
      <c r="AG31" s="62">
        <v>9.2035303781932356</v>
      </c>
      <c r="AH31" s="62">
        <v>9.2035303781932374</v>
      </c>
      <c r="AI31" s="62">
        <v>9.2035303781932374</v>
      </c>
      <c r="AJ31" s="62">
        <v>9.2035303781932392</v>
      </c>
      <c r="AK31" s="62">
        <v>9.2035303781932392</v>
      </c>
      <c r="AL31" s="62">
        <v>9.2035303781932374</v>
      </c>
      <c r="AM31" s="62">
        <v>9.2035303781932374</v>
      </c>
      <c r="AN31" s="62">
        <v>9.2035303781932374</v>
      </c>
      <c r="AO31" s="62">
        <v>9.2035303781932374</v>
      </c>
      <c r="AP31" s="62">
        <v>9.2333633572652154</v>
      </c>
      <c r="AQ31" s="62">
        <v>9.324692371679264</v>
      </c>
      <c r="AR31" s="62">
        <v>9.4169247393516819</v>
      </c>
      <c r="AS31" s="62">
        <v>9.5100693955272639</v>
      </c>
      <c r="AT31" s="62">
        <v>9.6041353638312135</v>
      </c>
      <c r="AU31" s="62">
        <v>9.699131757143082</v>
      </c>
      <c r="AV31" s="62">
        <v>9.7950677784797957</v>
      </c>
      <c r="AW31" s="62">
        <v>9.8919527218871082</v>
      </c>
      <c r="AX31" s="62">
        <v>9.9897959733400299</v>
      </c>
      <c r="AY31" s="62">
        <v>10.088607011652011</v>
      </c>
      <c r="AZ31" s="62">
        <v>10.188395409393369</v>
      </c>
      <c r="BA31" s="62">
        <v>10.289170833818606</v>
      </c>
      <c r="BB31" s="62">
        <v>10.390943047802997</v>
      </c>
      <c r="BC31" s="62" t="s">
        <v>7</v>
      </c>
      <c r="BD31" s="62" t="s">
        <v>7</v>
      </c>
      <c r="BE31" s="62" t="s">
        <v>7</v>
      </c>
      <c r="BF31" s="62" t="s">
        <v>7</v>
      </c>
      <c r="BG31" s="62" t="s">
        <v>7</v>
      </c>
      <c r="BH31" s="62" t="s">
        <v>7</v>
      </c>
      <c r="BI31" s="62" t="s">
        <v>7</v>
      </c>
      <c r="BJ31" s="62" t="s">
        <v>7</v>
      </c>
      <c r="BK31" s="62" t="s">
        <v>7</v>
      </c>
      <c r="BL31" s="62" t="s">
        <v>7</v>
      </c>
      <c r="BM31" s="62" t="s">
        <v>7</v>
      </c>
      <c r="BN31" s="62" t="s">
        <v>7</v>
      </c>
      <c r="BO31" s="62" t="s">
        <v>7</v>
      </c>
    </row>
    <row r="32" spans="1:67" ht="17.25" customHeight="1">
      <c r="A32" s="25">
        <v>47</v>
      </c>
      <c r="B32" s="62" t="s">
        <v>7</v>
      </c>
      <c r="C32" s="62" t="s">
        <v>7</v>
      </c>
      <c r="D32" s="62" t="s">
        <v>7</v>
      </c>
      <c r="E32" s="62" t="s">
        <v>7</v>
      </c>
      <c r="F32" s="62" t="s">
        <v>7</v>
      </c>
      <c r="G32" s="62" t="s">
        <v>7</v>
      </c>
      <c r="H32" s="62" t="s">
        <v>7</v>
      </c>
      <c r="I32" s="62" t="s">
        <v>7</v>
      </c>
      <c r="J32" s="62" t="s">
        <v>7</v>
      </c>
      <c r="K32" s="62" t="s">
        <v>7</v>
      </c>
      <c r="L32" s="62" t="s">
        <v>7</v>
      </c>
      <c r="M32" s="62" t="s">
        <v>7</v>
      </c>
      <c r="N32" s="62" t="s">
        <v>7</v>
      </c>
      <c r="O32" s="62" t="s">
        <v>7</v>
      </c>
      <c r="P32" s="62" t="s">
        <v>7</v>
      </c>
      <c r="Q32" s="62" t="s">
        <v>7</v>
      </c>
      <c r="R32" s="62" t="s">
        <v>7</v>
      </c>
      <c r="S32" s="62" t="s">
        <v>7</v>
      </c>
      <c r="T32" s="62">
        <v>9.2945643087392043</v>
      </c>
      <c r="U32" s="62">
        <v>9.2945643087392078</v>
      </c>
      <c r="V32" s="62">
        <v>9.294564308739206</v>
      </c>
      <c r="W32" s="62">
        <v>9.2945643087392043</v>
      </c>
      <c r="X32" s="62">
        <v>9.2945643087392096</v>
      </c>
      <c r="Y32" s="62">
        <v>9.2945643087392025</v>
      </c>
      <c r="Z32" s="62">
        <v>9.294564308739206</v>
      </c>
      <c r="AA32" s="62">
        <v>9.2945643087392096</v>
      </c>
      <c r="AB32" s="62">
        <v>9.2945643087392043</v>
      </c>
      <c r="AC32" s="62">
        <v>9.2945643087392078</v>
      </c>
      <c r="AD32" s="62">
        <v>9.294564308739206</v>
      </c>
      <c r="AE32" s="62">
        <v>9.2945643087392114</v>
      </c>
      <c r="AF32" s="62">
        <v>9.294564308739206</v>
      </c>
      <c r="AG32" s="62">
        <v>9.2945643087392078</v>
      </c>
      <c r="AH32" s="62">
        <v>9.2945643087392096</v>
      </c>
      <c r="AI32" s="62">
        <v>9.2945643087392078</v>
      </c>
      <c r="AJ32" s="62">
        <v>9.294564308739206</v>
      </c>
      <c r="AK32" s="62">
        <v>9.2945643087392078</v>
      </c>
      <c r="AL32" s="62">
        <v>9.2945643087392043</v>
      </c>
      <c r="AM32" s="62">
        <v>9.2945643087392078</v>
      </c>
      <c r="AN32" s="62">
        <v>9.2945643087392078</v>
      </c>
      <c r="AO32" s="62">
        <v>9.2945643087392078</v>
      </c>
      <c r="AP32" s="62">
        <v>9.2945643087392078</v>
      </c>
      <c r="AQ32" s="62">
        <v>9.3246923716792658</v>
      </c>
      <c r="AR32" s="62">
        <v>9.4169247393516837</v>
      </c>
      <c r="AS32" s="62">
        <v>9.5100693955272657</v>
      </c>
      <c r="AT32" s="62">
        <v>9.6041353638312152</v>
      </c>
      <c r="AU32" s="62">
        <v>9.6991317571430802</v>
      </c>
      <c r="AV32" s="62">
        <v>9.7950677784797939</v>
      </c>
      <c r="AW32" s="62">
        <v>9.8919527218871082</v>
      </c>
      <c r="AX32" s="62">
        <v>9.9897959733400317</v>
      </c>
      <c r="AY32" s="62">
        <v>10.088607011652011</v>
      </c>
      <c r="AZ32" s="62">
        <v>10.188395409393369</v>
      </c>
      <c r="BA32" s="62">
        <v>10.289170833818606</v>
      </c>
      <c r="BB32" s="62">
        <v>10.390943047802997</v>
      </c>
      <c r="BC32" s="62">
        <v>10.493721910788157</v>
      </c>
      <c r="BD32" s="62" t="s">
        <v>7</v>
      </c>
      <c r="BE32" s="62" t="s">
        <v>7</v>
      </c>
      <c r="BF32" s="62" t="s">
        <v>7</v>
      </c>
      <c r="BG32" s="62" t="s">
        <v>7</v>
      </c>
      <c r="BH32" s="62" t="s">
        <v>7</v>
      </c>
      <c r="BI32" s="62" t="s">
        <v>7</v>
      </c>
      <c r="BJ32" s="62" t="s">
        <v>7</v>
      </c>
      <c r="BK32" s="62" t="s">
        <v>7</v>
      </c>
      <c r="BL32" s="62" t="s">
        <v>7</v>
      </c>
      <c r="BM32" s="62" t="s">
        <v>7</v>
      </c>
      <c r="BN32" s="62" t="s">
        <v>7</v>
      </c>
      <c r="BO32" s="62" t="s">
        <v>7</v>
      </c>
    </row>
    <row r="33" spans="1:67" ht="17.25" customHeight="1">
      <c r="A33" s="25">
        <v>46</v>
      </c>
      <c r="B33" s="62" t="s">
        <v>7</v>
      </c>
      <c r="C33" s="62" t="s">
        <v>7</v>
      </c>
      <c r="D33" s="62" t="s">
        <v>7</v>
      </c>
      <c r="E33" s="62" t="s">
        <v>7</v>
      </c>
      <c r="F33" s="62" t="s">
        <v>7</v>
      </c>
      <c r="G33" s="62" t="s">
        <v>7</v>
      </c>
      <c r="H33" s="62" t="s">
        <v>7</v>
      </c>
      <c r="I33" s="62" t="s">
        <v>7</v>
      </c>
      <c r="J33" s="62" t="s">
        <v>7</v>
      </c>
      <c r="K33" s="62" t="s">
        <v>7</v>
      </c>
      <c r="L33" s="62" t="s">
        <v>7</v>
      </c>
      <c r="M33" s="62" t="s">
        <v>7</v>
      </c>
      <c r="N33" s="62" t="s">
        <v>7</v>
      </c>
      <c r="O33" s="62" t="s">
        <v>7</v>
      </c>
      <c r="P33" s="62" t="s">
        <v>7</v>
      </c>
      <c r="Q33" s="62" t="s">
        <v>7</v>
      </c>
      <c r="R33" s="62" t="s">
        <v>7</v>
      </c>
      <c r="S33" s="62" t="s">
        <v>7</v>
      </c>
      <c r="T33" s="62" t="s">
        <v>7</v>
      </c>
      <c r="U33" s="62">
        <v>9.3864986738107827</v>
      </c>
      <c r="V33" s="62">
        <v>9.3864986738107827</v>
      </c>
      <c r="W33" s="62">
        <v>9.3864986738107845</v>
      </c>
      <c r="X33" s="62">
        <v>9.3864986738107827</v>
      </c>
      <c r="Y33" s="62">
        <v>9.3864986738107827</v>
      </c>
      <c r="Z33" s="62">
        <v>9.386498673810781</v>
      </c>
      <c r="AA33" s="62">
        <v>9.3864986738107845</v>
      </c>
      <c r="AB33" s="62">
        <v>9.3864986738107845</v>
      </c>
      <c r="AC33" s="62">
        <v>9.3864986738107827</v>
      </c>
      <c r="AD33" s="62">
        <v>9.3864986738107827</v>
      </c>
      <c r="AE33" s="62">
        <v>9.3864986738107827</v>
      </c>
      <c r="AF33" s="62">
        <v>9.3864986738107845</v>
      </c>
      <c r="AG33" s="62">
        <v>9.386498673810781</v>
      </c>
      <c r="AH33" s="62">
        <v>9.3864986738107863</v>
      </c>
      <c r="AI33" s="62">
        <v>9.3864986738107827</v>
      </c>
      <c r="AJ33" s="62">
        <v>9.3864986738107863</v>
      </c>
      <c r="AK33" s="62">
        <v>9.3864986738107845</v>
      </c>
      <c r="AL33" s="62">
        <v>9.3864986738107863</v>
      </c>
      <c r="AM33" s="62">
        <v>9.3864986738107845</v>
      </c>
      <c r="AN33" s="62">
        <v>9.3864986738107845</v>
      </c>
      <c r="AO33" s="62">
        <v>9.3864986738107845</v>
      </c>
      <c r="AP33" s="62">
        <v>9.3864986738107845</v>
      </c>
      <c r="AQ33" s="62">
        <v>9.3864986738107792</v>
      </c>
      <c r="AR33" s="62">
        <v>9.4169247393516819</v>
      </c>
      <c r="AS33" s="62">
        <v>9.5100693955272622</v>
      </c>
      <c r="AT33" s="62">
        <v>9.6041353638312135</v>
      </c>
      <c r="AU33" s="62">
        <v>9.6991317571430837</v>
      </c>
      <c r="AV33" s="62">
        <v>9.7950677784797993</v>
      </c>
      <c r="AW33" s="62">
        <v>9.8919527218871099</v>
      </c>
      <c r="AX33" s="62">
        <v>9.9897959733400317</v>
      </c>
      <c r="AY33" s="62">
        <v>10.088607011652007</v>
      </c>
      <c r="AZ33" s="62">
        <v>10.188395409393369</v>
      </c>
      <c r="BA33" s="62">
        <v>10.289170833818606</v>
      </c>
      <c r="BB33" s="62">
        <v>10.390943047802997</v>
      </c>
      <c r="BC33" s="62">
        <v>10.493721910788157</v>
      </c>
      <c r="BD33" s="62">
        <v>10.597517379737607</v>
      </c>
      <c r="BE33" s="62" t="s">
        <v>7</v>
      </c>
      <c r="BF33" s="62" t="s">
        <v>7</v>
      </c>
      <c r="BG33" s="62" t="s">
        <v>7</v>
      </c>
      <c r="BH33" s="62" t="s">
        <v>7</v>
      </c>
      <c r="BI33" s="62" t="s">
        <v>7</v>
      </c>
      <c r="BJ33" s="62" t="s">
        <v>7</v>
      </c>
      <c r="BK33" s="62" t="s">
        <v>7</v>
      </c>
      <c r="BL33" s="62" t="s">
        <v>7</v>
      </c>
      <c r="BM33" s="62" t="s">
        <v>7</v>
      </c>
      <c r="BN33" s="62" t="s">
        <v>7</v>
      </c>
      <c r="BO33" s="62" t="s">
        <v>7</v>
      </c>
    </row>
    <row r="34" spans="1:67" ht="17.25" customHeight="1">
      <c r="A34" s="25">
        <v>45</v>
      </c>
      <c r="B34" s="62" t="s">
        <v>7</v>
      </c>
      <c r="C34" s="62" t="s">
        <v>7</v>
      </c>
      <c r="D34" s="62" t="s">
        <v>7</v>
      </c>
      <c r="E34" s="62" t="s">
        <v>7</v>
      </c>
      <c r="F34" s="62" t="s">
        <v>7</v>
      </c>
      <c r="G34" s="62" t="s">
        <v>7</v>
      </c>
      <c r="H34" s="62" t="s">
        <v>7</v>
      </c>
      <c r="I34" s="62" t="s">
        <v>7</v>
      </c>
      <c r="J34" s="62" t="s">
        <v>7</v>
      </c>
      <c r="K34" s="62" t="s">
        <v>7</v>
      </c>
      <c r="L34" s="62" t="s">
        <v>7</v>
      </c>
      <c r="M34" s="62" t="s">
        <v>7</v>
      </c>
      <c r="N34" s="62" t="s">
        <v>7</v>
      </c>
      <c r="O34" s="62" t="s">
        <v>7</v>
      </c>
      <c r="P34" s="62" t="s">
        <v>7</v>
      </c>
      <c r="Q34" s="62" t="s">
        <v>7</v>
      </c>
      <c r="R34" s="62" t="s">
        <v>7</v>
      </c>
      <c r="S34" s="62" t="s">
        <v>7</v>
      </c>
      <c r="T34" s="62" t="s">
        <v>7</v>
      </c>
      <c r="U34" s="62" t="s">
        <v>7</v>
      </c>
      <c r="V34" s="62">
        <v>9.4793423797831675</v>
      </c>
      <c r="W34" s="62">
        <v>9.4793423797831675</v>
      </c>
      <c r="X34" s="62">
        <v>9.4793423797831693</v>
      </c>
      <c r="Y34" s="62">
        <v>9.4793423797831711</v>
      </c>
      <c r="Z34" s="62">
        <v>9.4793423797831675</v>
      </c>
      <c r="AA34" s="62">
        <v>9.4793423797831711</v>
      </c>
      <c r="AB34" s="62">
        <v>9.4793423797831675</v>
      </c>
      <c r="AC34" s="62">
        <v>9.4793423797831746</v>
      </c>
      <c r="AD34" s="62">
        <v>9.4793423797831728</v>
      </c>
      <c r="AE34" s="62">
        <v>9.4793423797831711</v>
      </c>
      <c r="AF34" s="62">
        <v>9.4793423797831693</v>
      </c>
      <c r="AG34" s="62">
        <v>9.4793423797831711</v>
      </c>
      <c r="AH34" s="62">
        <v>9.4793423797831693</v>
      </c>
      <c r="AI34" s="62">
        <v>9.4793423797831728</v>
      </c>
      <c r="AJ34" s="62">
        <v>9.4793423797831711</v>
      </c>
      <c r="AK34" s="62">
        <v>9.4793423797831693</v>
      </c>
      <c r="AL34" s="62">
        <v>9.4793423797831711</v>
      </c>
      <c r="AM34" s="62">
        <v>9.4793423797831693</v>
      </c>
      <c r="AN34" s="62">
        <v>9.4793423797831711</v>
      </c>
      <c r="AO34" s="62">
        <v>9.4793423797831728</v>
      </c>
      <c r="AP34" s="62">
        <v>9.4793423797831728</v>
      </c>
      <c r="AQ34" s="62">
        <v>9.4793423797831693</v>
      </c>
      <c r="AR34" s="62">
        <v>9.4793423797831746</v>
      </c>
      <c r="AS34" s="62">
        <v>9.5100693955272604</v>
      </c>
      <c r="AT34" s="62">
        <v>9.604135363831217</v>
      </c>
      <c r="AU34" s="62">
        <v>9.6991317571430837</v>
      </c>
      <c r="AV34" s="62">
        <v>9.7950677784797957</v>
      </c>
      <c r="AW34" s="62">
        <v>9.8919527218871082</v>
      </c>
      <c r="AX34" s="62">
        <v>9.9897959733400299</v>
      </c>
      <c r="AY34" s="62">
        <v>10.088607011652009</v>
      </c>
      <c r="AZ34" s="62">
        <v>10.188395409393369</v>
      </c>
      <c r="BA34" s="62">
        <v>10.289170833818606</v>
      </c>
      <c r="BB34" s="62">
        <v>10.390943047802997</v>
      </c>
      <c r="BC34" s="62">
        <v>10.493721910788157</v>
      </c>
      <c r="BD34" s="62">
        <v>10.597517379737607</v>
      </c>
      <c r="BE34" s="62">
        <v>10.702339510100972</v>
      </c>
      <c r="BF34" s="62" t="s">
        <v>7</v>
      </c>
      <c r="BG34" s="62" t="s">
        <v>7</v>
      </c>
      <c r="BH34" s="62" t="s">
        <v>7</v>
      </c>
      <c r="BI34" s="62" t="s">
        <v>7</v>
      </c>
      <c r="BJ34" s="62" t="s">
        <v>7</v>
      </c>
      <c r="BK34" s="62" t="s">
        <v>7</v>
      </c>
      <c r="BL34" s="62" t="s">
        <v>7</v>
      </c>
      <c r="BM34" s="62" t="s">
        <v>7</v>
      </c>
      <c r="BN34" s="62" t="s">
        <v>7</v>
      </c>
      <c r="BO34" s="62" t="s">
        <v>7</v>
      </c>
    </row>
    <row r="35" spans="1:67" ht="17.25" customHeight="1">
      <c r="A35" s="25">
        <v>44</v>
      </c>
      <c r="B35" s="62" t="s">
        <v>7</v>
      </c>
      <c r="C35" s="62" t="s">
        <v>7</v>
      </c>
      <c r="D35" s="62" t="s">
        <v>7</v>
      </c>
      <c r="E35" s="62" t="s">
        <v>7</v>
      </c>
      <c r="F35" s="62" t="s">
        <v>7</v>
      </c>
      <c r="G35" s="62" t="s">
        <v>7</v>
      </c>
      <c r="H35" s="62" t="s">
        <v>7</v>
      </c>
      <c r="I35" s="62" t="s">
        <v>7</v>
      </c>
      <c r="J35" s="62" t="s">
        <v>7</v>
      </c>
      <c r="K35" s="62" t="s">
        <v>7</v>
      </c>
      <c r="L35" s="62" t="s">
        <v>7</v>
      </c>
      <c r="M35" s="62" t="s">
        <v>7</v>
      </c>
      <c r="N35" s="62" t="s">
        <v>7</v>
      </c>
      <c r="O35" s="62" t="s">
        <v>7</v>
      </c>
      <c r="P35" s="62" t="s">
        <v>7</v>
      </c>
      <c r="Q35" s="62" t="s">
        <v>7</v>
      </c>
      <c r="R35" s="62" t="s">
        <v>7</v>
      </c>
      <c r="S35" s="62" t="s">
        <v>7</v>
      </c>
      <c r="T35" s="62" t="s">
        <v>7</v>
      </c>
      <c r="U35" s="62" t="s">
        <v>7</v>
      </c>
      <c r="V35" s="62" t="s">
        <v>7</v>
      </c>
      <c r="W35" s="62">
        <v>9.5731044211262226</v>
      </c>
      <c r="X35" s="62">
        <v>9.5731044211262226</v>
      </c>
      <c r="Y35" s="62">
        <v>9.5731044211262244</v>
      </c>
      <c r="Z35" s="62">
        <v>9.5731044211262226</v>
      </c>
      <c r="AA35" s="62">
        <v>9.5731044211262244</v>
      </c>
      <c r="AB35" s="62">
        <v>9.5731044211262262</v>
      </c>
      <c r="AC35" s="62">
        <v>9.5731044211262244</v>
      </c>
      <c r="AD35" s="62">
        <v>9.5731044211262262</v>
      </c>
      <c r="AE35" s="62">
        <v>9.5731044211262244</v>
      </c>
      <c r="AF35" s="62">
        <v>9.5731044211262244</v>
      </c>
      <c r="AG35" s="62">
        <v>9.5731044211262226</v>
      </c>
      <c r="AH35" s="62">
        <v>9.5731044211262279</v>
      </c>
      <c r="AI35" s="62">
        <v>9.5731044211262226</v>
      </c>
      <c r="AJ35" s="62">
        <v>9.5731044211262226</v>
      </c>
      <c r="AK35" s="62">
        <v>9.5731044211262244</v>
      </c>
      <c r="AL35" s="62">
        <v>9.5731044211262244</v>
      </c>
      <c r="AM35" s="62">
        <v>9.5731044211262226</v>
      </c>
      <c r="AN35" s="62">
        <v>9.5731044211262226</v>
      </c>
      <c r="AO35" s="62">
        <v>9.5731044211262208</v>
      </c>
      <c r="AP35" s="62">
        <v>9.5731044211262208</v>
      </c>
      <c r="AQ35" s="62">
        <v>9.5731044211262244</v>
      </c>
      <c r="AR35" s="62">
        <v>9.5731044211262262</v>
      </c>
      <c r="AS35" s="62">
        <v>9.5731044211262244</v>
      </c>
      <c r="AT35" s="62">
        <v>9.6041353638312152</v>
      </c>
      <c r="AU35" s="62">
        <v>9.6991317571430802</v>
      </c>
      <c r="AV35" s="62">
        <v>9.7950677784797939</v>
      </c>
      <c r="AW35" s="62">
        <v>9.8919527218871099</v>
      </c>
      <c r="AX35" s="62">
        <v>9.9897959733400317</v>
      </c>
      <c r="AY35" s="62">
        <v>10.088607011652007</v>
      </c>
      <c r="AZ35" s="62">
        <v>10.188395409393369</v>
      </c>
      <c r="BA35" s="62">
        <v>10.289170833818606</v>
      </c>
      <c r="BB35" s="62">
        <v>10.390943047802997</v>
      </c>
      <c r="BC35" s="62">
        <v>10.493721910788157</v>
      </c>
      <c r="BD35" s="62">
        <v>10.597517379737607</v>
      </c>
      <c r="BE35" s="62">
        <v>10.702339510100972</v>
      </c>
      <c r="BF35" s="62">
        <v>10.808198456788425</v>
      </c>
      <c r="BG35" s="62" t="s">
        <v>7</v>
      </c>
      <c r="BH35" s="62" t="s">
        <v>7</v>
      </c>
      <c r="BI35" s="62" t="s">
        <v>7</v>
      </c>
      <c r="BJ35" s="62" t="s">
        <v>7</v>
      </c>
      <c r="BK35" s="62" t="s">
        <v>7</v>
      </c>
      <c r="BL35" s="62" t="s">
        <v>7</v>
      </c>
      <c r="BM35" s="62" t="s">
        <v>7</v>
      </c>
      <c r="BN35" s="62" t="s">
        <v>7</v>
      </c>
      <c r="BO35" s="62" t="s">
        <v>7</v>
      </c>
    </row>
    <row r="36" spans="1:67" ht="17.25" customHeight="1">
      <c r="A36" s="25">
        <v>43</v>
      </c>
      <c r="B36" s="62" t="s">
        <v>7</v>
      </c>
      <c r="C36" s="62" t="s">
        <v>7</v>
      </c>
      <c r="D36" s="62" t="s">
        <v>7</v>
      </c>
      <c r="E36" s="62" t="s">
        <v>7</v>
      </c>
      <c r="F36" s="62" t="s">
        <v>7</v>
      </c>
      <c r="G36" s="62" t="s">
        <v>7</v>
      </c>
      <c r="H36" s="62" t="s">
        <v>7</v>
      </c>
      <c r="I36" s="62" t="s">
        <v>7</v>
      </c>
      <c r="J36" s="62" t="s">
        <v>7</v>
      </c>
      <c r="K36" s="62" t="s">
        <v>7</v>
      </c>
      <c r="L36" s="62" t="s">
        <v>7</v>
      </c>
      <c r="M36" s="62" t="s">
        <v>7</v>
      </c>
      <c r="N36" s="62" t="s">
        <v>7</v>
      </c>
      <c r="O36" s="62" t="s">
        <v>7</v>
      </c>
      <c r="P36" s="62" t="s">
        <v>7</v>
      </c>
      <c r="Q36" s="62" t="s">
        <v>7</v>
      </c>
      <c r="R36" s="62" t="s">
        <v>7</v>
      </c>
      <c r="S36" s="62" t="s">
        <v>7</v>
      </c>
      <c r="T36" s="62" t="s">
        <v>7</v>
      </c>
      <c r="U36" s="62" t="s">
        <v>7</v>
      </c>
      <c r="V36" s="62" t="s">
        <v>7</v>
      </c>
      <c r="W36" s="62" t="s">
        <v>7</v>
      </c>
      <c r="X36" s="62">
        <v>9.667793881275875</v>
      </c>
      <c r="Y36" s="62">
        <v>9.6677938812758768</v>
      </c>
      <c r="Z36" s="62">
        <v>9.6677938812758768</v>
      </c>
      <c r="AA36" s="62">
        <v>9.667793881275875</v>
      </c>
      <c r="AB36" s="62">
        <v>9.6677938812758768</v>
      </c>
      <c r="AC36" s="62">
        <v>9.6677938812758768</v>
      </c>
      <c r="AD36" s="62">
        <v>9.6677938812758786</v>
      </c>
      <c r="AE36" s="62">
        <v>9.6677938812758786</v>
      </c>
      <c r="AF36" s="62">
        <v>9.667793881275875</v>
      </c>
      <c r="AG36" s="62">
        <v>9.6677938812758768</v>
      </c>
      <c r="AH36" s="62">
        <v>9.667793881275875</v>
      </c>
      <c r="AI36" s="62">
        <v>9.6677938812758768</v>
      </c>
      <c r="AJ36" s="62">
        <v>9.667793881275875</v>
      </c>
      <c r="AK36" s="62">
        <v>9.6677938812758732</v>
      </c>
      <c r="AL36" s="62">
        <v>9.6677938812758732</v>
      </c>
      <c r="AM36" s="62">
        <v>9.6677938812758732</v>
      </c>
      <c r="AN36" s="62">
        <v>9.6677938812758715</v>
      </c>
      <c r="AO36" s="62">
        <v>9.6677938812758715</v>
      </c>
      <c r="AP36" s="62">
        <v>9.6677938812758732</v>
      </c>
      <c r="AQ36" s="62">
        <v>9.6677938812758768</v>
      </c>
      <c r="AR36" s="62">
        <v>9.6677938812758768</v>
      </c>
      <c r="AS36" s="62">
        <v>9.6677938812758768</v>
      </c>
      <c r="AT36" s="62">
        <v>9.6677938812758768</v>
      </c>
      <c r="AU36" s="62">
        <v>9.6991317571430855</v>
      </c>
      <c r="AV36" s="62">
        <v>9.7950677784797957</v>
      </c>
      <c r="AW36" s="62">
        <v>9.8919527218871099</v>
      </c>
      <c r="AX36" s="62">
        <v>9.9897959733400281</v>
      </c>
      <c r="AY36" s="62">
        <v>10.088607011652007</v>
      </c>
      <c r="AZ36" s="62">
        <v>10.188395409393369</v>
      </c>
      <c r="BA36" s="62">
        <v>10.289170833818606</v>
      </c>
      <c r="BB36" s="62">
        <v>10.390943047802997</v>
      </c>
      <c r="BC36" s="62">
        <v>10.493721910788157</v>
      </c>
      <c r="BD36" s="62">
        <v>10.597517379737607</v>
      </c>
      <c r="BE36" s="62">
        <v>10.702339510100972</v>
      </c>
      <c r="BF36" s="62">
        <v>10.808198456788425</v>
      </c>
      <c r="BG36" s="62">
        <v>10.91510447515429</v>
      </c>
      <c r="BH36" s="62" t="s">
        <v>7</v>
      </c>
      <c r="BI36" s="62" t="s">
        <v>7</v>
      </c>
      <c r="BJ36" s="62" t="s">
        <v>7</v>
      </c>
      <c r="BK36" s="62" t="s">
        <v>7</v>
      </c>
      <c r="BL36" s="62" t="s">
        <v>7</v>
      </c>
      <c r="BM36" s="62" t="s">
        <v>7</v>
      </c>
      <c r="BN36" s="62" t="s">
        <v>7</v>
      </c>
      <c r="BO36" s="62" t="s">
        <v>7</v>
      </c>
    </row>
    <row r="37" spans="1:67" ht="17.25" customHeight="1">
      <c r="A37" s="25">
        <v>42</v>
      </c>
      <c r="B37" s="62" t="s">
        <v>7</v>
      </c>
      <c r="C37" s="62" t="s">
        <v>7</v>
      </c>
      <c r="D37" s="62" t="s">
        <v>7</v>
      </c>
      <c r="E37" s="62" t="s">
        <v>7</v>
      </c>
      <c r="F37" s="62" t="s">
        <v>7</v>
      </c>
      <c r="G37" s="62" t="s">
        <v>7</v>
      </c>
      <c r="H37" s="62" t="s">
        <v>7</v>
      </c>
      <c r="I37" s="62" t="s">
        <v>7</v>
      </c>
      <c r="J37" s="62" t="s">
        <v>7</v>
      </c>
      <c r="K37" s="62" t="s">
        <v>7</v>
      </c>
      <c r="L37" s="62" t="s">
        <v>7</v>
      </c>
      <c r="M37" s="62" t="s">
        <v>7</v>
      </c>
      <c r="N37" s="62" t="s">
        <v>7</v>
      </c>
      <c r="O37" s="62" t="s">
        <v>7</v>
      </c>
      <c r="P37" s="62" t="s">
        <v>7</v>
      </c>
      <c r="Q37" s="62" t="s">
        <v>7</v>
      </c>
      <c r="R37" s="62" t="s">
        <v>7</v>
      </c>
      <c r="S37" s="62" t="s">
        <v>7</v>
      </c>
      <c r="T37" s="62" t="s">
        <v>7</v>
      </c>
      <c r="U37" s="62" t="s">
        <v>7</v>
      </c>
      <c r="V37" s="62" t="s">
        <v>7</v>
      </c>
      <c r="W37" s="62" t="s">
        <v>7</v>
      </c>
      <c r="X37" s="62" t="s">
        <v>7</v>
      </c>
      <c r="Y37" s="62">
        <v>9.7634199335139922</v>
      </c>
      <c r="Z37" s="62">
        <v>9.7634199335139957</v>
      </c>
      <c r="AA37" s="62">
        <v>9.7634199335139975</v>
      </c>
      <c r="AB37" s="62">
        <v>9.7634199335139993</v>
      </c>
      <c r="AC37" s="62">
        <v>9.7634199335139957</v>
      </c>
      <c r="AD37" s="62">
        <v>9.7634199335139975</v>
      </c>
      <c r="AE37" s="62">
        <v>9.7634199335139957</v>
      </c>
      <c r="AF37" s="62">
        <v>9.763419933513994</v>
      </c>
      <c r="AG37" s="62">
        <v>9.763419933513994</v>
      </c>
      <c r="AH37" s="62">
        <v>9.7634199335139922</v>
      </c>
      <c r="AI37" s="62">
        <v>9.7634199335139957</v>
      </c>
      <c r="AJ37" s="62">
        <v>9.7634199335139975</v>
      </c>
      <c r="AK37" s="62">
        <v>9.7634199335139975</v>
      </c>
      <c r="AL37" s="62">
        <v>9.7634199335139975</v>
      </c>
      <c r="AM37" s="62">
        <v>9.7634199335139975</v>
      </c>
      <c r="AN37" s="62">
        <v>9.7634199335139975</v>
      </c>
      <c r="AO37" s="62">
        <v>9.7634199335139957</v>
      </c>
      <c r="AP37" s="62">
        <v>9.7634199335139957</v>
      </c>
      <c r="AQ37" s="62">
        <v>9.7634199335139957</v>
      </c>
      <c r="AR37" s="62">
        <v>9.7634199335139957</v>
      </c>
      <c r="AS37" s="62">
        <v>9.7634199335139957</v>
      </c>
      <c r="AT37" s="62">
        <v>9.7634199335139993</v>
      </c>
      <c r="AU37" s="62">
        <v>9.7634199335140011</v>
      </c>
      <c r="AV37" s="62">
        <v>9.7950677784797975</v>
      </c>
      <c r="AW37" s="62">
        <v>9.8919527218871099</v>
      </c>
      <c r="AX37" s="62">
        <v>9.9897959733400317</v>
      </c>
      <c r="AY37" s="62">
        <v>10.088607011652011</v>
      </c>
      <c r="AZ37" s="62">
        <v>10.188395409393365</v>
      </c>
      <c r="BA37" s="62">
        <v>10.289170833818606</v>
      </c>
      <c r="BB37" s="62">
        <v>10.390943047802997</v>
      </c>
      <c r="BC37" s="62">
        <v>10.493721910788157</v>
      </c>
      <c r="BD37" s="62">
        <v>10.597517379737607</v>
      </c>
      <c r="BE37" s="62">
        <v>10.702339510100972</v>
      </c>
      <c r="BF37" s="62">
        <v>10.808198456788425</v>
      </c>
      <c r="BG37" s="62">
        <v>10.91510447515429</v>
      </c>
      <c r="BH37" s="62">
        <v>11.023067921990611</v>
      </c>
      <c r="BI37" s="62" t="s">
        <v>7</v>
      </c>
      <c r="BJ37" s="62" t="s">
        <v>7</v>
      </c>
      <c r="BK37" s="62" t="s">
        <v>7</v>
      </c>
      <c r="BL37" s="62" t="s">
        <v>7</v>
      </c>
      <c r="BM37" s="62" t="s">
        <v>7</v>
      </c>
      <c r="BN37" s="62" t="s">
        <v>7</v>
      </c>
      <c r="BO37" s="62" t="s">
        <v>7</v>
      </c>
    </row>
    <row r="38" spans="1:67" ht="17.25" customHeight="1">
      <c r="A38" s="25">
        <v>41</v>
      </c>
      <c r="B38" s="62" t="s">
        <v>7</v>
      </c>
      <c r="C38" s="62" t="s">
        <v>7</v>
      </c>
      <c r="D38" s="62" t="s">
        <v>7</v>
      </c>
      <c r="E38" s="62" t="s">
        <v>7</v>
      </c>
      <c r="F38" s="62" t="s">
        <v>7</v>
      </c>
      <c r="G38" s="62" t="s">
        <v>7</v>
      </c>
      <c r="H38" s="62" t="s">
        <v>7</v>
      </c>
      <c r="I38" s="62" t="s">
        <v>7</v>
      </c>
      <c r="J38" s="62" t="s">
        <v>7</v>
      </c>
      <c r="K38" s="62" t="s">
        <v>7</v>
      </c>
      <c r="L38" s="62" t="s">
        <v>7</v>
      </c>
      <c r="M38" s="62" t="s">
        <v>7</v>
      </c>
      <c r="N38" s="62" t="s">
        <v>7</v>
      </c>
      <c r="O38" s="62" t="s">
        <v>7</v>
      </c>
      <c r="P38" s="62" t="s">
        <v>7</v>
      </c>
      <c r="Q38" s="62" t="s">
        <v>7</v>
      </c>
      <c r="R38" s="62" t="s">
        <v>7</v>
      </c>
      <c r="S38" s="62" t="s">
        <v>7</v>
      </c>
      <c r="T38" s="62" t="s">
        <v>7</v>
      </c>
      <c r="U38" s="62" t="s">
        <v>7</v>
      </c>
      <c r="V38" s="62" t="s">
        <v>7</v>
      </c>
      <c r="W38" s="62" t="s">
        <v>7</v>
      </c>
      <c r="X38" s="62" t="s">
        <v>7</v>
      </c>
      <c r="Y38" s="62" t="s">
        <v>7</v>
      </c>
      <c r="Z38" s="62">
        <v>9.8599918418574219</v>
      </c>
      <c r="AA38" s="62">
        <v>9.8599918418574219</v>
      </c>
      <c r="AB38" s="62">
        <v>9.8599918418574202</v>
      </c>
      <c r="AC38" s="62">
        <v>9.8599918418574219</v>
      </c>
      <c r="AD38" s="62">
        <v>9.8599918418574202</v>
      </c>
      <c r="AE38" s="62">
        <v>9.8599918418574202</v>
      </c>
      <c r="AF38" s="62">
        <v>9.8599918418574237</v>
      </c>
      <c r="AG38" s="62">
        <v>9.8599918418574202</v>
      </c>
      <c r="AH38" s="62">
        <v>9.8599918418574219</v>
      </c>
      <c r="AI38" s="62">
        <v>9.8599918418574184</v>
      </c>
      <c r="AJ38" s="62">
        <v>9.8599918418574202</v>
      </c>
      <c r="AK38" s="62">
        <v>9.8599918418574219</v>
      </c>
      <c r="AL38" s="62">
        <v>9.8599918418574202</v>
      </c>
      <c r="AM38" s="62">
        <v>9.8599918418574184</v>
      </c>
      <c r="AN38" s="62">
        <v>9.8599918418574219</v>
      </c>
      <c r="AO38" s="62">
        <v>9.8599918418574255</v>
      </c>
      <c r="AP38" s="62">
        <v>9.8599918418574219</v>
      </c>
      <c r="AQ38" s="62">
        <v>9.8599918418574255</v>
      </c>
      <c r="AR38" s="62">
        <v>9.8599918418574237</v>
      </c>
      <c r="AS38" s="62">
        <v>9.8599918418574237</v>
      </c>
      <c r="AT38" s="62">
        <v>9.8599918418574237</v>
      </c>
      <c r="AU38" s="62">
        <v>9.8599918418574255</v>
      </c>
      <c r="AV38" s="62">
        <v>9.8599918418574273</v>
      </c>
      <c r="AW38" s="62">
        <v>9.8919527218871082</v>
      </c>
      <c r="AX38" s="62">
        <v>9.9897959733400317</v>
      </c>
      <c r="AY38" s="62">
        <v>10.088607011652009</v>
      </c>
      <c r="AZ38" s="62">
        <v>10.188395409393365</v>
      </c>
      <c r="BA38" s="62">
        <v>10.289170833818602</v>
      </c>
      <c r="BB38" s="62">
        <v>10.390943047802997</v>
      </c>
      <c r="BC38" s="62">
        <v>10.493721910788157</v>
      </c>
      <c r="BD38" s="62">
        <v>10.597517379737607</v>
      </c>
      <c r="BE38" s="62">
        <v>10.702339510100972</v>
      </c>
      <c r="BF38" s="62">
        <v>10.808198456788425</v>
      </c>
      <c r="BG38" s="62">
        <v>10.91510447515429</v>
      </c>
      <c r="BH38" s="62">
        <v>11.023067921990611</v>
      </c>
      <c r="BI38" s="62">
        <v>11.132099256530577</v>
      </c>
      <c r="BJ38" s="62" t="s">
        <v>7</v>
      </c>
      <c r="BK38" s="62" t="s">
        <v>7</v>
      </c>
      <c r="BL38" s="62" t="s">
        <v>7</v>
      </c>
      <c r="BM38" s="62" t="s">
        <v>7</v>
      </c>
      <c r="BN38" s="62" t="s">
        <v>7</v>
      </c>
      <c r="BO38" s="62" t="s">
        <v>7</v>
      </c>
    </row>
    <row r="39" spans="1:67" ht="17.25" customHeight="1">
      <c r="A39" s="25">
        <v>40</v>
      </c>
      <c r="B39" s="62" t="s">
        <v>7</v>
      </c>
      <c r="C39" s="62" t="s">
        <v>7</v>
      </c>
      <c r="D39" s="62" t="s">
        <v>7</v>
      </c>
      <c r="E39" s="62" t="s">
        <v>7</v>
      </c>
      <c r="F39" s="62" t="s">
        <v>7</v>
      </c>
      <c r="G39" s="62" t="s">
        <v>7</v>
      </c>
      <c r="H39" s="62" t="s">
        <v>7</v>
      </c>
      <c r="I39" s="62" t="s">
        <v>7</v>
      </c>
      <c r="J39" s="62" t="s">
        <v>7</v>
      </c>
      <c r="K39" s="62" t="s">
        <v>7</v>
      </c>
      <c r="L39" s="62" t="s">
        <v>7</v>
      </c>
      <c r="M39" s="62" t="s">
        <v>7</v>
      </c>
      <c r="N39" s="62" t="s">
        <v>7</v>
      </c>
      <c r="O39" s="62" t="s">
        <v>7</v>
      </c>
      <c r="P39" s="62" t="s">
        <v>7</v>
      </c>
      <c r="Q39" s="62" t="s">
        <v>7</v>
      </c>
      <c r="R39" s="62" t="s">
        <v>7</v>
      </c>
      <c r="S39" s="62" t="s">
        <v>7</v>
      </c>
      <c r="T39" s="62" t="s">
        <v>7</v>
      </c>
      <c r="U39" s="62" t="s">
        <v>7</v>
      </c>
      <c r="V39" s="62" t="s">
        <v>7</v>
      </c>
      <c r="W39" s="62" t="s">
        <v>7</v>
      </c>
      <c r="X39" s="62" t="s">
        <v>7</v>
      </c>
      <c r="Y39" s="62" t="s">
        <v>7</v>
      </c>
      <c r="Z39" s="62" t="s">
        <v>7</v>
      </c>
      <c r="AA39" s="62">
        <v>9.9575189619549107</v>
      </c>
      <c r="AB39" s="62">
        <v>9.9575189619549107</v>
      </c>
      <c r="AC39" s="62">
        <v>9.9575189619549125</v>
      </c>
      <c r="AD39" s="62">
        <v>9.9575189619549107</v>
      </c>
      <c r="AE39" s="62">
        <v>9.9575189619549143</v>
      </c>
      <c r="AF39" s="62">
        <v>9.957518961954916</v>
      </c>
      <c r="AG39" s="62">
        <v>9.9575189619549107</v>
      </c>
      <c r="AH39" s="62">
        <v>9.9575189619549143</v>
      </c>
      <c r="AI39" s="62">
        <v>9.9575189619549125</v>
      </c>
      <c r="AJ39" s="62">
        <v>9.9575189619549125</v>
      </c>
      <c r="AK39" s="62">
        <v>9.9575189619549143</v>
      </c>
      <c r="AL39" s="62">
        <v>9.9575189619549143</v>
      </c>
      <c r="AM39" s="62">
        <v>9.9575189619549143</v>
      </c>
      <c r="AN39" s="62">
        <v>9.9575189619549143</v>
      </c>
      <c r="AO39" s="62">
        <v>9.9575189619549125</v>
      </c>
      <c r="AP39" s="62">
        <v>9.9575189619549143</v>
      </c>
      <c r="AQ39" s="62">
        <v>9.9575189619549143</v>
      </c>
      <c r="AR39" s="62">
        <v>9.957518961954916</v>
      </c>
      <c r="AS39" s="62">
        <v>9.9575189619549143</v>
      </c>
      <c r="AT39" s="62">
        <v>9.957518961954916</v>
      </c>
      <c r="AU39" s="62">
        <v>9.9575189619549196</v>
      </c>
      <c r="AV39" s="62">
        <v>9.9575189619549196</v>
      </c>
      <c r="AW39" s="62">
        <v>9.9575189619549178</v>
      </c>
      <c r="AX39" s="62">
        <v>9.9897959733400299</v>
      </c>
      <c r="AY39" s="62">
        <v>10.088607011652007</v>
      </c>
      <c r="AZ39" s="62">
        <v>10.188395409393367</v>
      </c>
      <c r="BA39" s="62">
        <v>10.289170833818604</v>
      </c>
      <c r="BB39" s="62">
        <v>10.390943047802997</v>
      </c>
      <c r="BC39" s="62">
        <v>10.493721910788157</v>
      </c>
      <c r="BD39" s="62">
        <v>10.597517379737607</v>
      </c>
      <c r="BE39" s="62">
        <v>10.702339510100972</v>
      </c>
      <c r="BF39" s="62">
        <v>10.808198456788425</v>
      </c>
      <c r="BG39" s="62">
        <v>10.91510447515429</v>
      </c>
      <c r="BH39" s="62">
        <v>11.023067921990611</v>
      </c>
      <c r="BI39" s="62">
        <v>11.132099256530577</v>
      </c>
      <c r="BJ39" s="62">
        <v>11.242209041461656</v>
      </c>
      <c r="BK39" s="62" t="s">
        <v>7</v>
      </c>
      <c r="BL39" s="62" t="s">
        <v>7</v>
      </c>
      <c r="BM39" s="62" t="s">
        <v>7</v>
      </c>
      <c r="BN39" s="62" t="s">
        <v>7</v>
      </c>
      <c r="BO39" s="62" t="s">
        <v>7</v>
      </c>
    </row>
    <row r="40" spans="1:67" ht="17.25" customHeight="1">
      <c r="A40" s="25">
        <v>39</v>
      </c>
      <c r="B40" s="62" t="s">
        <v>7</v>
      </c>
      <c r="C40" s="62" t="s">
        <v>7</v>
      </c>
      <c r="D40" s="62" t="s">
        <v>7</v>
      </c>
      <c r="E40" s="62" t="s">
        <v>7</v>
      </c>
      <c r="F40" s="62" t="s">
        <v>7</v>
      </c>
      <c r="G40" s="62" t="s">
        <v>7</v>
      </c>
      <c r="H40" s="62" t="s">
        <v>7</v>
      </c>
      <c r="I40" s="62" t="s">
        <v>7</v>
      </c>
      <c r="J40" s="62" t="s">
        <v>7</v>
      </c>
      <c r="K40" s="62" t="s">
        <v>7</v>
      </c>
      <c r="L40" s="62" t="s">
        <v>7</v>
      </c>
      <c r="M40" s="62" t="s">
        <v>7</v>
      </c>
      <c r="N40" s="62" t="s">
        <v>7</v>
      </c>
      <c r="O40" s="62" t="s">
        <v>7</v>
      </c>
      <c r="P40" s="62" t="s">
        <v>7</v>
      </c>
      <c r="Q40" s="62" t="s">
        <v>7</v>
      </c>
      <c r="R40" s="62" t="s">
        <v>7</v>
      </c>
      <c r="S40" s="62" t="s">
        <v>7</v>
      </c>
      <c r="T40" s="62" t="s">
        <v>7</v>
      </c>
      <c r="U40" s="62" t="s">
        <v>7</v>
      </c>
      <c r="V40" s="62" t="s">
        <v>7</v>
      </c>
      <c r="W40" s="62" t="s">
        <v>7</v>
      </c>
      <c r="X40" s="62" t="s">
        <v>7</v>
      </c>
      <c r="Y40" s="62" t="s">
        <v>7</v>
      </c>
      <c r="Z40" s="62" t="s">
        <v>7</v>
      </c>
      <c r="AA40" s="62" t="s">
        <v>7</v>
      </c>
      <c r="AB40" s="62">
        <v>10.056010741993964</v>
      </c>
      <c r="AC40" s="62">
        <v>10.056010741993962</v>
      </c>
      <c r="AD40" s="62">
        <v>10.056010741993964</v>
      </c>
      <c r="AE40" s="62">
        <v>10.056010741993964</v>
      </c>
      <c r="AF40" s="62">
        <v>10.056010741993967</v>
      </c>
      <c r="AG40" s="62">
        <v>10.056010741993964</v>
      </c>
      <c r="AH40" s="62">
        <v>10.056010741993962</v>
      </c>
      <c r="AI40" s="62">
        <v>10.056010741993964</v>
      </c>
      <c r="AJ40" s="62">
        <v>10.056010741993965</v>
      </c>
      <c r="AK40" s="62">
        <v>10.056010741993964</v>
      </c>
      <c r="AL40" s="62">
        <v>10.056010741993967</v>
      </c>
      <c r="AM40" s="62">
        <v>10.056010741993967</v>
      </c>
      <c r="AN40" s="62">
        <v>10.056010741993969</v>
      </c>
      <c r="AO40" s="62">
        <v>10.056010741993969</v>
      </c>
      <c r="AP40" s="62">
        <v>10.056010741993969</v>
      </c>
      <c r="AQ40" s="62">
        <v>10.056010741993969</v>
      </c>
      <c r="AR40" s="62">
        <v>10.056010741993967</v>
      </c>
      <c r="AS40" s="62">
        <v>10.056010741993969</v>
      </c>
      <c r="AT40" s="62">
        <v>10.056010741993967</v>
      </c>
      <c r="AU40" s="62">
        <v>10.056010741993969</v>
      </c>
      <c r="AV40" s="62">
        <v>10.056010741993969</v>
      </c>
      <c r="AW40" s="62">
        <v>10.056010741993969</v>
      </c>
      <c r="AX40" s="62">
        <v>10.056010741993971</v>
      </c>
      <c r="AY40" s="62">
        <v>10.088607011652005</v>
      </c>
      <c r="AZ40" s="62">
        <v>10.188395409393369</v>
      </c>
      <c r="BA40" s="62">
        <v>10.289170833818606</v>
      </c>
      <c r="BB40" s="62">
        <v>10.390943047802997</v>
      </c>
      <c r="BC40" s="62">
        <v>10.493721910788157</v>
      </c>
      <c r="BD40" s="62">
        <v>10.597517379737607</v>
      </c>
      <c r="BE40" s="62">
        <v>10.702339510100972</v>
      </c>
      <c r="BF40" s="62">
        <v>10.808198456788425</v>
      </c>
      <c r="BG40" s="62">
        <v>10.91510447515429</v>
      </c>
      <c r="BH40" s="62">
        <v>11.023067921990611</v>
      </c>
      <c r="BI40" s="62">
        <v>11.132099256530577</v>
      </c>
      <c r="BJ40" s="62">
        <v>11.242209041461656</v>
      </c>
      <c r="BK40" s="62">
        <v>11.35340794394892</v>
      </c>
      <c r="BL40" s="62" t="s">
        <v>7</v>
      </c>
      <c r="BM40" s="62" t="s">
        <v>7</v>
      </c>
      <c r="BN40" s="62" t="s">
        <v>7</v>
      </c>
      <c r="BO40" s="62" t="s">
        <v>7</v>
      </c>
    </row>
    <row r="41" spans="1:67" ht="17.25" customHeight="1">
      <c r="A41" s="25">
        <v>38</v>
      </c>
      <c r="B41" s="62" t="s">
        <v>7</v>
      </c>
      <c r="C41" s="62" t="s">
        <v>7</v>
      </c>
      <c r="D41" s="62" t="s">
        <v>7</v>
      </c>
      <c r="E41" s="62" t="s">
        <v>7</v>
      </c>
      <c r="F41" s="62" t="s">
        <v>7</v>
      </c>
      <c r="G41" s="62" t="s">
        <v>7</v>
      </c>
      <c r="H41" s="62" t="s">
        <v>7</v>
      </c>
      <c r="I41" s="62" t="s">
        <v>7</v>
      </c>
      <c r="J41" s="62" t="s">
        <v>7</v>
      </c>
      <c r="K41" s="62" t="s">
        <v>7</v>
      </c>
      <c r="L41" s="62" t="s">
        <v>7</v>
      </c>
      <c r="M41" s="62" t="s">
        <v>7</v>
      </c>
      <c r="N41" s="62" t="s">
        <v>7</v>
      </c>
      <c r="O41" s="62" t="s">
        <v>7</v>
      </c>
      <c r="P41" s="62" t="s">
        <v>7</v>
      </c>
      <c r="Q41" s="62" t="s">
        <v>7</v>
      </c>
      <c r="R41" s="62" t="s">
        <v>7</v>
      </c>
      <c r="S41" s="62" t="s">
        <v>7</v>
      </c>
      <c r="T41" s="62" t="s">
        <v>7</v>
      </c>
      <c r="U41" s="62" t="s">
        <v>7</v>
      </c>
      <c r="V41" s="62" t="s">
        <v>7</v>
      </c>
      <c r="W41" s="62" t="s">
        <v>7</v>
      </c>
      <c r="X41" s="62" t="s">
        <v>7</v>
      </c>
      <c r="Y41" s="62" t="s">
        <v>7</v>
      </c>
      <c r="Z41" s="62" t="s">
        <v>7</v>
      </c>
      <c r="AA41" s="62" t="s">
        <v>7</v>
      </c>
      <c r="AB41" s="62" t="s">
        <v>7</v>
      </c>
      <c r="AC41" s="62">
        <v>10.155476723616093</v>
      </c>
      <c r="AD41" s="62">
        <v>10.155476723616095</v>
      </c>
      <c r="AE41" s="62">
        <v>10.155476723616093</v>
      </c>
      <c r="AF41" s="62">
        <v>10.155476723616093</v>
      </c>
      <c r="AG41" s="62">
        <v>10.155476723616093</v>
      </c>
      <c r="AH41" s="62">
        <v>10.155476723616093</v>
      </c>
      <c r="AI41" s="62">
        <v>10.155476723616092</v>
      </c>
      <c r="AJ41" s="62">
        <v>10.155476723616093</v>
      </c>
      <c r="AK41" s="62">
        <v>10.155476723616093</v>
      </c>
      <c r="AL41" s="62">
        <v>10.155476723616092</v>
      </c>
      <c r="AM41" s="62">
        <v>10.155476723616092</v>
      </c>
      <c r="AN41" s="62">
        <v>10.155476723616093</v>
      </c>
      <c r="AO41" s="62">
        <v>10.155476723616092</v>
      </c>
      <c r="AP41" s="62">
        <v>10.155476723616093</v>
      </c>
      <c r="AQ41" s="62">
        <v>10.155476723616093</v>
      </c>
      <c r="AR41" s="62">
        <v>10.155476723616093</v>
      </c>
      <c r="AS41" s="62">
        <v>10.155476723616093</v>
      </c>
      <c r="AT41" s="62">
        <v>10.155476723616093</v>
      </c>
      <c r="AU41" s="62">
        <v>10.155476723616093</v>
      </c>
      <c r="AV41" s="62">
        <v>10.155476723616093</v>
      </c>
      <c r="AW41" s="62">
        <v>10.155476723616097</v>
      </c>
      <c r="AX41" s="62">
        <v>10.155476723616095</v>
      </c>
      <c r="AY41" s="62">
        <v>10.155476723616093</v>
      </c>
      <c r="AZ41" s="62">
        <v>10.188395409393365</v>
      </c>
      <c r="BA41" s="62">
        <v>10.289170833818606</v>
      </c>
      <c r="BB41" s="62">
        <v>10.390943047802995</v>
      </c>
      <c r="BC41" s="62">
        <v>10.493721910788157</v>
      </c>
      <c r="BD41" s="62">
        <v>10.597517379737607</v>
      </c>
      <c r="BE41" s="62">
        <v>10.702339510100972</v>
      </c>
      <c r="BF41" s="62">
        <v>10.808198456788425</v>
      </c>
      <c r="BG41" s="62">
        <v>10.91510447515429</v>
      </c>
      <c r="BH41" s="62">
        <v>11.023067921990611</v>
      </c>
      <c r="BI41" s="62">
        <v>11.132099256530577</v>
      </c>
      <c r="BJ41" s="62">
        <v>11.242209041461656</v>
      </c>
      <c r="BK41" s="62">
        <v>11.35340794394892</v>
      </c>
      <c r="BL41" s="62">
        <v>11.465706736668468</v>
      </c>
      <c r="BM41" s="62" t="s">
        <v>7</v>
      </c>
      <c r="BN41" s="62" t="s">
        <v>7</v>
      </c>
      <c r="BO41" s="62" t="s">
        <v>7</v>
      </c>
    </row>
    <row r="42" spans="1:67" ht="17.25" customHeight="1">
      <c r="A42" s="25">
        <v>37</v>
      </c>
      <c r="B42" s="62" t="s">
        <v>7</v>
      </c>
      <c r="C42" s="62" t="s">
        <v>7</v>
      </c>
      <c r="D42" s="62" t="s">
        <v>7</v>
      </c>
      <c r="E42" s="62" t="s">
        <v>7</v>
      </c>
      <c r="F42" s="62" t="s">
        <v>7</v>
      </c>
      <c r="G42" s="62" t="s">
        <v>7</v>
      </c>
      <c r="H42" s="62" t="s">
        <v>7</v>
      </c>
      <c r="I42" s="62" t="s">
        <v>7</v>
      </c>
      <c r="J42" s="62" t="s">
        <v>7</v>
      </c>
      <c r="K42" s="62" t="s">
        <v>7</v>
      </c>
      <c r="L42" s="62" t="s">
        <v>7</v>
      </c>
      <c r="M42" s="62" t="s">
        <v>7</v>
      </c>
      <c r="N42" s="62" t="s">
        <v>7</v>
      </c>
      <c r="O42" s="62" t="s">
        <v>7</v>
      </c>
      <c r="P42" s="62" t="s">
        <v>7</v>
      </c>
      <c r="Q42" s="62" t="s">
        <v>7</v>
      </c>
      <c r="R42" s="62" t="s">
        <v>7</v>
      </c>
      <c r="S42" s="62" t="s">
        <v>7</v>
      </c>
      <c r="T42" s="62" t="s">
        <v>7</v>
      </c>
      <c r="U42" s="62" t="s">
        <v>7</v>
      </c>
      <c r="V42" s="62" t="s">
        <v>7</v>
      </c>
      <c r="W42" s="62" t="s">
        <v>7</v>
      </c>
      <c r="X42" s="62" t="s">
        <v>7</v>
      </c>
      <c r="Y42" s="62" t="s">
        <v>7</v>
      </c>
      <c r="Z42" s="62" t="s">
        <v>7</v>
      </c>
      <c r="AA42" s="62" t="s">
        <v>7</v>
      </c>
      <c r="AB42" s="62" t="s">
        <v>7</v>
      </c>
      <c r="AC42" s="62" t="s">
        <v>7</v>
      </c>
      <c r="AD42" s="62">
        <v>10.25592654284076</v>
      </c>
      <c r="AE42" s="62">
        <v>10.255926542840763</v>
      </c>
      <c r="AF42" s="62">
        <v>10.255926542840763</v>
      </c>
      <c r="AG42" s="62">
        <v>10.255926542840761</v>
      </c>
      <c r="AH42" s="62">
        <v>10.255926542840763</v>
      </c>
      <c r="AI42" s="62">
        <v>10.25592654284076</v>
      </c>
      <c r="AJ42" s="62">
        <v>10.25592654284076</v>
      </c>
      <c r="AK42" s="62">
        <v>10.25592654284076</v>
      </c>
      <c r="AL42" s="62">
        <v>10.255926542840758</v>
      </c>
      <c r="AM42" s="62">
        <v>10.25592654284076</v>
      </c>
      <c r="AN42" s="62">
        <v>10.255926542840758</v>
      </c>
      <c r="AO42" s="62">
        <v>10.255926542840758</v>
      </c>
      <c r="AP42" s="62">
        <v>10.25592654284076</v>
      </c>
      <c r="AQ42" s="62">
        <v>10.25592654284076</v>
      </c>
      <c r="AR42" s="62">
        <v>10.25592654284076</v>
      </c>
      <c r="AS42" s="62">
        <v>10.25592654284076</v>
      </c>
      <c r="AT42" s="62">
        <v>10.255926542840758</v>
      </c>
      <c r="AU42" s="62">
        <v>10.255926542840758</v>
      </c>
      <c r="AV42" s="62">
        <v>10.255926542840761</v>
      </c>
      <c r="AW42" s="62">
        <v>10.255926542840765</v>
      </c>
      <c r="AX42" s="62">
        <v>10.255926542840765</v>
      </c>
      <c r="AY42" s="62">
        <v>10.255926542840763</v>
      </c>
      <c r="AZ42" s="62">
        <v>10.255926542840767</v>
      </c>
      <c r="BA42" s="62">
        <v>10.289170833818606</v>
      </c>
      <c r="BB42" s="62">
        <v>10.390943047802997</v>
      </c>
      <c r="BC42" s="62">
        <v>10.493721910788157</v>
      </c>
      <c r="BD42" s="62">
        <v>10.597517379737607</v>
      </c>
      <c r="BE42" s="62">
        <v>10.702339510100972</v>
      </c>
      <c r="BF42" s="62">
        <v>10.808198456788425</v>
      </c>
      <c r="BG42" s="62">
        <v>10.91510447515429</v>
      </c>
      <c r="BH42" s="62">
        <v>11.023067921990611</v>
      </c>
      <c r="BI42" s="62">
        <v>11.132099256530577</v>
      </c>
      <c r="BJ42" s="62">
        <v>11.242209041461656</v>
      </c>
      <c r="BK42" s="62">
        <v>11.35340794394892</v>
      </c>
      <c r="BL42" s="62">
        <v>11.465706736668468</v>
      </c>
      <c r="BM42" s="62">
        <v>11.579116298851174</v>
      </c>
      <c r="BN42" s="62" t="s">
        <v>7</v>
      </c>
      <c r="BO42" s="62" t="s">
        <v>7</v>
      </c>
    </row>
    <row r="43" spans="1:67" ht="17.25" customHeight="1">
      <c r="A43" s="25">
        <v>36</v>
      </c>
      <c r="B43" s="62" t="s">
        <v>7</v>
      </c>
      <c r="C43" s="62" t="s">
        <v>7</v>
      </c>
      <c r="D43" s="62" t="s">
        <v>7</v>
      </c>
      <c r="E43" s="62" t="s">
        <v>7</v>
      </c>
      <c r="F43" s="62" t="s">
        <v>7</v>
      </c>
      <c r="G43" s="62" t="s">
        <v>7</v>
      </c>
      <c r="H43" s="62" t="s">
        <v>7</v>
      </c>
      <c r="I43" s="62" t="s">
        <v>7</v>
      </c>
      <c r="J43" s="62" t="s">
        <v>7</v>
      </c>
      <c r="K43" s="62" t="s">
        <v>7</v>
      </c>
      <c r="L43" s="62" t="s">
        <v>7</v>
      </c>
      <c r="M43" s="62" t="s">
        <v>7</v>
      </c>
      <c r="N43" s="62" t="s">
        <v>7</v>
      </c>
      <c r="O43" s="62" t="s">
        <v>7</v>
      </c>
      <c r="P43" s="62" t="s">
        <v>7</v>
      </c>
      <c r="Q43" s="62" t="s">
        <v>7</v>
      </c>
      <c r="R43" s="62" t="s">
        <v>7</v>
      </c>
      <c r="S43" s="62" t="s">
        <v>7</v>
      </c>
      <c r="T43" s="62" t="s">
        <v>7</v>
      </c>
      <c r="U43" s="62" t="s">
        <v>7</v>
      </c>
      <c r="V43" s="62" t="s">
        <v>7</v>
      </c>
      <c r="W43" s="62" t="s">
        <v>7</v>
      </c>
      <c r="X43" s="62" t="s">
        <v>7</v>
      </c>
      <c r="Y43" s="62" t="s">
        <v>7</v>
      </c>
      <c r="Z43" s="62" t="s">
        <v>7</v>
      </c>
      <c r="AA43" s="62" t="s">
        <v>7</v>
      </c>
      <c r="AB43" s="62" t="s">
        <v>7</v>
      </c>
      <c r="AC43" s="62" t="s">
        <v>7</v>
      </c>
      <c r="AD43" s="62" t="s">
        <v>7</v>
      </c>
      <c r="AE43" s="62">
        <v>10.357369930999452</v>
      </c>
      <c r="AF43" s="62">
        <v>10.357369930999452</v>
      </c>
      <c r="AG43" s="62">
        <v>10.357369930999456</v>
      </c>
      <c r="AH43" s="62">
        <v>10.357369930999452</v>
      </c>
      <c r="AI43" s="62">
        <v>10.357369930999456</v>
      </c>
      <c r="AJ43" s="62">
        <v>10.357369930999452</v>
      </c>
      <c r="AK43" s="62">
        <v>10.357369930999456</v>
      </c>
      <c r="AL43" s="62">
        <v>10.357369930999454</v>
      </c>
      <c r="AM43" s="62">
        <v>10.357369930999454</v>
      </c>
      <c r="AN43" s="62">
        <v>10.357369930999457</v>
      </c>
      <c r="AO43" s="62">
        <v>10.357369930999457</v>
      </c>
      <c r="AP43" s="62">
        <v>10.357369930999454</v>
      </c>
      <c r="AQ43" s="62">
        <v>10.357369930999454</v>
      </c>
      <c r="AR43" s="62">
        <v>10.357369930999454</v>
      </c>
      <c r="AS43" s="62">
        <v>10.357369930999454</v>
      </c>
      <c r="AT43" s="62">
        <v>10.357369930999457</v>
      </c>
      <c r="AU43" s="62">
        <v>10.357369930999461</v>
      </c>
      <c r="AV43" s="62">
        <v>10.357369930999457</v>
      </c>
      <c r="AW43" s="62">
        <v>10.357369930999459</v>
      </c>
      <c r="AX43" s="62">
        <v>10.357369930999459</v>
      </c>
      <c r="AY43" s="62">
        <v>10.357369930999457</v>
      </c>
      <c r="AZ43" s="62">
        <v>10.357369930999461</v>
      </c>
      <c r="BA43" s="62">
        <v>10.357369930999461</v>
      </c>
      <c r="BB43" s="62">
        <v>10.390943047802994</v>
      </c>
      <c r="BC43" s="62">
        <v>10.493721910788155</v>
      </c>
      <c r="BD43" s="62">
        <v>10.597517379737607</v>
      </c>
      <c r="BE43" s="62">
        <v>10.702339510100972</v>
      </c>
      <c r="BF43" s="62">
        <v>10.808198456788425</v>
      </c>
      <c r="BG43" s="62">
        <v>10.91510447515429</v>
      </c>
      <c r="BH43" s="62">
        <v>11.023067921990611</v>
      </c>
      <c r="BI43" s="62">
        <v>11.132099256530577</v>
      </c>
      <c r="BJ43" s="62">
        <v>11.242209041461656</v>
      </c>
      <c r="BK43" s="62">
        <v>11.35340794394892</v>
      </c>
      <c r="BL43" s="62">
        <v>11.465706736668468</v>
      </c>
      <c r="BM43" s="62">
        <v>11.579116298851174</v>
      </c>
      <c r="BN43" s="62">
        <v>11.693647617336358</v>
      </c>
      <c r="BO43" s="62" t="s">
        <v>7</v>
      </c>
    </row>
    <row r="44" spans="1:67" ht="17.25" customHeight="1">
      <c r="A44" s="25">
        <v>35</v>
      </c>
      <c r="B44" s="62" t="s">
        <v>7</v>
      </c>
      <c r="C44" s="62" t="s">
        <v>7</v>
      </c>
      <c r="D44" s="62" t="s">
        <v>7</v>
      </c>
      <c r="E44" s="62" t="s">
        <v>7</v>
      </c>
      <c r="F44" s="62" t="s">
        <v>7</v>
      </c>
      <c r="G44" s="62" t="s">
        <v>7</v>
      </c>
      <c r="H44" s="62" t="s">
        <v>7</v>
      </c>
      <c r="I44" s="62" t="s">
        <v>7</v>
      </c>
      <c r="J44" s="62" t="s">
        <v>7</v>
      </c>
      <c r="K44" s="62" t="s">
        <v>7</v>
      </c>
      <c r="L44" s="62" t="s">
        <v>7</v>
      </c>
      <c r="M44" s="62" t="s">
        <v>7</v>
      </c>
      <c r="N44" s="62" t="s">
        <v>7</v>
      </c>
      <c r="O44" s="62" t="s">
        <v>7</v>
      </c>
      <c r="P44" s="62" t="s">
        <v>7</v>
      </c>
      <c r="Q44" s="62" t="s">
        <v>7</v>
      </c>
      <c r="R44" s="62" t="s">
        <v>7</v>
      </c>
      <c r="S44" s="62" t="s">
        <v>7</v>
      </c>
      <c r="T44" s="62" t="s">
        <v>7</v>
      </c>
      <c r="U44" s="62" t="s">
        <v>7</v>
      </c>
      <c r="V44" s="62" t="s">
        <v>7</v>
      </c>
      <c r="W44" s="62" t="s">
        <v>7</v>
      </c>
      <c r="X44" s="62" t="s">
        <v>7</v>
      </c>
      <c r="Y44" s="62" t="s">
        <v>7</v>
      </c>
      <c r="Z44" s="62" t="s">
        <v>7</v>
      </c>
      <c r="AA44" s="62" t="s">
        <v>7</v>
      </c>
      <c r="AB44" s="62" t="s">
        <v>7</v>
      </c>
      <c r="AC44" s="62" t="s">
        <v>7</v>
      </c>
      <c r="AD44" s="62" t="s">
        <v>7</v>
      </c>
      <c r="AE44" s="62" t="s">
        <v>7</v>
      </c>
      <c r="AF44" s="62">
        <v>10.459816715677965</v>
      </c>
      <c r="AG44" s="62">
        <v>10.459816715677965</v>
      </c>
      <c r="AH44" s="62">
        <v>10.459816715677968</v>
      </c>
      <c r="AI44" s="62">
        <v>10.459816715677963</v>
      </c>
      <c r="AJ44" s="62">
        <v>10.459816715677967</v>
      </c>
      <c r="AK44" s="62">
        <v>10.459816715677965</v>
      </c>
      <c r="AL44" s="62">
        <v>10.459816715677967</v>
      </c>
      <c r="AM44" s="62">
        <v>10.459816715677967</v>
      </c>
      <c r="AN44" s="62">
        <v>10.459816715677965</v>
      </c>
      <c r="AO44" s="62">
        <v>10.459816715677965</v>
      </c>
      <c r="AP44" s="62">
        <v>10.459816715677967</v>
      </c>
      <c r="AQ44" s="62">
        <v>10.459816715677965</v>
      </c>
      <c r="AR44" s="62">
        <v>10.459816715677968</v>
      </c>
      <c r="AS44" s="62">
        <v>10.459816715677968</v>
      </c>
      <c r="AT44" s="62">
        <v>10.459816715677968</v>
      </c>
      <c r="AU44" s="62">
        <v>10.45981671567797</v>
      </c>
      <c r="AV44" s="62">
        <v>10.45981671567797</v>
      </c>
      <c r="AW44" s="62">
        <v>10.459816715677974</v>
      </c>
      <c r="AX44" s="62">
        <v>10.459816715677974</v>
      </c>
      <c r="AY44" s="62">
        <v>10.459816715677972</v>
      </c>
      <c r="AZ44" s="62">
        <v>10.459816715677974</v>
      </c>
      <c r="BA44" s="62">
        <v>10.459816715677972</v>
      </c>
      <c r="BB44" s="62">
        <v>10.459816715677976</v>
      </c>
      <c r="BC44" s="62">
        <v>10.493721910788157</v>
      </c>
      <c r="BD44" s="62">
        <v>10.597517379737607</v>
      </c>
      <c r="BE44" s="62">
        <v>10.702339510100972</v>
      </c>
      <c r="BF44" s="62">
        <v>10.808198456788425</v>
      </c>
      <c r="BG44" s="62">
        <v>10.91510447515429</v>
      </c>
      <c r="BH44" s="62">
        <v>11.023067921990611</v>
      </c>
      <c r="BI44" s="62">
        <v>11.132099256530577</v>
      </c>
      <c r="BJ44" s="62">
        <v>11.242209041461656</v>
      </c>
      <c r="BK44" s="62">
        <v>11.35340794394892</v>
      </c>
      <c r="BL44" s="62">
        <v>11.465706736668468</v>
      </c>
      <c r="BM44" s="62">
        <v>11.579116298851174</v>
      </c>
      <c r="BN44" s="62">
        <v>11.693647617336358</v>
      </c>
      <c r="BO44" s="62">
        <v>11.80931178763641</v>
      </c>
    </row>
    <row r="45" spans="1:67" ht="17.25" customHeight="1">
      <c r="A45" s="25">
        <v>34</v>
      </c>
      <c r="B45" s="62" t="s">
        <v>7</v>
      </c>
      <c r="C45" s="62" t="s">
        <v>7</v>
      </c>
      <c r="D45" s="62" t="s">
        <v>7</v>
      </c>
      <c r="E45" s="62" t="s">
        <v>7</v>
      </c>
      <c r="F45" s="62" t="s">
        <v>7</v>
      </c>
      <c r="G45" s="62" t="s">
        <v>7</v>
      </c>
      <c r="H45" s="62" t="s">
        <v>7</v>
      </c>
      <c r="I45" s="62" t="s">
        <v>7</v>
      </c>
      <c r="J45" s="62" t="s">
        <v>7</v>
      </c>
      <c r="K45" s="62" t="s">
        <v>7</v>
      </c>
      <c r="L45" s="62" t="s">
        <v>7</v>
      </c>
      <c r="M45" s="62" t="s">
        <v>7</v>
      </c>
      <c r="N45" s="62" t="s">
        <v>7</v>
      </c>
      <c r="O45" s="62" t="s">
        <v>7</v>
      </c>
      <c r="P45" s="62" t="s">
        <v>7</v>
      </c>
      <c r="Q45" s="62" t="s">
        <v>7</v>
      </c>
      <c r="R45" s="62" t="s">
        <v>7</v>
      </c>
      <c r="S45" s="62" t="s">
        <v>7</v>
      </c>
      <c r="T45" s="62" t="s">
        <v>7</v>
      </c>
      <c r="U45" s="62" t="s">
        <v>7</v>
      </c>
      <c r="V45" s="62" t="s">
        <v>7</v>
      </c>
      <c r="W45" s="62" t="s">
        <v>7</v>
      </c>
      <c r="X45" s="62" t="s">
        <v>7</v>
      </c>
      <c r="Y45" s="62" t="s">
        <v>7</v>
      </c>
      <c r="Z45" s="62" t="s">
        <v>7</v>
      </c>
      <c r="AA45" s="62" t="s">
        <v>7</v>
      </c>
      <c r="AB45" s="62" t="s">
        <v>7</v>
      </c>
      <c r="AC45" s="62" t="s">
        <v>7</v>
      </c>
      <c r="AD45" s="62" t="s">
        <v>7</v>
      </c>
      <c r="AE45" s="62" t="s">
        <v>7</v>
      </c>
      <c r="AF45" s="62" t="s">
        <v>7</v>
      </c>
      <c r="AG45" s="62">
        <v>10.563276821668854</v>
      </c>
      <c r="AH45" s="62">
        <v>10.56327682166885</v>
      </c>
      <c r="AI45" s="62">
        <v>10.56327682166885</v>
      </c>
      <c r="AJ45" s="62">
        <v>10.56327682166885</v>
      </c>
      <c r="AK45" s="62">
        <v>10.563276821668856</v>
      </c>
      <c r="AL45" s="62">
        <v>10.56327682166885</v>
      </c>
      <c r="AM45" s="62">
        <v>10.56327682166885</v>
      </c>
      <c r="AN45" s="62">
        <v>10.563276821668852</v>
      </c>
      <c r="AO45" s="62">
        <v>10.563276821668852</v>
      </c>
      <c r="AP45" s="62">
        <v>10.56327682166885</v>
      </c>
      <c r="AQ45" s="62">
        <v>10.56327682166885</v>
      </c>
      <c r="AR45" s="62">
        <v>10.563276821668854</v>
      </c>
      <c r="AS45" s="62">
        <v>10.563276821668854</v>
      </c>
      <c r="AT45" s="62">
        <v>10.563276821668856</v>
      </c>
      <c r="AU45" s="62">
        <v>10.563276821668856</v>
      </c>
      <c r="AV45" s="62">
        <v>10.563276821668856</v>
      </c>
      <c r="AW45" s="62">
        <v>10.563276821668854</v>
      </c>
      <c r="AX45" s="62">
        <v>10.563276821668854</v>
      </c>
      <c r="AY45" s="62">
        <v>10.563276821668854</v>
      </c>
      <c r="AZ45" s="62">
        <v>10.563276821668854</v>
      </c>
      <c r="BA45" s="62">
        <v>10.563276821668854</v>
      </c>
      <c r="BB45" s="62">
        <v>10.563276821668854</v>
      </c>
      <c r="BC45" s="62">
        <v>10.563276821668854</v>
      </c>
      <c r="BD45" s="62">
        <v>10.597517379737608</v>
      </c>
      <c r="BE45" s="62">
        <v>10.702339510100972</v>
      </c>
      <c r="BF45" s="62">
        <v>10.808198456788425</v>
      </c>
      <c r="BG45" s="62">
        <v>10.91510447515429</v>
      </c>
      <c r="BH45" s="62">
        <v>11.023067921990611</v>
      </c>
      <c r="BI45" s="62">
        <v>11.132099256530577</v>
      </c>
      <c r="BJ45" s="62">
        <v>11.242209041461656</v>
      </c>
      <c r="BK45" s="62">
        <v>11.35340794394892</v>
      </c>
      <c r="BL45" s="62">
        <v>11.465706736668468</v>
      </c>
      <c r="BM45" s="62">
        <v>11.579116298851174</v>
      </c>
      <c r="BN45" s="62">
        <v>11.693647617336358</v>
      </c>
      <c r="BO45" s="62">
        <v>11.80931178763641</v>
      </c>
    </row>
    <row r="46" spans="1:67" ht="17.25" customHeight="1">
      <c r="A46" s="25">
        <v>33</v>
      </c>
      <c r="B46" s="62" t="s">
        <v>7</v>
      </c>
      <c r="C46" s="62" t="s">
        <v>7</v>
      </c>
      <c r="D46" s="62" t="s">
        <v>7</v>
      </c>
      <c r="E46" s="62" t="s">
        <v>7</v>
      </c>
      <c r="F46" s="62" t="s">
        <v>7</v>
      </c>
      <c r="G46" s="62" t="s">
        <v>7</v>
      </c>
      <c r="H46" s="62" t="s">
        <v>7</v>
      </c>
      <c r="I46" s="62" t="s">
        <v>7</v>
      </c>
      <c r="J46" s="62" t="s">
        <v>7</v>
      </c>
      <c r="K46" s="62" t="s">
        <v>7</v>
      </c>
      <c r="L46" s="62" t="s">
        <v>7</v>
      </c>
      <c r="M46" s="62" t="s">
        <v>7</v>
      </c>
      <c r="N46" s="62" t="s">
        <v>7</v>
      </c>
      <c r="O46" s="62" t="s">
        <v>7</v>
      </c>
      <c r="P46" s="62" t="s">
        <v>7</v>
      </c>
      <c r="Q46" s="62" t="s">
        <v>7</v>
      </c>
      <c r="R46" s="62" t="s">
        <v>7</v>
      </c>
      <c r="S46" s="62" t="s">
        <v>7</v>
      </c>
      <c r="T46" s="62" t="s">
        <v>7</v>
      </c>
      <c r="U46" s="62" t="s">
        <v>7</v>
      </c>
      <c r="V46" s="62" t="s">
        <v>7</v>
      </c>
      <c r="W46" s="62" t="s">
        <v>7</v>
      </c>
      <c r="X46" s="62" t="s">
        <v>7</v>
      </c>
      <c r="Y46" s="62" t="s">
        <v>7</v>
      </c>
      <c r="Z46" s="62" t="s">
        <v>7</v>
      </c>
      <c r="AA46" s="62" t="s">
        <v>7</v>
      </c>
      <c r="AB46" s="62" t="s">
        <v>7</v>
      </c>
      <c r="AC46" s="62" t="s">
        <v>7</v>
      </c>
      <c r="AD46" s="62" t="s">
        <v>7</v>
      </c>
      <c r="AE46" s="62" t="s">
        <v>7</v>
      </c>
      <c r="AF46" s="62" t="s">
        <v>7</v>
      </c>
      <c r="AG46" s="62" t="s">
        <v>7</v>
      </c>
      <c r="AH46" s="62">
        <v>10.667760271932632</v>
      </c>
      <c r="AI46" s="62">
        <v>10.667760271932631</v>
      </c>
      <c r="AJ46" s="62">
        <v>10.667760271932632</v>
      </c>
      <c r="AK46" s="62">
        <v>10.667760271932632</v>
      </c>
      <c r="AL46" s="62">
        <v>10.667760271932631</v>
      </c>
      <c r="AM46" s="62">
        <v>10.667760271932632</v>
      </c>
      <c r="AN46" s="62">
        <v>10.667760271932631</v>
      </c>
      <c r="AO46" s="62">
        <v>10.667760271932631</v>
      </c>
      <c r="AP46" s="62">
        <v>10.667760271932632</v>
      </c>
      <c r="AQ46" s="62">
        <v>10.667760271932632</v>
      </c>
      <c r="AR46" s="62">
        <v>10.667760271932631</v>
      </c>
      <c r="AS46" s="62">
        <v>10.667760271932631</v>
      </c>
      <c r="AT46" s="62">
        <v>10.667760271932631</v>
      </c>
      <c r="AU46" s="62">
        <v>10.667760271932634</v>
      </c>
      <c r="AV46" s="62">
        <v>10.667760271932634</v>
      </c>
      <c r="AW46" s="62">
        <v>10.667760271932634</v>
      </c>
      <c r="AX46" s="62">
        <v>10.667760271932634</v>
      </c>
      <c r="AY46" s="62">
        <v>10.667760271932636</v>
      </c>
      <c r="AZ46" s="62">
        <v>10.667760271932639</v>
      </c>
      <c r="BA46" s="62">
        <v>10.667760271932636</v>
      </c>
      <c r="BB46" s="62">
        <v>10.667760271932639</v>
      </c>
      <c r="BC46" s="62">
        <v>10.667760271932636</v>
      </c>
      <c r="BD46" s="62">
        <v>10.667760271932638</v>
      </c>
      <c r="BE46" s="62">
        <v>10.702339510100973</v>
      </c>
      <c r="BF46" s="62">
        <v>10.808198456788425</v>
      </c>
      <c r="BG46" s="62">
        <v>10.91510447515429</v>
      </c>
      <c r="BH46" s="62">
        <v>11.023067921990611</v>
      </c>
      <c r="BI46" s="62">
        <v>11.132099256530577</v>
      </c>
      <c r="BJ46" s="62">
        <v>11.242209041461656</v>
      </c>
      <c r="BK46" s="62">
        <v>11.35340794394892</v>
      </c>
      <c r="BL46" s="62">
        <v>11.465706736668468</v>
      </c>
      <c r="BM46" s="62">
        <v>11.579116298851174</v>
      </c>
      <c r="BN46" s="62">
        <v>11.693647617336358</v>
      </c>
      <c r="BO46" s="62">
        <v>11.80931178763641</v>
      </c>
    </row>
    <row r="47" spans="1:67" ht="17.25" customHeight="1">
      <c r="A47" s="25">
        <v>32</v>
      </c>
      <c r="B47" s="62" t="s">
        <v>7</v>
      </c>
      <c r="C47" s="62" t="s">
        <v>7</v>
      </c>
      <c r="D47" s="62" t="s">
        <v>7</v>
      </c>
      <c r="E47" s="62" t="s">
        <v>7</v>
      </c>
      <c r="F47" s="62" t="s">
        <v>7</v>
      </c>
      <c r="G47" s="62" t="s">
        <v>7</v>
      </c>
      <c r="H47" s="62" t="s">
        <v>7</v>
      </c>
      <c r="I47" s="62" t="s">
        <v>7</v>
      </c>
      <c r="J47" s="62" t="s">
        <v>7</v>
      </c>
      <c r="K47" s="62" t="s">
        <v>7</v>
      </c>
      <c r="L47" s="62" t="s">
        <v>7</v>
      </c>
      <c r="M47" s="62" t="s">
        <v>7</v>
      </c>
      <c r="N47" s="62" t="s">
        <v>7</v>
      </c>
      <c r="O47" s="62" t="s">
        <v>7</v>
      </c>
      <c r="P47" s="62" t="s">
        <v>7</v>
      </c>
      <c r="Q47" s="62" t="s">
        <v>7</v>
      </c>
      <c r="R47" s="62" t="s">
        <v>7</v>
      </c>
      <c r="S47" s="62" t="s">
        <v>7</v>
      </c>
      <c r="T47" s="62" t="s">
        <v>7</v>
      </c>
      <c r="U47" s="62" t="s">
        <v>7</v>
      </c>
      <c r="V47" s="62" t="s">
        <v>7</v>
      </c>
      <c r="W47" s="62" t="s">
        <v>7</v>
      </c>
      <c r="X47" s="62" t="s">
        <v>7</v>
      </c>
      <c r="Y47" s="62" t="s">
        <v>7</v>
      </c>
      <c r="Z47" s="62" t="s">
        <v>7</v>
      </c>
      <c r="AA47" s="62" t="s">
        <v>7</v>
      </c>
      <c r="AB47" s="62" t="s">
        <v>7</v>
      </c>
      <c r="AC47" s="62" t="s">
        <v>7</v>
      </c>
      <c r="AD47" s="62" t="s">
        <v>7</v>
      </c>
      <c r="AE47" s="62" t="s">
        <v>7</v>
      </c>
      <c r="AF47" s="62" t="s">
        <v>7</v>
      </c>
      <c r="AG47" s="62" t="s">
        <v>7</v>
      </c>
      <c r="AH47" s="62" t="s">
        <v>7</v>
      </c>
      <c r="AI47" s="62">
        <v>10.773277188568965</v>
      </c>
      <c r="AJ47" s="62">
        <v>10.773277188568965</v>
      </c>
      <c r="AK47" s="62">
        <v>10.773277188568967</v>
      </c>
      <c r="AL47" s="62">
        <v>10.773277188568967</v>
      </c>
      <c r="AM47" s="62">
        <v>10.773277188568965</v>
      </c>
      <c r="AN47" s="62">
        <v>10.773277188568965</v>
      </c>
      <c r="AO47" s="62">
        <v>10.773277188568963</v>
      </c>
      <c r="AP47" s="62">
        <v>10.773277188568963</v>
      </c>
      <c r="AQ47" s="62">
        <v>10.773277188568963</v>
      </c>
      <c r="AR47" s="62">
        <v>10.773277188568962</v>
      </c>
      <c r="AS47" s="62">
        <v>10.773277188568963</v>
      </c>
      <c r="AT47" s="62">
        <v>10.773277188568962</v>
      </c>
      <c r="AU47" s="62">
        <v>10.773277188568962</v>
      </c>
      <c r="AV47" s="62">
        <v>10.773277188568965</v>
      </c>
      <c r="AW47" s="62">
        <v>10.773277188568969</v>
      </c>
      <c r="AX47" s="62">
        <v>10.773277188568969</v>
      </c>
      <c r="AY47" s="62">
        <v>10.773277188568969</v>
      </c>
      <c r="AZ47" s="62">
        <v>10.773277188568967</v>
      </c>
      <c r="BA47" s="62">
        <v>10.773277188568967</v>
      </c>
      <c r="BB47" s="62">
        <v>10.773277188568967</v>
      </c>
      <c r="BC47" s="62">
        <v>10.773277188568969</v>
      </c>
      <c r="BD47" s="62">
        <v>10.773277188568967</v>
      </c>
      <c r="BE47" s="62">
        <v>10.773277188568974</v>
      </c>
      <c r="BF47" s="62">
        <v>10.808198456788425</v>
      </c>
      <c r="BG47" s="62">
        <v>10.91510447515429</v>
      </c>
      <c r="BH47" s="62">
        <v>11.023067921990611</v>
      </c>
      <c r="BI47" s="62">
        <v>11.132099256530577</v>
      </c>
      <c r="BJ47" s="62">
        <v>11.242209041461656</v>
      </c>
      <c r="BK47" s="62">
        <v>11.35340794394892</v>
      </c>
      <c r="BL47" s="62">
        <v>11.465706736668468</v>
      </c>
      <c r="BM47" s="62">
        <v>11.579116298851174</v>
      </c>
      <c r="BN47" s="62">
        <v>11.693647617336358</v>
      </c>
      <c r="BO47" s="62">
        <v>11.80931178763641</v>
      </c>
    </row>
    <row r="48" spans="1:67" ht="17.25" customHeight="1">
      <c r="A48" s="25">
        <v>31</v>
      </c>
      <c r="B48" s="62" t="s">
        <v>7</v>
      </c>
      <c r="C48" s="62" t="s">
        <v>7</v>
      </c>
      <c r="D48" s="62" t="s">
        <v>7</v>
      </c>
      <c r="E48" s="62" t="s">
        <v>7</v>
      </c>
      <c r="F48" s="62" t="s">
        <v>7</v>
      </c>
      <c r="G48" s="62" t="s">
        <v>7</v>
      </c>
      <c r="H48" s="62" t="s">
        <v>7</v>
      </c>
      <c r="I48" s="62" t="s">
        <v>7</v>
      </c>
      <c r="J48" s="62" t="s">
        <v>7</v>
      </c>
      <c r="K48" s="62" t="s">
        <v>7</v>
      </c>
      <c r="L48" s="62" t="s">
        <v>7</v>
      </c>
      <c r="M48" s="62" t="s">
        <v>7</v>
      </c>
      <c r="N48" s="62" t="s">
        <v>7</v>
      </c>
      <c r="O48" s="62" t="s">
        <v>7</v>
      </c>
      <c r="P48" s="62" t="s">
        <v>7</v>
      </c>
      <c r="Q48" s="62" t="s">
        <v>7</v>
      </c>
      <c r="R48" s="62" t="s">
        <v>7</v>
      </c>
      <c r="S48" s="62" t="s">
        <v>7</v>
      </c>
      <c r="T48" s="62" t="s">
        <v>7</v>
      </c>
      <c r="U48" s="62" t="s">
        <v>7</v>
      </c>
      <c r="V48" s="62" t="s">
        <v>7</v>
      </c>
      <c r="W48" s="62" t="s">
        <v>7</v>
      </c>
      <c r="X48" s="62" t="s">
        <v>7</v>
      </c>
      <c r="Y48" s="62" t="s">
        <v>7</v>
      </c>
      <c r="Z48" s="62" t="s">
        <v>7</v>
      </c>
      <c r="AA48" s="62" t="s">
        <v>7</v>
      </c>
      <c r="AB48" s="62" t="s">
        <v>7</v>
      </c>
      <c r="AC48" s="62" t="s">
        <v>7</v>
      </c>
      <c r="AD48" s="62" t="s">
        <v>7</v>
      </c>
      <c r="AE48" s="62" t="s">
        <v>7</v>
      </c>
      <c r="AF48" s="62" t="s">
        <v>7</v>
      </c>
      <c r="AG48" s="62" t="s">
        <v>7</v>
      </c>
      <c r="AH48" s="62" t="s">
        <v>7</v>
      </c>
      <c r="AI48" s="62" t="s">
        <v>7</v>
      </c>
      <c r="AJ48" s="62">
        <v>10.879837793797154</v>
      </c>
      <c r="AK48" s="62">
        <v>10.879837793797158</v>
      </c>
      <c r="AL48" s="62">
        <v>10.879837793797158</v>
      </c>
      <c r="AM48" s="62">
        <v>10.879837793797158</v>
      </c>
      <c r="AN48" s="62">
        <v>10.879837793797158</v>
      </c>
      <c r="AO48" s="62">
        <v>10.879837793797156</v>
      </c>
      <c r="AP48" s="62">
        <v>10.879837793797158</v>
      </c>
      <c r="AQ48" s="62">
        <v>10.879837793797156</v>
      </c>
      <c r="AR48" s="62">
        <v>10.87983779379716</v>
      </c>
      <c r="AS48" s="62">
        <v>10.87983779379716</v>
      </c>
      <c r="AT48" s="62">
        <v>10.879837793797163</v>
      </c>
      <c r="AU48" s="62">
        <v>10.879837793797162</v>
      </c>
      <c r="AV48" s="62">
        <v>10.879837793797162</v>
      </c>
      <c r="AW48" s="62">
        <v>10.879837793797162</v>
      </c>
      <c r="AX48" s="62">
        <v>10.879837793797162</v>
      </c>
      <c r="AY48" s="62">
        <v>10.87983779379716</v>
      </c>
      <c r="AZ48" s="62">
        <v>10.879837793797162</v>
      </c>
      <c r="BA48" s="62">
        <v>10.87983779379716</v>
      </c>
      <c r="BB48" s="62">
        <v>10.879837793797162</v>
      </c>
      <c r="BC48" s="62">
        <v>10.879837793797162</v>
      </c>
      <c r="BD48" s="62">
        <v>10.879837793797162</v>
      </c>
      <c r="BE48" s="62">
        <v>10.87983779379716</v>
      </c>
      <c r="BF48" s="62">
        <v>10.87983779379716</v>
      </c>
      <c r="BG48" s="62">
        <v>10.91510447515429</v>
      </c>
      <c r="BH48" s="62">
        <v>11.023067921990611</v>
      </c>
      <c r="BI48" s="62">
        <v>11.132099256530577</v>
      </c>
      <c r="BJ48" s="62">
        <v>11.242209041461656</v>
      </c>
      <c r="BK48" s="62">
        <v>11.35340794394892</v>
      </c>
      <c r="BL48" s="62">
        <v>11.465706736668468</v>
      </c>
      <c r="BM48" s="62">
        <v>11.579116298851174</v>
      </c>
      <c r="BN48" s="62">
        <v>11.693647617336358</v>
      </c>
      <c r="BO48" s="62">
        <v>11.80931178763641</v>
      </c>
    </row>
    <row r="49" spans="1:76" ht="17.25" customHeight="1">
      <c r="A49" s="25">
        <v>30</v>
      </c>
      <c r="B49" s="62" t="s">
        <v>7</v>
      </c>
      <c r="C49" s="62" t="s">
        <v>7</v>
      </c>
      <c r="D49" s="62" t="s">
        <v>7</v>
      </c>
      <c r="E49" s="62" t="s">
        <v>7</v>
      </c>
      <c r="F49" s="62" t="s">
        <v>7</v>
      </c>
      <c r="G49" s="62" t="s">
        <v>7</v>
      </c>
      <c r="H49" s="62" t="s">
        <v>7</v>
      </c>
      <c r="I49" s="62" t="s">
        <v>7</v>
      </c>
      <c r="J49" s="62" t="s">
        <v>7</v>
      </c>
      <c r="K49" s="62" t="s">
        <v>7</v>
      </c>
      <c r="L49" s="62" t="s">
        <v>7</v>
      </c>
      <c r="M49" s="62" t="s">
        <v>7</v>
      </c>
      <c r="N49" s="62" t="s">
        <v>7</v>
      </c>
      <c r="O49" s="62" t="s">
        <v>7</v>
      </c>
      <c r="P49" s="62" t="s">
        <v>7</v>
      </c>
      <c r="Q49" s="62" t="s">
        <v>7</v>
      </c>
      <c r="R49" s="62" t="s">
        <v>7</v>
      </c>
      <c r="S49" s="62" t="s">
        <v>7</v>
      </c>
      <c r="T49" s="62" t="s">
        <v>7</v>
      </c>
      <c r="U49" s="62" t="s">
        <v>7</v>
      </c>
      <c r="V49" s="62" t="s">
        <v>7</v>
      </c>
      <c r="W49" s="62" t="s">
        <v>7</v>
      </c>
      <c r="X49" s="62" t="s">
        <v>7</v>
      </c>
      <c r="Y49" s="62" t="s">
        <v>7</v>
      </c>
      <c r="Z49" s="62" t="s">
        <v>7</v>
      </c>
      <c r="AA49" s="62" t="s">
        <v>7</v>
      </c>
      <c r="AB49" s="62" t="s">
        <v>7</v>
      </c>
      <c r="AC49" s="62" t="s">
        <v>7</v>
      </c>
      <c r="AD49" s="62" t="s">
        <v>7</v>
      </c>
      <c r="AE49" s="62" t="s">
        <v>7</v>
      </c>
      <c r="AF49" s="62" t="s">
        <v>7</v>
      </c>
      <c r="AG49" s="62" t="s">
        <v>7</v>
      </c>
      <c r="AH49" s="62" t="s">
        <v>7</v>
      </c>
      <c r="AI49" s="62" t="s">
        <v>7</v>
      </c>
      <c r="AJ49" s="62" t="s">
        <v>7</v>
      </c>
      <c r="AK49" s="62">
        <v>10.987452410946505</v>
      </c>
      <c r="AL49" s="62">
        <v>10.987452410946505</v>
      </c>
      <c r="AM49" s="62">
        <v>10.987452410946505</v>
      </c>
      <c r="AN49" s="62">
        <v>10.987452410946505</v>
      </c>
      <c r="AO49" s="62">
        <v>10.987452410946505</v>
      </c>
      <c r="AP49" s="62">
        <v>10.987452410946506</v>
      </c>
      <c r="AQ49" s="62">
        <v>10.987452410946505</v>
      </c>
      <c r="AR49" s="62">
        <v>10.987452410946508</v>
      </c>
      <c r="AS49" s="62">
        <v>10.987452410946508</v>
      </c>
      <c r="AT49" s="62">
        <v>10.987452410946508</v>
      </c>
      <c r="AU49" s="62">
        <v>10.987452410946508</v>
      </c>
      <c r="AV49" s="62">
        <v>10.987452410946508</v>
      </c>
      <c r="AW49" s="62">
        <v>10.987452410946513</v>
      </c>
      <c r="AX49" s="62">
        <v>10.987452410946512</v>
      </c>
      <c r="AY49" s="62">
        <v>10.987452410946512</v>
      </c>
      <c r="AZ49" s="62">
        <v>10.987452410946512</v>
      </c>
      <c r="BA49" s="62">
        <v>10.987452410946512</v>
      </c>
      <c r="BB49" s="62">
        <v>10.987452410946512</v>
      </c>
      <c r="BC49" s="62">
        <v>10.987452410946513</v>
      </c>
      <c r="BD49" s="62">
        <v>10.987452410946515</v>
      </c>
      <c r="BE49" s="62">
        <v>10.987452410946515</v>
      </c>
      <c r="BF49" s="62">
        <v>10.987452410946515</v>
      </c>
      <c r="BG49" s="62">
        <v>10.987452410946513</v>
      </c>
      <c r="BH49" s="62">
        <v>11.023067921990611</v>
      </c>
      <c r="BI49" s="62">
        <v>11.132099256530577</v>
      </c>
      <c r="BJ49" s="62">
        <v>11.242209041461656</v>
      </c>
      <c r="BK49" s="62">
        <v>11.35340794394892</v>
      </c>
      <c r="BL49" s="62">
        <v>11.465706736668468</v>
      </c>
      <c r="BM49" s="62">
        <v>11.579116298851174</v>
      </c>
      <c r="BN49" s="62">
        <v>11.693647617336358</v>
      </c>
      <c r="BO49" s="62">
        <v>11.80931178763641</v>
      </c>
    </row>
    <row r="50" spans="1:76" ht="17.25" customHeight="1">
      <c r="A50" s="25">
        <v>29</v>
      </c>
      <c r="B50" s="62" t="s">
        <v>7</v>
      </c>
      <c r="C50" s="62" t="s">
        <v>7</v>
      </c>
      <c r="D50" s="62" t="s">
        <v>7</v>
      </c>
      <c r="E50" s="62" t="s">
        <v>7</v>
      </c>
      <c r="F50" s="62" t="s">
        <v>7</v>
      </c>
      <c r="G50" s="62" t="s">
        <v>7</v>
      </c>
      <c r="H50" s="62" t="s">
        <v>7</v>
      </c>
      <c r="I50" s="62" t="s">
        <v>7</v>
      </c>
      <c r="J50" s="62" t="s">
        <v>7</v>
      </c>
      <c r="K50" s="62" t="s">
        <v>7</v>
      </c>
      <c r="L50" s="62" t="s">
        <v>7</v>
      </c>
      <c r="M50" s="62" t="s">
        <v>7</v>
      </c>
      <c r="N50" s="62" t="s">
        <v>7</v>
      </c>
      <c r="O50" s="62" t="s">
        <v>7</v>
      </c>
      <c r="P50" s="62" t="s">
        <v>7</v>
      </c>
      <c r="Q50" s="62" t="s">
        <v>7</v>
      </c>
      <c r="R50" s="62" t="s">
        <v>7</v>
      </c>
      <c r="S50" s="62" t="s">
        <v>7</v>
      </c>
      <c r="T50" s="62" t="s">
        <v>7</v>
      </c>
      <c r="U50" s="62" t="s">
        <v>7</v>
      </c>
      <c r="V50" s="62" t="s">
        <v>7</v>
      </c>
      <c r="W50" s="62" t="s">
        <v>7</v>
      </c>
      <c r="X50" s="62" t="s">
        <v>7</v>
      </c>
      <c r="Y50" s="62" t="s">
        <v>7</v>
      </c>
      <c r="Z50" s="62" t="s">
        <v>7</v>
      </c>
      <c r="AA50" s="62" t="s">
        <v>7</v>
      </c>
      <c r="AB50" s="62" t="s">
        <v>7</v>
      </c>
      <c r="AC50" s="62" t="s">
        <v>7</v>
      </c>
      <c r="AD50" s="62" t="s">
        <v>7</v>
      </c>
      <c r="AE50" s="62" t="s">
        <v>7</v>
      </c>
      <c r="AF50" s="62" t="s">
        <v>7</v>
      </c>
      <c r="AG50" s="62" t="s">
        <v>7</v>
      </c>
      <c r="AH50" s="62" t="s">
        <v>7</v>
      </c>
      <c r="AI50" s="62" t="s">
        <v>7</v>
      </c>
      <c r="AJ50" s="62" t="s">
        <v>7</v>
      </c>
      <c r="AK50" s="62" t="s">
        <v>7</v>
      </c>
      <c r="AL50" s="62">
        <v>11.096131465456333</v>
      </c>
      <c r="AM50" s="62">
        <v>11.096131465456335</v>
      </c>
      <c r="AN50" s="62">
        <v>11.096131465456333</v>
      </c>
      <c r="AO50" s="62">
        <v>11.096131465456336</v>
      </c>
      <c r="AP50" s="62">
        <v>11.096131465456335</v>
      </c>
      <c r="AQ50" s="62">
        <v>11.096131465456335</v>
      </c>
      <c r="AR50" s="62">
        <v>11.096131465456336</v>
      </c>
      <c r="AS50" s="62">
        <v>11.096131465456335</v>
      </c>
      <c r="AT50" s="62">
        <v>11.096131465456333</v>
      </c>
      <c r="AU50" s="62">
        <v>11.096131465456336</v>
      </c>
      <c r="AV50" s="62">
        <v>11.09613146545634</v>
      </c>
      <c r="AW50" s="62">
        <v>11.096131465456338</v>
      </c>
      <c r="AX50" s="62">
        <v>11.096131465456338</v>
      </c>
      <c r="AY50" s="62">
        <v>11.096131465456338</v>
      </c>
      <c r="AZ50" s="62">
        <v>11.09613146545634</v>
      </c>
      <c r="BA50" s="62">
        <v>11.09613146545634</v>
      </c>
      <c r="BB50" s="62">
        <v>11.096131465456338</v>
      </c>
      <c r="BC50" s="62">
        <v>11.096131465456338</v>
      </c>
      <c r="BD50" s="62">
        <v>11.09613146545634</v>
      </c>
      <c r="BE50" s="62">
        <v>11.096131465456343</v>
      </c>
      <c r="BF50" s="62">
        <v>11.09613146545634</v>
      </c>
      <c r="BG50" s="62">
        <v>11.096131465456338</v>
      </c>
      <c r="BH50" s="62">
        <v>11.09613146545634</v>
      </c>
      <c r="BI50" s="62">
        <v>11.132099256530577</v>
      </c>
      <c r="BJ50" s="62">
        <v>11.242209041461656</v>
      </c>
      <c r="BK50" s="62">
        <v>11.35340794394892</v>
      </c>
      <c r="BL50" s="62">
        <v>11.465706736668468</v>
      </c>
      <c r="BM50" s="62">
        <v>11.579116298851174</v>
      </c>
      <c r="BN50" s="62">
        <v>11.693647617336358</v>
      </c>
      <c r="BO50" s="62">
        <v>11.80931178763641</v>
      </c>
    </row>
    <row r="51" spans="1:76" ht="17.25" customHeight="1">
      <c r="A51" s="25">
        <v>28</v>
      </c>
      <c r="B51" s="62" t="s">
        <v>7</v>
      </c>
      <c r="C51" s="62" t="s">
        <v>7</v>
      </c>
      <c r="D51" s="62" t="s">
        <v>7</v>
      </c>
      <c r="E51" s="62" t="s">
        <v>7</v>
      </c>
      <c r="F51" s="62" t="s">
        <v>7</v>
      </c>
      <c r="G51" s="62" t="s">
        <v>7</v>
      </c>
      <c r="H51" s="62" t="s">
        <v>7</v>
      </c>
      <c r="I51" s="62" t="s">
        <v>7</v>
      </c>
      <c r="J51" s="62" t="s">
        <v>7</v>
      </c>
      <c r="K51" s="62" t="s">
        <v>7</v>
      </c>
      <c r="L51" s="62" t="s">
        <v>7</v>
      </c>
      <c r="M51" s="62" t="s">
        <v>7</v>
      </c>
      <c r="N51" s="62" t="s">
        <v>7</v>
      </c>
      <c r="O51" s="62" t="s">
        <v>7</v>
      </c>
      <c r="P51" s="62" t="s">
        <v>7</v>
      </c>
      <c r="Q51" s="62" t="s">
        <v>7</v>
      </c>
      <c r="R51" s="62" t="s">
        <v>7</v>
      </c>
      <c r="S51" s="62" t="s">
        <v>7</v>
      </c>
      <c r="T51" s="62" t="s">
        <v>7</v>
      </c>
      <c r="U51" s="62" t="s">
        <v>7</v>
      </c>
      <c r="V51" s="62" t="s">
        <v>7</v>
      </c>
      <c r="W51" s="62" t="s">
        <v>7</v>
      </c>
      <c r="X51" s="62" t="s">
        <v>7</v>
      </c>
      <c r="Y51" s="62" t="s">
        <v>7</v>
      </c>
      <c r="Z51" s="62" t="s">
        <v>7</v>
      </c>
      <c r="AA51" s="62" t="s">
        <v>7</v>
      </c>
      <c r="AB51" s="62" t="s">
        <v>7</v>
      </c>
      <c r="AC51" s="62" t="s">
        <v>7</v>
      </c>
      <c r="AD51" s="62" t="s">
        <v>7</v>
      </c>
      <c r="AE51" s="62" t="s">
        <v>7</v>
      </c>
      <c r="AF51" s="62" t="s">
        <v>7</v>
      </c>
      <c r="AG51" s="62" t="s">
        <v>7</v>
      </c>
      <c r="AH51" s="62" t="s">
        <v>7</v>
      </c>
      <c r="AI51" s="62" t="s">
        <v>7</v>
      </c>
      <c r="AJ51" s="62" t="s">
        <v>7</v>
      </c>
      <c r="AK51" s="62" t="s">
        <v>7</v>
      </c>
      <c r="AL51" s="62" t="s">
        <v>7</v>
      </c>
      <c r="AM51" s="62">
        <v>11.205885485886197</v>
      </c>
      <c r="AN51" s="62">
        <v>11.205885485886197</v>
      </c>
      <c r="AO51" s="62">
        <v>11.205885485886201</v>
      </c>
      <c r="AP51" s="62">
        <v>11.205885485886197</v>
      </c>
      <c r="AQ51" s="62">
        <v>11.205885485886197</v>
      </c>
      <c r="AR51" s="62">
        <v>11.205885485886197</v>
      </c>
      <c r="AS51" s="62">
        <v>11.205885485886197</v>
      </c>
      <c r="AT51" s="62">
        <v>11.205885485886199</v>
      </c>
      <c r="AU51" s="62">
        <v>11.205885485886197</v>
      </c>
      <c r="AV51" s="62">
        <v>11.205885485886197</v>
      </c>
      <c r="AW51" s="62">
        <v>11.205885485886199</v>
      </c>
      <c r="AX51" s="62">
        <v>11.205885485886196</v>
      </c>
      <c r="AY51" s="62">
        <v>11.205885485886201</v>
      </c>
      <c r="AZ51" s="62">
        <v>11.205885485886201</v>
      </c>
      <c r="BA51" s="62">
        <v>11.205885485886201</v>
      </c>
      <c r="BB51" s="62">
        <v>11.205885485886201</v>
      </c>
      <c r="BC51" s="62">
        <v>11.205885485886201</v>
      </c>
      <c r="BD51" s="62">
        <v>11.205885485886199</v>
      </c>
      <c r="BE51" s="62">
        <v>11.205885485886201</v>
      </c>
      <c r="BF51" s="62">
        <v>11.205885485886199</v>
      </c>
      <c r="BG51" s="62">
        <v>11.205885485886201</v>
      </c>
      <c r="BH51" s="62">
        <v>11.205885485886197</v>
      </c>
      <c r="BI51" s="62">
        <v>11.205885485886194</v>
      </c>
      <c r="BJ51" s="62">
        <v>11.242209041461656</v>
      </c>
      <c r="BK51" s="62">
        <v>11.35340794394892</v>
      </c>
      <c r="BL51" s="62">
        <v>11.465706736668468</v>
      </c>
      <c r="BM51" s="62">
        <v>11.579116298851174</v>
      </c>
      <c r="BN51" s="62">
        <v>11.693647617336358</v>
      </c>
      <c r="BO51" s="62">
        <v>11.80931178763641</v>
      </c>
    </row>
    <row r="52" spans="1:76" ht="17.25" customHeight="1">
      <c r="A52" s="25">
        <v>27</v>
      </c>
      <c r="B52" s="62" t="s">
        <v>7</v>
      </c>
      <c r="C52" s="62" t="s">
        <v>7</v>
      </c>
      <c r="D52" s="62" t="s">
        <v>7</v>
      </c>
      <c r="E52" s="62" t="s">
        <v>7</v>
      </c>
      <c r="F52" s="62" t="s">
        <v>7</v>
      </c>
      <c r="G52" s="62" t="s">
        <v>7</v>
      </c>
      <c r="H52" s="62" t="s">
        <v>7</v>
      </c>
      <c r="I52" s="62" t="s">
        <v>7</v>
      </c>
      <c r="J52" s="62" t="s">
        <v>7</v>
      </c>
      <c r="K52" s="62" t="s">
        <v>7</v>
      </c>
      <c r="L52" s="62" t="s">
        <v>7</v>
      </c>
      <c r="M52" s="62" t="s">
        <v>7</v>
      </c>
      <c r="N52" s="62" t="s">
        <v>7</v>
      </c>
      <c r="O52" s="62" t="s">
        <v>7</v>
      </c>
      <c r="P52" s="62" t="s">
        <v>7</v>
      </c>
      <c r="Q52" s="62" t="s">
        <v>7</v>
      </c>
      <c r="R52" s="62" t="s">
        <v>7</v>
      </c>
      <c r="S52" s="62" t="s">
        <v>7</v>
      </c>
      <c r="T52" s="62" t="s">
        <v>7</v>
      </c>
      <c r="U52" s="62" t="s">
        <v>7</v>
      </c>
      <c r="V52" s="62" t="s">
        <v>7</v>
      </c>
      <c r="W52" s="62" t="s">
        <v>7</v>
      </c>
      <c r="X52" s="62" t="s">
        <v>7</v>
      </c>
      <c r="Y52" s="62" t="s">
        <v>7</v>
      </c>
      <c r="Z52" s="62" t="s">
        <v>7</v>
      </c>
      <c r="AA52" s="62" t="s">
        <v>7</v>
      </c>
      <c r="AB52" s="62" t="s">
        <v>7</v>
      </c>
      <c r="AC52" s="62" t="s">
        <v>7</v>
      </c>
      <c r="AD52" s="62" t="s">
        <v>7</v>
      </c>
      <c r="AE52" s="62" t="s">
        <v>7</v>
      </c>
      <c r="AF52" s="62" t="s">
        <v>7</v>
      </c>
      <c r="AG52" s="62" t="s">
        <v>7</v>
      </c>
      <c r="AH52" s="62" t="s">
        <v>7</v>
      </c>
      <c r="AI52" s="62" t="s">
        <v>7</v>
      </c>
      <c r="AJ52" s="62" t="s">
        <v>7</v>
      </c>
      <c r="AK52" s="62" t="s">
        <v>7</v>
      </c>
      <c r="AL52" s="62" t="s">
        <v>7</v>
      </c>
      <c r="AM52" s="62" t="s">
        <v>7</v>
      </c>
      <c r="AN52" s="62">
        <v>11.3167251049355</v>
      </c>
      <c r="AO52" s="62">
        <v>11.3167251049355</v>
      </c>
      <c r="AP52" s="62">
        <v>11.3167251049355</v>
      </c>
      <c r="AQ52" s="62">
        <v>11.316725104935498</v>
      </c>
      <c r="AR52" s="62">
        <v>11.3167251049355</v>
      </c>
      <c r="AS52" s="62">
        <v>11.3167251049355</v>
      </c>
      <c r="AT52" s="62">
        <v>11.3167251049355</v>
      </c>
      <c r="AU52" s="62">
        <v>11.316725104935498</v>
      </c>
      <c r="AV52" s="62">
        <v>11.3167251049355</v>
      </c>
      <c r="AW52" s="62">
        <v>11.316725104935502</v>
      </c>
      <c r="AX52" s="62">
        <v>11.316725104935502</v>
      </c>
      <c r="AY52" s="62">
        <v>11.316725104935504</v>
      </c>
      <c r="AZ52" s="62">
        <v>11.316725104935502</v>
      </c>
      <c r="BA52" s="62">
        <v>11.316725104935504</v>
      </c>
      <c r="BB52" s="62">
        <v>11.316725104935504</v>
      </c>
      <c r="BC52" s="62">
        <v>11.316725104935504</v>
      </c>
      <c r="BD52" s="62">
        <v>11.316725104935504</v>
      </c>
      <c r="BE52" s="62">
        <v>11.316725104935506</v>
      </c>
      <c r="BF52" s="62">
        <v>11.316725104935506</v>
      </c>
      <c r="BG52" s="62">
        <v>11.316725104935504</v>
      </c>
      <c r="BH52" s="62">
        <v>11.316725104935506</v>
      </c>
      <c r="BI52" s="62">
        <v>11.316725104935506</v>
      </c>
      <c r="BJ52" s="62">
        <v>11.316725104935506</v>
      </c>
      <c r="BK52" s="62">
        <v>11.35340794394892</v>
      </c>
      <c r="BL52" s="62">
        <v>11.465706736668468</v>
      </c>
      <c r="BM52" s="62">
        <v>11.579116298851174</v>
      </c>
      <c r="BN52" s="62">
        <v>11.693647617336358</v>
      </c>
      <c r="BO52" s="62">
        <v>11.80931178763641</v>
      </c>
    </row>
    <row r="53" spans="1:76" ht="17.25" customHeight="1">
      <c r="A53" s="25">
        <v>26</v>
      </c>
      <c r="B53" s="62" t="s">
        <v>7</v>
      </c>
      <c r="C53" s="62" t="s">
        <v>7</v>
      </c>
      <c r="D53" s="62" t="s">
        <v>7</v>
      </c>
      <c r="E53" s="62" t="s">
        <v>7</v>
      </c>
      <c r="F53" s="62" t="s">
        <v>7</v>
      </c>
      <c r="G53" s="62" t="s">
        <v>7</v>
      </c>
      <c r="H53" s="62" t="s">
        <v>7</v>
      </c>
      <c r="I53" s="62" t="s">
        <v>7</v>
      </c>
      <c r="J53" s="62" t="s">
        <v>7</v>
      </c>
      <c r="K53" s="62" t="s">
        <v>7</v>
      </c>
      <c r="L53" s="62" t="s">
        <v>7</v>
      </c>
      <c r="M53" s="62" t="s">
        <v>7</v>
      </c>
      <c r="N53" s="62" t="s">
        <v>7</v>
      </c>
      <c r="O53" s="62" t="s">
        <v>7</v>
      </c>
      <c r="P53" s="62" t="s">
        <v>7</v>
      </c>
      <c r="Q53" s="62" t="s">
        <v>7</v>
      </c>
      <c r="R53" s="62" t="s">
        <v>7</v>
      </c>
      <c r="S53" s="62" t="s">
        <v>7</v>
      </c>
      <c r="T53" s="62" t="s">
        <v>7</v>
      </c>
      <c r="U53" s="62" t="s">
        <v>7</v>
      </c>
      <c r="V53" s="62" t="s">
        <v>7</v>
      </c>
      <c r="W53" s="62" t="s">
        <v>7</v>
      </c>
      <c r="X53" s="62" t="s">
        <v>7</v>
      </c>
      <c r="Y53" s="62" t="s">
        <v>7</v>
      </c>
      <c r="Z53" s="62" t="s">
        <v>7</v>
      </c>
      <c r="AA53" s="62" t="s">
        <v>7</v>
      </c>
      <c r="AB53" s="62" t="s">
        <v>7</v>
      </c>
      <c r="AC53" s="62" t="s">
        <v>7</v>
      </c>
      <c r="AD53" s="62" t="s">
        <v>7</v>
      </c>
      <c r="AE53" s="62" t="s">
        <v>7</v>
      </c>
      <c r="AF53" s="62" t="s">
        <v>7</v>
      </c>
      <c r="AG53" s="62" t="s">
        <v>7</v>
      </c>
      <c r="AH53" s="62" t="s">
        <v>7</v>
      </c>
      <c r="AI53" s="62" t="s">
        <v>7</v>
      </c>
      <c r="AJ53" s="62" t="s">
        <v>7</v>
      </c>
      <c r="AK53" s="62" t="s">
        <v>7</v>
      </c>
      <c r="AL53" s="62" t="s">
        <v>7</v>
      </c>
      <c r="AM53" s="62" t="s">
        <v>7</v>
      </c>
      <c r="AN53" s="62" t="s">
        <v>7</v>
      </c>
      <c r="AO53" s="62">
        <v>11.428661060473951</v>
      </c>
      <c r="AP53" s="62">
        <v>11.428661060473951</v>
      </c>
      <c r="AQ53" s="62">
        <v>11.428661060473951</v>
      </c>
      <c r="AR53" s="62">
        <v>11.428661060473951</v>
      </c>
      <c r="AS53" s="62">
        <v>11.428661060473951</v>
      </c>
      <c r="AT53" s="62">
        <v>11.428661060473956</v>
      </c>
      <c r="AU53" s="62">
        <v>11.428661060473956</v>
      </c>
      <c r="AV53" s="62">
        <v>11.428661060473955</v>
      </c>
      <c r="AW53" s="62">
        <v>11.428661060473955</v>
      </c>
      <c r="AX53" s="62">
        <v>11.428661060473953</v>
      </c>
      <c r="AY53" s="62">
        <v>11.428661060473953</v>
      </c>
      <c r="AZ53" s="62">
        <v>11.428661060473956</v>
      </c>
      <c r="BA53" s="62">
        <v>11.428661060473956</v>
      </c>
      <c r="BB53" s="62">
        <v>11.428661060473956</v>
      </c>
      <c r="BC53" s="62">
        <v>11.428661060473955</v>
      </c>
      <c r="BD53" s="62">
        <v>11.42866106047396</v>
      </c>
      <c r="BE53" s="62">
        <v>11.42866106047396</v>
      </c>
      <c r="BF53" s="62">
        <v>11.42866106047396</v>
      </c>
      <c r="BG53" s="62">
        <v>11.428661060473958</v>
      </c>
      <c r="BH53" s="62">
        <v>11.428661060473956</v>
      </c>
      <c r="BI53" s="62">
        <v>11.428661060473956</v>
      </c>
      <c r="BJ53" s="62">
        <v>11.428661060473956</v>
      </c>
      <c r="BK53" s="62">
        <v>11.428661060473958</v>
      </c>
      <c r="BL53" s="62">
        <v>11.465706736668468</v>
      </c>
      <c r="BM53" s="62">
        <v>11.579116298851174</v>
      </c>
      <c r="BN53" s="62">
        <v>11.693647617336358</v>
      </c>
      <c r="BO53" s="62">
        <v>11.80931178763641</v>
      </c>
    </row>
    <row r="54" spans="1:76" ht="17.25" customHeight="1">
      <c r="A54" s="25">
        <v>25</v>
      </c>
      <c r="B54" s="62" t="s">
        <v>7</v>
      </c>
      <c r="C54" s="62" t="s">
        <v>7</v>
      </c>
      <c r="D54" s="62" t="s">
        <v>7</v>
      </c>
      <c r="E54" s="62" t="s">
        <v>7</v>
      </c>
      <c r="F54" s="62" t="s">
        <v>7</v>
      </c>
      <c r="G54" s="62" t="s">
        <v>7</v>
      </c>
      <c r="H54" s="62" t="s">
        <v>7</v>
      </c>
      <c r="I54" s="62" t="s">
        <v>7</v>
      </c>
      <c r="J54" s="62" t="s">
        <v>7</v>
      </c>
      <c r="K54" s="62" t="s">
        <v>7</v>
      </c>
      <c r="L54" s="62" t="s">
        <v>7</v>
      </c>
      <c r="M54" s="62" t="s">
        <v>7</v>
      </c>
      <c r="N54" s="62" t="s">
        <v>7</v>
      </c>
      <c r="O54" s="62" t="s">
        <v>7</v>
      </c>
      <c r="P54" s="62" t="s">
        <v>7</v>
      </c>
      <c r="Q54" s="62" t="s">
        <v>7</v>
      </c>
      <c r="R54" s="62" t="s">
        <v>7</v>
      </c>
      <c r="S54" s="62" t="s">
        <v>7</v>
      </c>
      <c r="T54" s="62" t="s">
        <v>7</v>
      </c>
      <c r="U54" s="62" t="s">
        <v>7</v>
      </c>
      <c r="V54" s="62" t="s">
        <v>7</v>
      </c>
      <c r="W54" s="62" t="s">
        <v>7</v>
      </c>
      <c r="X54" s="62" t="s">
        <v>7</v>
      </c>
      <c r="Y54" s="62" t="s">
        <v>7</v>
      </c>
      <c r="Z54" s="62" t="s">
        <v>7</v>
      </c>
      <c r="AA54" s="62" t="s">
        <v>7</v>
      </c>
      <c r="AB54" s="62" t="s">
        <v>7</v>
      </c>
      <c r="AC54" s="62" t="s">
        <v>7</v>
      </c>
      <c r="AD54" s="62" t="s">
        <v>7</v>
      </c>
      <c r="AE54" s="62" t="s">
        <v>7</v>
      </c>
      <c r="AF54" s="62" t="s">
        <v>7</v>
      </c>
      <c r="AG54" s="62" t="s">
        <v>7</v>
      </c>
      <c r="AH54" s="62" t="s">
        <v>7</v>
      </c>
      <c r="AI54" s="62" t="s">
        <v>7</v>
      </c>
      <c r="AJ54" s="62" t="s">
        <v>7</v>
      </c>
      <c r="AK54" s="62" t="s">
        <v>7</v>
      </c>
      <c r="AL54" s="62" t="s">
        <v>7</v>
      </c>
      <c r="AM54" s="62" t="s">
        <v>7</v>
      </c>
      <c r="AN54" s="62" t="s">
        <v>7</v>
      </c>
      <c r="AO54" s="62" t="s">
        <v>7</v>
      </c>
      <c r="AP54" s="62">
        <v>11.54170419658152</v>
      </c>
      <c r="AQ54" s="62">
        <v>11.54170419658152</v>
      </c>
      <c r="AR54" s="62">
        <v>11.54170419658152</v>
      </c>
      <c r="AS54" s="62">
        <v>11.54170419658152</v>
      </c>
      <c r="AT54" s="62">
        <v>11.54170419658152</v>
      </c>
      <c r="AU54" s="62">
        <v>11.541704196581524</v>
      </c>
      <c r="AV54" s="62">
        <v>11.54170419658152</v>
      </c>
      <c r="AW54" s="62">
        <v>11.541704196581524</v>
      </c>
      <c r="AX54" s="62">
        <v>11.541704196581524</v>
      </c>
      <c r="AY54" s="62">
        <v>11.541704196581524</v>
      </c>
      <c r="AZ54" s="62">
        <v>11.541704196581529</v>
      </c>
      <c r="BA54" s="62">
        <v>11.541704196581529</v>
      </c>
      <c r="BB54" s="62">
        <v>11.541704196581529</v>
      </c>
      <c r="BC54" s="62">
        <v>11.541704196581527</v>
      </c>
      <c r="BD54" s="62">
        <v>11.541704196581527</v>
      </c>
      <c r="BE54" s="62">
        <v>11.541704196581533</v>
      </c>
      <c r="BF54" s="62">
        <v>11.541704196581527</v>
      </c>
      <c r="BG54" s="62">
        <v>11.541704196581529</v>
      </c>
      <c r="BH54" s="62">
        <v>11.541704196581525</v>
      </c>
      <c r="BI54" s="62">
        <v>11.541704196581527</v>
      </c>
      <c r="BJ54" s="62">
        <v>11.541704196581525</v>
      </c>
      <c r="BK54" s="62">
        <v>11.541704196581525</v>
      </c>
      <c r="BL54" s="62">
        <v>11.541704196581527</v>
      </c>
      <c r="BM54" s="62">
        <v>11.579116298851174</v>
      </c>
      <c r="BN54" s="62">
        <v>11.693647617336358</v>
      </c>
      <c r="BO54" s="62">
        <v>11.80931178763641</v>
      </c>
    </row>
    <row r="55" spans="1:76" ht="17.25" customHeight="1">
      <c r="A55" s="25">
        <v>24</v>
      </c>
      <c r="B55" s="62" t="s">
        <v>7</v>
      </c>
      <c r="C55" s="62" t="s">
        <v>7</v>
      </c>
      <c r="D55" s="62" t="s">
        <v>7</v>
      </c>
      <c r="E55" s="62" t="s">
        <v>7</v>
      </c>
      <c r="F55" s="62" t="s">
        <v>7</v>
      </c>
      <c r="G55" s="62" t="s">
        <v>7</v>
      </c>
      <c r="H55" s="62" t="s">
        <v>7</v>
      </c>
      <c r="I55" s="62" t="s">
        <v>7</v>
      </c>
      <c r="J55" s="62" t="s">
        <v>7</v>
      </c>
      <c r="K55" s="62" t="s">
        <v>7</v>
      </c>
      <c r="L55" s="62" t="s">
        <v>7</v>
      </c>
      <c r="M55" s="62" t="s">
        <v>7</v>
      </c>
      <c r="N55" s="62" t="s">
        <v>7</v>
      </c>
      <c r="O55" s="62" t="s">
        <v>7</v>
      </c>
      <c r="P55" s="62" t="s">
        <v>7</v>
      </c>
      <c r="Q55" s="62" t="s">
        <v>7</v>
      </c>
      <c r="R55" s="62" t="s">
        <v>7</v>
      </c>
      <c r="S55" s="62" t="s">
        <v>7</v>
      </c>
      <c r="T55" s="62" t="s">
        <v>7</v>
      </c>
      <c r="U55" s="62" t="s">
        <v>7</v>
      </c>
      <c r="V55" s="62" t="s">
        <v>7</v>
      </c>
      <c r="W55" s="62" t="s">
        <v>7</v>
      </c>
      <c r="X55" s="62" t="s">
        <v>7</v>
      </c>
      <c r="Y55" s="62" t="s">
        <v>7</v>
      </c>
      <c r="Z55" s="62" t="s">
        <v>7</v>
      </c>
      <c r="AA55" s="62" t="s">
        <v>7</v>
      </c>
      <c r="AB55" s="62" t="s">
        <v>7</v>
      </c>
      <c r="AC55" s="62" t="s">
        <v>7</v>
      </c>
      <c r="AD55" s="62" t="s">
        <v>7</v>
      </c>
      <c r="AE55" s="62" t="s">
        <v>7</v>
      </c>
      <c r="AF55" s="62" t="s">
        <v>7</v>
      </c>
      <c r="AG55" s="62" t="s">
        <v>7</v>
      </c>
      <c r="AH55" s="62" t="s">
        <v>7</v>
      </c>
      <c r="AI55" s="62" t="s">
        <v>7</v>
      </c>
      <c r="AJ55" s="62" t="s">
        <v>7</v>
      </c>
      <c r="AK55" s="62" t="s">
        <v>7</v>
      </c>
      <c r="AL55" s="62" t="s">
        <v>7</v>
      </c>
      <c r="AM55" s="62" t="s">
        <v>7</v>
      </c>
      <c r="AN55" s="62" t="s">
        <v>7</v>
      </c>
      <c r="AO55" s="62" t="s">
        <v>7</v>
      </c>
      <c r="AP55" s="62" t="s">
        <v>7</v>
      </c>
      <c r="AQ55" s="62">
        <v>11.65586546459908</v>
      </c>
      <c r="AR55" s="62">
        <v>11.65586546459908</v>
      </c>
      <c r="AS55" s="62">
        <v>11.65586546459908</v>
      </c>
      <c r="AT55" s="62">
        <v>11.65586546459908</v>
      </c>
      <c r="AU55" s="62">
        <v>11.655865464599083</v>
      </c>
      <c r="AV55" s="62">
        <v>11.655865464599083</v>
      </c>
      <c r="AW55" s="62">
        <v>11.655865464599081</v>
      </c>
      <c r="AX55" s="62">
        <v>11.655865464599081</v>
      </c>
      <c r="AY55" s="62">
        <v>11.65586546459908</v>
      </c>
      <c r="AZ55" s="62">
        <v>11.655865464599083</v>
      </c>
      <c r="BA55" s="62">
        <v>11.65586546459908</v>
      </c>
      <c r="BB55" s="62">
        <v>11.655865464599081</v>
      </c>
      <c r="BC55" s="62">
        <v>11.655865464599081</v>
      </c>
      <c r="BD55" s="62">
        <v>11.655865464599083</v>
      </c>
      <c r="BE55" s="62">
        <v>11.655865464599083</v>
      </c>
      <c r="BF55" s="62">
        <v>11.655865464599083</v>
      </c>
      <c r="BG55" s="62">
        <v>11.655865464599078</v>
      </c>
      <c r="BH55" s="62">
        <v>11.655865464599078</v>
      </c>
      <c r="BI55" s="62">
        <v>11.655865464599078</v>
      </c>
      <c r="BJ55" s="62">
        <v>11.655865464599078</v>
      </c>
      <c r="BK55" s="62">
        <v>11.655865464599078</v>
      </c>
      <c r="BL55" s="62">
        <v>11.655865464599078</v>
      </c>
      <c r="BM55" s="62">
        <v>11.655865464599078</v>
      </c>
      <c r="BN55" s="62">
        <v>11.693647617336358</v>
      </c>
      <c r="BO55" s="62">
        <v>11.80931178763641</v>
      </c>
    </row>
    <row r="56" spans="1:76" ht="17.25" customHeight="1">
      <c r="A56" s="25">
        <v>23</v>
      </c>
      <c r="B56" s="62" t="s">
        <v>7</v>
      </c>
      <c r="C56" s="62" t="s">
        <v>7</v>
      </c>
      <c r="D56" s="62" t="s">
        <v>7</v>
      </c>
      <c r="E56" s="62" t="s">
        <v>7</v>
      </c>
      <c r="F56" s="62" t="s">
        <v>7</v>
      </c>
      <c r="G56" s="62" t="s">
        <v>7</v>
      </c>
      <c r="H56" s="62" t="s">
        <v>7</v>
      </c>
      <c r="I56" s="62" t="s">
        <v>7</v>
      </c>
      <c r="J56" s="62" t="s">
        <v>7</v>
      </c>
      <c r="K56" s="62" t="s">
        <v>7</v>
      </c>
      <c r="L56" s="62" t="s">
        <v>7</v>
      </c>
      <c r="M56" s="62" t="s">
        <v>7</v>
      </c>
      <c r="N56" s="62" t="s">
        <v>7</v>
      </c>
      <c r="O56" s="62" t="s">
        <v>7</v>
      </c>
      <c r="P56" s="62" t="s">
        <v>7</v>
      </c>
      <c r="Q56" s="62" t="s">
        <v>7</v>
      </c>
      <c r="R56" s="62" t="s">
        <v>7</v>
      </c>
      <c r="S56" s="62" t="s">
        <v>7</v>
      </c>
      <c r="T56" s="62" t="s">
        <v>7</v>
      </c>
      <c r="U56" s="62" t="s">
        <v>7</v>
      </c>
      <c r="V56" s="62" t="s">
        <v>7</v>
      </c>
      <c r="W56" s="62" t="s">
        <v>7</v>
      </c>
      <c r="X56" s="62" t="s">
        <v>7</v>
      </c>
      <c r="Y56" s="62" t="s">
        <v>7</v>
      </c>
      <c r="Z56" s="62" t="s">
        <v>7</v>
      </c>
      <c r="AA56" s="62" t="s">
        <v>7</v>
      </c>
      <c r="AB56" s="62" t="s">
        <v>7</v>
      </c>
      <c r="AC56" s="62" t="s">
        <v>7</v>
      </c>
      <c r="AD56" s="62" t="s">
        <v>7</v>
      </c>
      <c r="AE56" s="62" t="s">
        <v>7</v>
      </c>
      <c r="AF56" s="62" t="s">
        <v>7</v>
      </c>
      <c r="AG56" s="62" t="s">
        <v>7</v>
      </c>
      <c r="AH56" s="62" t="s">
        <v>7</v>
      </c>
      <c r="AI56" s="62" t="s">
        <v>7</v>
      </c>
      <c r="AJ56" s="62" t="s">
        <v>7</v>
      </c>
      <c r="AK56" s="62" t="s">
        <v>7</v>
      </c>
      <c r="AL56" s="62" t="s">
        <v>7</v>
      </c>
      <c r="AM56" s="62" t="s">
        <v>7</v>
      </c>
      <c r="AN56" s="62" t="s">
        <v>7</v>
      </c>
      <c r="AO56" s="62" t="s">
        <v>7</v>
      </c>
      <c r="AP56" s="62" t="s">
        <v>7</v>
      </c>
      <c r="AQ56" s="62" t="s">
        <v>7</v>
      </c>
      <c r="AR56" s="62">
        <v>11.771155924189603</v>
      </c>
      <c r="AS56" s="62">
        <v>11.771155924189603</v>
      </c>
      <c r="AT56" s="62">
        <v>11.771155924189605</v>
      </c>
      <c r="AU56" s="62">
        <v>11.771155924189607</v>
      </c>
      <c r="AV56" s="62">
        <v>11.771155924189607</v>
      </c>
      <c r="AW56" s="62">
        <v>11.771155924189607</v>
      </c>
      <c r="AX56" s="62">
        <v>11.771155924189605</v>
      </c>
      <c r="AY56" s="62">
        <v>11.771155924189609</v>
      </c>
      <c r="AZ56" s="62">
        <v>11.771155924189609</v>
      </c>
      <c r="BA56" s="62">
        <v>11.771155924189609</v>
      </c>
      <c r="BB56" s="62">
        <v>11.771155924189612</v>
      </c>
      <c r="BC56" s="62">
        <v>11.771155924189609</v>
      </c>
      <c r="BD56" s="62">
        <v>11.77115592418961</v>
      </c>
      <c r="BE56" s="62">
        <v>11.771155924189614</v>
      </c>
      <c r="BF56" s="62">
        <v>11.77115592418961</v>
      </c>
      <c r="BG56" s="62">
        <v>11.771155924189609</v>
      </c>
      <c r="BH56" s="62">
        <v>11.771155924189609</v>
      </c>
      <c r="BI56" s="62">
        <v>11.771155924189607</v>
      </c>
      <c r="BJ56" s="62">
        <v>11.771155924189609</v>
      </c>
      <c r="BK56" s="62">
        <v>11.771155924189609</v>
      </c>
      <c r="BL56" s="62">
        <v>11.771155924189607</v>
      </c>
      <c r="BM56" s="62">
        <v>11.771155924189609</v>
      </c>
      <c r="BN56" s="62">
        <v>11.771155924189607</v>
      </c>
      <c r="BO56" s="62">
        <v>11.80931178763641</v>
      </c>
      <c r="BP56" s="26"/>
    </row>
    <row r="57" spans="1:76" ht="17.25" customHeight="1">
      <c r="A57" s="25">
        <v>22</v>
      </c>
      <c r="B57" s="62" t="s">
        <v>7</v>
      </c>
      <c r="C57" s="62" t="s">
        <v>7</v>
      </c>
      <c r="D57" s="62" t="s">
        <v>7</v>
      </c>
      <c r="E57" s="62" t="s">
        <v>7</v>
      </c>
      <c r="F57" s="62" t="s">
        <v>7</v>
      </c>
      <c r="G57" s="62" t="s">
        <v>7</v>
      </c>
      <c r="H57" s="62" t="s">
        <v>7</v>
      </c>
      <c r="I57" s="62" t="s">
        <v>7</v>
      </c>
      <c r="J57" s="62" t="s">
        <v>7</v>
      </c>
      <c r="K57" s="62" t="s">
        <v>7</v>
      </c>
      <c r="L57" s="62" t="s">
        <v>7</v>
      </c>
      <c r="M57" s="62" t="s">
        <v>7</v>
      </c>
      <c r="N57" s="62" t="s">
        <v>7</v>
      </c>
      <c r="O57" s="62" t="s">
        <v>7</v>
      </c>
      <c r="P57" s="62" t="s">
        <v>7</v>
      </c>
      <c r="Q57" s="62" t="s">
        <v>7</v>
      </c>
      <c r="R57" s="62" t="s">
        <v>7</v>
      </c>
      <c r="S57" s="62" t="s">
        <v>7</v>
      </c>
      <c r="T57" s="62" t="s">
        <v>7</v>
      </c>
      <c r="U57" s="62" t="s">
        <v>7</v>
      </c>
      <c r="V57" s="62" t="s">
        <v>7</v>
      </c>
      <c r="W57" s="62" t="s">
        <v>7</v>
      </c>
      <c r="X57" s="62" t="s">
        <v>7</v>
      </c>
      <c r="Y57" s="62" t="s">
        <v>7</v>
      </c>
      <c r="Z57" s="62" t="s">
        <v>7</v>
      </c>
      <c r="AA57" s="62" t="s">
        <v>7</v>
      </c>
      <c r="AB57" s="62" t="s">
        <v>7</v>
      </c>
      <c r="AC57" s="62" t="s">
        <v>7</v>
      </c>
      <c r="AD57" s="62" t="s">
        <v>7</v>
      </c>
      <c r="AE57" s="62" t="s">
        <v>7</v>
      </c>
      <c r="AF57" s="62" t="s">
        <v>7</v>
      </c>
      <c r="AG57" s="62" t="s">
        <v>7</v>
      </c>
      <c r="AH57" s="62" t="s">
        <v>7</v>
      </c>
      <c r="AI57" s="62" t="s">
        <v>7</v>
      </c>
      <c r="AJ57" s="62" t="s">
        <v>7</v>
      </c>
      <c r="AK57" s="62" t="s">
        <v>7</v>
      </c>
      <c r="AL57" s="62" t="s">
        <v>7</v>
      </c>
      <c r="AM57" s="62" t="s">
        <v>7</v>
      </c>
      <c r="AN57" s="62" t="s">
        <v>7</v>
      </c>
      <c r="AO57" s="62" t="s">
        <v>7</v>
      </c>
      <c r="AP57" s="62" t="s">
        <v>7</v>
      </c>
      <c r="AQ57" s="62" t="s">
        <v>7</v>
      </c>
      <c r="AR57" s="62" t="s">
        <v>7</v>
      </c>
      <c r="AS57" s="62">
        <v>11.887586744409077</v>
      </c>
      <c r="AT57" s="62">
        <v>11.887586744409081</v>
      </c>
      <c r="AU57" s="62">
        <v>11.887586744409081</v>
      </c>
      <c r="AV57" s="62">
        <v>11.887586744409081</v>
      </c>
      <c r="AW57" s="62">
        <v>11.887586744409079</v>
      </c>
      <c r="AX57" s="62">
        <v>11.887586744409079</v>
      </c>
      <c r="AY57" s="62">
        <v>11.887586744409079</v>
      </c>
      <c r="AZ57" s="62">
        <v>11.887586744409084</v>
      </c>
      <c r="BA57" s="62">
        <v>11.887586744409081</v>
      </c>
      <c r="BB57" s="62">
        <v>11.887586744409084</v>
      </c>
      <c r="BC57" s="62">
        <v>11.887586744409083</v>
      </c>
      <c r="BD57" s="62">
        <v>11.887586744409083</v>
      </c>
      <c r="BE57" s="62">
        <v>11.887586744409086</v>
      </c>
      <c r="BF57" s="62">
        <v>11.887586744409083</v>
      </c>
      <c r="BG57" s="62">
        <v>11.887586744409083</v>
      </c>
      <c r="BH57" s="62">
        <v>11.887586744409079</v>
      </c>
      <c r="BI57" s="62">
        <v>11.887586744409081</v>
      </c>
      <c r="BJ57" s="62">
        <v>11.887586744409077</v>
      </c>
      <c r="BK57" s="62">
        <v>11.887586744409079</v>
      </c>
      <c r="BL57" s="62">
        <v>11.887586744409077</v>
      </c>
      <c r="BM57" s="62">
        <v>11.887586744409079</v>
      </c>
      <c r="BN57" s="62">
        <v>11.887586744409077</v>
      </c>
      <c r="BO57" s="62">
        <v>11.887586744409079</v>
      </c>
      <c r="BP57" s="26"/>
      <c r="BQ57" s="26"/>
    </row>
    <row r="58" spans="1:76" ht="17.25" customHeight="1">
      <c r="A58" s="25">
        <v>21</v>
      </c>
      <c r="B58" s="62" t="s">
        <v>7</v>
      </c>
      <c r="C58" s="62" t="s">
        <v>7</v>
      </c>
      <c r="D58" s="62" t="s">
        <v>7</v>
      </c>
      <c r="E58" s="62" t="s">
        <v>7</v>
      </c>
      <c r="F58" s="62" t="s">
        <v>7</v>
      </c>
      <c r="G58" s="62" t="s">
        <v>7</v>
      </c>
      <c r="H58" s="62" t="s">
        <v>7</v>
      </c>
      <c r="I58" s="62" t="s">
        <v>7</v>
      </c>
      <c r="J58" s="62" t="s">
        <v>7</v>
      </c>
      <c r="K58" s="62" t="s">
        <v>7</v>
      </c>
      <c r="L58" s="62" t="s">
        <v>7</v>
      </c>
      <c r="M58" s="62" t="s">
        <v>7</v>
      </c>
      <c r="N58" s="62" t="s">
        <v>7</v>
      </c>
      <c r="O58" s="62" t="s">
        <v>7</v>
      </c>
      <c r="P58" s="62" t="s">
        <v>7</v>
      </c>
      <c r="Q58" s="62" t="s">
        <v>7</v>
      </c>
      <c r="R58" s="62" t="s">
        <v>7</v>
      </c>
      <c r="S58" s="62" t="s">
        <v>7</v>
      </c>
      <c r="T58" s="62" t="s">
        <v>7</v>
      </c>
      <c r="U58" s="62" t="s">
        <v>7</v>
      </c>
      <c r="V58" s="62" t="s">
        <v>7</v>
      </c>
      <c r="W58" s="62" t="s">
        <v>7</v>
      </c>
      <c r="X58" s="62" t="s">
        <v>7</v>
      </c>
      <c r="Y58" s="62" t="s">
        <v>7</v>
      </c>
      <c r="Z58" s="62" t="s">
        <v>7</v>
      </c>
      <c r="AA58" s="62" t="s">
        <v>7</v>
      </c>
      <c r="AB58" s="62" t="s">
        <v>7</v>
      </c>
      <c r="AC58" s="62" t="s">
        <v>7</v>
      </c>
      <c r="AD58" s="62" t="s">
        <v>7</v>
      </c>
      <c r="AE58" s="62" t="s">
        <v>7</v>
      </c>
      <c r="AF58" s="62" t="s">
        <v>7</v>
      </c>
      <c r="AG58" s="62" t="s">
        <v>7</v>
      </c>
      <c r="AH58" s="62" t="s">
        <v>7</v>
      </c>
      <c r="AI58" s="62" t="s">
        <v>7</v>
      </c>
      <c r="AJ58" s="62" t="s">
        <v>7</v>
      </c>
      <c r="AK58" s="62" t="s">
        <v>7</v>
      </c>
      <c r="AL58" s="62" t="s">
        <v>7</v>
      </c>
      <c r="AM58" s="62" t="s">
        <v>7</v>
      </c>
      <c r="AN58" s="62" t="s">
        <v>7</v>
      </c>
      <c r="AO58" s="62" t="s">
        <v>7</v>
      </c>
      <c r="AP58" s="62" t="s">
        <v>7</v>
      </c>
      <c r="AQ58" s="62" t="s">
        <v>7</v>
      </c>
      <c r="AR58" s="62" t="s">
        <v>7</v>
      </c>
      <c r="AS58" s="62" t="s">
        <v>7</v>
      </c>
      <c r="AT58" s="62">
        <v>12.005169204789022</v>
      </c>
      <c r="AU58" s="62">
        <v>12.00516920478902</v>
      </c>
      <c r="AV58" s="62">
        <v>12.00516920478902</v>
      </c>
      <c r="AW58" s="62">
        <v>12.00516920478902</v>
      </c>
      <c r="AX58" s="62">
        <v>12.005169204789018</v>
      </c>
      <c r="AY58" s="62">
        <v>12.005169204789018</v>
      </c>
      <c r="AZ58" s="62">
        <v>12.005169204789025</v>
      </c>
      <c r="BA58" s="62">
        <v>12.005169204789025</v>
      </c>
      <c r="BB58" s="62">
        <v>12.005169204789025</v>
      </c>
      <c r="BC58" s="62">
        <v>12.005169204789022</v>
      </c>
      <c r="BD58" s="62">
        <v>12.005169204789025</v>
      </c>
      <c r="BE58" s="62">
        <v>12.005169204789023</v>
      </c>
      <c r="BF58" s="62">
        <v>12.005169204789025</v>
      </c>
      <c r="BG58" s="62">
        <v>12.005169204789025</v>
      </c>
      <c r="BH58" s="62">
        <v>12.00516920478902</v>
      </c>
      <c r="BI58" s="62">
        <v>12.00516920478902</v>
      </c>
      <c r="BJ58" s="62">
        <v>12.00516920478902</v>
      </c>
      <c r="BK58" s="62">
        <v>12.00516920478902</v>
      </c>
      <c r="BL58" s="62">
        <v>12.00516920478902</v>
      </c>
      <c r="BM58" s="62">
        <v>12.005169204789022</v>
      </c>
      <c r="BN58" s="62">
        <v>12.00516920478902</v>
      </c>
      <c r="BO58" s="62">
        <v>12.00516920478902</v>
      </c>
      <c r="BP58" s="26"/>
      <c r="BQ58" s="26"/>
      <c r="BR58" s="26"/>
    </row>
    <row r="59" spans="1:76" ht="17.25" customHeight="1">
      <c r="A59" s="25">
        <v>20</v>
      </c>
      <c r="B59" s="62" t="s">
        <v>7</v>
      </c>
      <c r="C59" s="62" t="s">
        <v>7</v>
      </c>
      <c r="D59" s="62" t="s">
        <v>7</v>
      </c>
      <c r="E59" s="62" t="s">
        <v>7</v>
      </c>
      <c r="F59" s="62" t="s">
        <v>7</v>
      </c>
      <c r="G59" s="62" t="s">
        <v>7</v>
      </c>
      <c r="H59" s="62" t="s">
        <v>7</v>
      </c>
      <c r="I59" s="62" t="s">
        <v>7</v>
      </c>
      <c r="J59" s="62" t="s">
        <v>7</v>
      </c>
      <c r="K59" s="62" t="s">
        <v>7</v>
      </c>
      <c r="L59" s="62" t="s">
        <v>7</v>
      </c>
      <c r="M59" s="62" t="s">
        <v>7</v>
      </c>
      <c r="N59" s="62" t="s">
        <v>7</v>
      </c>
      <c r="O59" s="62" t="s">
        <v>7</v>
      </c>
      <c r="P59" s="62" t="s">
        <v>7</v>
      </c>
      <c r="Q59" s="62" t="s">
        <v>7</v>
      </c>
      <c r="R59" s="62" t="s">
        <v>7</v>
      </c>
      <c r="S59" s="62" t="s">
        <v>7</v>
      </c>
      <c r="T59" s="62" t="s">
        <v>7</v>
      </c>
      <c r="U59" s="62" t="s">
        <v>7</v>
      </c>
      <c r="V59" s="62" t="s">
        <v>7</v>
      </c>
      <c r="W59" s="62" t="s">
        <v>7</v>
      </c>
      <c r="X59" s="62" t="s">
        <v>7</v>
      </c>
      <c r="Y59" s="62" t="s">
        <v>7</v>
      </c>
      <c r="Z59" s="62" t="s">
        <v>7</v>
      </c>
      <c r="AA59" s="62" t="s">
        <v>7</v>
      </c>
      <c r="AB59" s="62" t="s">
        <v>7</v>
      </c>
      <c r="AC59" s="62" t="s">
        <v>7</v>
      </c>
      <c r="AD59" s="62" t="s">
        <v>7</v>
      </c>
      <c r="AE59" s="62" t="s">
        <v>7</v>
      </c>
      <c r="AF59" s="62" t="s">
        <v>7</v>
      </c>
      <c r="AG59" s="62" t="s">
        <v>7</v>
      </c>
      <c r="AH59" s="62" t="s">
        <v>7</v>
      </c>
      <c r="AI59" s="62" t="s">
        <v>7</v>
      </c>
      <c r="AJ59" s="62" t="s">
        <v>7</v>
      </c>
      <c r="AK59" s="62" t="s">
        <v>7</v>
      </c>
      <c r="AL59" s="62" t="s">
        <v>7</v>
      </c>
      <c r="AM59" s="62" t="s">
        <v>7</v>
      </c>
      <c r="AN59" s="62" t="s">
        <v>7</v>
      </c>
      <c r="AO59" s="62" t="s">
        <v>7</v>
      </c>
      <c r="AP59" s="62" t="s">
        <v>7</v>
      </c>
      <c r="AQ59" s="62" t="s">
        <v>7</v>
      </c>
      <c r="AR59" s="62" t="s">
        <v>7</v>
      </c>
      <c r="AS59" s="62" t="s">
        <v>7</v>
      </c>
      <c r="AT59" s="62" t="s">
        <v>7</v>
      </c>
      <c r="AU59" s="62">
        <v>12.123914696428855</v>
      </c>
      <c r="AV59" s="62">
        <v>12.123914696428855</v>
      </c>
      <c r="AW59" s="62">
        <v>12.123914696428855</v>
      </c>
      <c r="AX59" s="62">
        <v>12.123914696428855</v>
      </c>
      <c r="AY59" s="62">
        <v>12.123914696428855</v>
      </c>
      <c r="AZ59" s="62">
        <v>12.123914696428857</v>
      </c>
      <c r="BA59" s="62">
        <v>12.123914696428859</v>
      </c>
      <c r="BB59" s="62">
        <v>12.123914696428857</v>
      </c>
      <c r="BC59" s="62">
        <v>12.123914696428857</v>
      </c>
      <c r="BD59" s="62">
        <v>12.123914696428855</v>
      </c>
      <c r="BE59" s="62">
        <v>12.123914696428859</v>
      </c>
      <c r="BF59" s="62">
        <v>12.123914696428855</v>
      </c>
      <c r="BG59" s="62">
        <v>12.123914696428855</v>
      </c>
      <c r="BH59" s="62">
        <v>12.123914696428857</v>
      </c>
      <c r="BI59" s="62">
        <v>12.123914696428857</v>
      </c>
      <c r="BJ59" s="62">
        <v>12.123914696428857</v>
      </c>
      <c r="BK59" s="62">
        <v>12.123914696428855</v>
      </c>
      <c r="BL59" s="62">
        <v>12.123914696428857</v>
      </c>
      <c r="BM59" s="62">
        <v>12.123914696428852</v>
      </c>
      <c r="BN59" s="62">
        <v>12.123914696428855</v>
      </c>
      <c r="BO59" s="62">
        <v>12.123914696428855</v>
      </c>
      <c r="BP59" s="26"/>
      <c r="BQ59" s="26"/>
      <c r="BR59" s="26"/>
      <c r="BS59" s="26"/>
    </row>
    <row r="60" spans="1:76" ht="17.25" customHeight="1">
      <c r="A60" s="25">
        <v>19</v>
      </c>
      <c r="B60" s="62" t="s">
        <v>7</v>
      </c>
      <c r="C60" s="62" t="s">
        <v>7</v>
      </c>
      <c r="D60" s="62" t="s">
        <v>7</v>
      </c>
      <c r="E60" s="62" t="s">
        <v>7</v>
      </c>
      <c r="F60" s="62" t="s">
        <v>7</v>
      </c>
      <c r="G60" s="62" t="s">
        <v>7</v>
      </c>
      <c r="H60" s="62" t="s">
        <v>7</v>
      </c>
      <c r="I60" s="62" t="s">
        <v>7</v>
      </c>
      <c r="J60" s="62" t="s">
        <v>7</v>
      </c>
      <c r="K60" s="62" t="s">
        <v>7</v>
      </c>
      <c r="L60" s="62" t="s">
        <v>7</v>
      </c>
      <c r="M60" s="62" t="s">
        <v>7</v>
      </c>
      <c r="N60" s="62" t="s">
        <v>7</v>
      </c>
      <c r="O60" s="62" t="s">
        <v>7</v>
      </c>
      <c r="P60" s="62" t="s">
        <v>7</v>
      </c>
      <c r="Q60" s="62" t="s">
        <v>7</v>
      </c>
      <c r="R60" s="62" t="s">
        <v>7</v>
      </c>
      <c r="S60" s="62" t="s">
        <v>7</v>
      </c>
      <c r="T60" s="62" t="s">
        <v>7</v>
      </c>
      <c r="U60" s="62" t="s">
        <v>7</v>
      </c>
      <c r="V60" s="62" t="s">
        <v>7</v>
      </c>
      <c r="W60" s="62" t="s">
        <v>7</v>
      </c>
      <c r="X60" s="62" t="s">
        <v>7</v>
      </c>
      <c r="Y60" s="62" t="s">
        <v>7</v>
      </c>
      <c r="Z60" s="62" t="s">
        <v>7</v>
      </c>
      <c r="AA60" s="62" t="s">
        <v>7</v>
      </c>
      <c r="AB60" s="62" t="s">
        <v>7</v>
      </c>
      <c r="AC60" s="62" t="s">
        <v>7</v>
      </c>
      <c r="AD60" s="62" t="s">
        <v>7</v>
      </c>
      <c r="AE60" s="62" t="s">
        <v>7</v>
      </c>
      <c r="AF60" s="62" t="s">
        <v>7</v>
      </c>
      <c r="AG60" s="62" t="s">
        <v>7</v>
      </c>
      <c r="AH60" s="62" t="s">
        <v>7</v>
      </c>
      <c r="AI60" s="62" t="s">
        <v>7</v>
      </c>
      <c r="AJ60" s="62" t="s">
        <v>7</v>
      </c>
      <c r="AK60" s="62" t="s">
        <v>7</v>
      </c>
      <c r="AL60" s="62" t="s">
        <v>7</v>
      </c>
      <c r="AM60" s="62" t="s">
        <v>7</v>
      </c>
      <c r="AN60" s="62" t="s">
        <v>7</v>
      </c>
      <c r="AO60" s="62" t="s">
        <v>7</v>
      </c>
      <c r="AP60" s="62" t="s">
        <v>7</v>
      </c>
      <c r="AQ60" s="62" t="s">
        <v>7</v>
      </c>
      <c r="AR60" s="62" t="s">
        <v>7</v>
      </c>
      <c r="AS60" s="62" t="s">
        <v>7</v>
      </c>
      <c r="AT60" s="62" t="s">
        <v>7</v>
      </c>
      <c r="AU60" s="62" t="s">
        <v>7</v>
      </c>
      <c r="AV60" s="62">
        <v>12.243834723099745</v>
      </c>
      <c r="AW60" s="62">
        <v>12.243834723099747</v>
      </c>
      <c r="AX60" s="62">
        <v>12.243834723099747</v>
      </c>
      <c r="AY60" s="62">
        <v>12.243834723099749</v>
      </c>
      <c r="AZ60" s="62">
        <v>12.24383472309975</v>
      </c>
      <c r="BA60" s="62">
        <v>12.24383472309975</v>
      </c>
      <c r="BB60" s="62">
        <v>12.24383472309975</v>
      </c>
      <c r="BC60" s="62">
        <v>12.24383472309975</v>
      </c>
      <c r="BD60" s="62">
        <v>12.24383472309975</v>
      </c>
      <c r="BE60" s="62">
        <v>12.243834723099752</v>
      </c>
      <c r="BF60" s="62">
        <v>12.243834723099752</v>
      </c>
      <c r="BG60" s="62">
        <v>12.243834723099749</v>
      </c>
      <c r="BH60" s="62">
        <v>12.24383472309975</v>
      </c>
      <c r="BI60" s="62">
        <v>12.24383472309975</v>
      </c>
      <c r="BJ60" s="62">
        <v>12.24383472309975</v>
      </c>
      <c r="BK60" s="62">
        <v>12.24383472309975</v>
      </c>
      <c r="BL60" s="62">
        <v>12.24383472309975</v>
      </c>
      <c r="BM60" s="62">
        <v>12.243834723099747</v>
      </c>
      <c r="BN60" s="62">
        <v>12.24383472309975</v>
      </c>
      <c r="BO60" s="62">
        <v>12.24383472309975</v>
      </c>
      <c r="BP60" s="26"/>
      <c r="BQ60" s="26"/>
      <c r="BR60" s="26"/>
      <c r="BS60" s="26"/>
      <c r="BT60" s="26"/>
    </row>
    <row r="61" spans="1:76" ht="17.25" customHeight="1">
      <c r="A61" s="25">
        <v>18</v>
      </c>
      <c r="B61" s="62" t="s">
        <v>7</v>
      </c>
      <c r="C61" s="62" t="s">
        <v>7</v>
      </c>
      <c r="D61" s="62" t="s">
        <v>7</v>
      </c>
      <c r="E61" s="62" t="s">
        <v>7</v>
      </c>
      <c r="F61" s="62" t="s">
        <v>7</v>
      </c>
      <c r="G61" s="62" t="s">
        <v>7</v>
      </c>
      <c r="H61" s="62" t="s">
        <v>7</v>
      </c>
      <c r="I61" s="62" t="s">
        <v>7</v>
      </c>
      <c r="J61" s="62" t="s">
        <v>7</v>
      </c>
      <c r="K61" s="62" t="s">
        <v>7</v>
      </c>
      <c r="L61" s="62" t="s">
        <v>7</v>
      </c>
      <c r="M61" s="62" t="s">
        <v>7</v>
      </c>
      <c r="N61" s="62" t="s">
        <v>7</v>
      </c>
      <c r="O61" s="62" t="s">
        <v>7</v>
      </c>
      <c r="P61" s="62" t="s">
        <v>7</v>
      </c>
      <c r="Q61" s="62" t="s">
        <v>7</v>
      </c>
      <c r="R61" s="62" t="s">
        <v>7</v>
      </c>
      <c r="S61" s="62" t="s">
        <v>7</v>
      </c>
      <c r="T61" s="62" t="s">
        <v>7</v>
      </c>
      <c r="U61" s="62" t="s">
        <v>7</v>
      </c>
      <c r="V61" s="62" t="s">
        <v>7</v>
      </c>
      <c r="W61" s="62" t="s">
        <v>7</v>
      </c>
      <c r="X61" s="62" t="s">
        <v>7</v>
      </c>
      <c r="Y61" s="62" t="s">
        <v>7</v>
      </c>
      <c r="Z61" s="62" t="s">
        <v>7</v>
      </c>
      <c r="AA61" s="62" t="s">
        <v>7</v>
      </c>
      <c r="AB61" s="62" t="s">
        <v>7</v>
      </c>
      <c r="AC61" s="62" t="s">
        <v>7</v>
      </c>
      <c r="AD61" s="62" t="s">
        <v>7</v>
      </c>
      <c r="AE61" s="62" t="s">
        <v>7</v>
      </c>
      <c r="AF61" s="62" t="s">
        <v>7</v>
      </c>
      <c r="AG61" s="62" t="s">
        <v>7</v>
      </c>
      <c r="AH61" s="62" t="s">
        <v>7</v>
      </c>
      <c r="AI61" s="62" t="s">
        <v>7</v>
      </c>
      <c r="AJ61" s="62" t="s">
        <v>7</v>
      </c>
      <c r="AK61" s="62" t="s">
        <v>7</v>
      </c>
      <c r="AL61" s="62" t="s">
        <v>7</v>
      </c>
      <c r="AM61" s="62" t="s">
        <v>7</v>
      </c>
      <c r="AN61" s="62" t="s">
        <v>7</v>
      </c>
      <c r="AO61" s="62" t="s">
        <v>7</v>
      </c>
      <c r="AP61" s="62" t="s">
        <v>7</v>
      </c>
      <c r="AQ61" s="62" t="s">
        <v>7</v>
      </c>
      <c r="AR61" s="62" t="s">
        <v>7</v>
      </c>
      <c r="AS61" s="62" t="s">
        <v>7</v>
      </c>
      <c r="AT61" s="62" t="s">
        <v>7</v>
      </c>
      <c r="AU61" s="62" t="s">
        <v>7</v>
      </c>
      <c r="AV61" s="62" t="s">
        <v>7</v>
      </c>
      <c r="AW61" s="62">
        <v>12.364940902358885</v>
      </c>
      <c r="AX61" s="62">
        <v>12.364940902358885</v>
      </c>
      <c r="AY61" s="62">
        <v>12.364940902358891</v>
      </c>
      <c r="AZ61" s="62">
        <v>12.364940902358891</v>
      </c>
      <c r="BA61" s="62">
        <v>12.364940902358892</v>
      </c>
      <c r="BB61" s="62">
        <v>12.364940902358891</v>
      </c>
      <c r="BC61" s="62">
        <v>12.364940902358891</v>
      </c>
      <c r="BD61" s="62">
        <v>12.364940902358889</v>
      </c>
      <c r="BE61" s="62">
        <v>12.364940902358891</v>
      </c>
      <c r="BF61" s="62">
        <v>12.364940902358891</v>
      </c>
      <c r="BG61" s="62">
        <v>12.364940902358889</v>
      </c>
      <c r="BH61" s="62">
        <v>12.364940902358891</v>
      </c>
      <c r="BI61" s="62">
        <v>12.364940902358891</v>
      </c>
      <c r="BJ61" s="62">
        <v>12.364940902358889</v>
      </c>
      <c r="BK61" s="62">
        <v>12.364940902358885</v>
      </c>
      <c r="BL61" s="62">
        <v>12.364940902358885</v>
      </c>
      <c r="BM61" s="62">
        <v>12.364940902358887</v>
      </c>
      <c r="BN61" s="62">
        <v>12.364940902358887</v>
      </c>
      <c r="BO61" s="62">
        <v>12.364940902358885</v>
      </c>
      <c r="BP61" s="26"/>
      <c r="BQ61" s="26"/>
      <c r="BR61" s="26"/>
      <c r="BS61" s="26"/>
      <c r="BT61" s="26"/>
      <c r="BU61" s="26"/>
    </row>
    <row r="62" spans="1:76" ht="17.25" customHeight="1">
      <c r="A62" s="25">
        <v>17</v>
      </c>
      <c r="B62" s="62" t="s">
        <v>7</v>
      </c>
      <c r="C62" s="62" t="s">
        <v>7</v>
      </c>
      <c r="D62" s="62" t="s">
        <v>7</v>
      </c>
      <c r="E62" s="62" t="s">
        <v>7</v>
      </c>
      <c r="F62" s="62" t="s">
        <v>7</v>
      </c>
      <c r="G62" s="62" t="s">
        <v>7</v>
      </c>
      <c r="H62" s="62" t="s">
        <v>7</v>
      </c>
      <c r="I62" s="62" t="s">
        <v>7</v>
      </c>
      <c r="J62" s="62" t="s">
        <v>7</v>
      </c>
      <c r="K62" s="62" t="s">
        <v>7</v>
      </c>
      <c r="L62" s="62" t="s">
        <v>7</v>
      </c>
      <c r="M62" s="62" t="s">
        <v>7</v>
      </c>
      <c r="N62" s="62" t="s">
        <v>7</v>
      </c>
      <c r="O62" s="62" t="s">
        <v>7</v>
      </c>
      <c r="P62" s="62" t="s">
        <v>7</v>
      </c>
      <c r="Q62" s="62" t="s">
        <v>7</v>
      </c>
      <c r="R62" s="62" t="s">
        <v>7</v>
      </c>
      <c r="S62" s="62" t="s">
        <v>7</v>
      </c>
      <c r="T62" s="62" t="s">
        <v>7</v>
      </c>
      <c r="U62" s="62" t="s">
        <v>7</v>
      </c>
      <c r="V62" s="62" t="s">
        <v>7</v>
      </c>
      <c r="W62" s="62" t="s">
        <v>7</v>
      </c>
      <c r="X62" s="62" t="s">
        <v>7</v>
      </c>
      <c r="Y62" s="62" t="s">
        <v>7</v>
      </c>
      <c r="Z62" s="62" t="s">
        <v>7</v>
      </c>
      <c r="AA62" s="62" t="s">
        <v>7</v>
      </c>
      <c r="AB62" s="62" t="s">
        <v>7</v>
      </c>
      <c r="AC62" s="62" t="s">
        <v>7</v>
      </c>
      <c r="AD62" s="62" t="s">
        <v>7</v>
      </c>
      <c r="AE62" s="62" t="s">
        <v>7</v>
      </c>
      <c r="AF62" s="62" t="s">
        <v>7</v>
      </c>
      <c r="AG62" s="62" t="s">
        <v>7</v>
      </c>
      <c r="AH62" s="62" t="s">
        <v>7</v>
      </c>
      <c r="AI62" s="62" t="s">
        <v>7</v>
      </c>
      <c r="AJ62" s="62" t="s">
        <v>7</v>
      </c>
      <c r="AK62" s="62" t="s">
        <v>7</v>
      </c>
      <c r="AL62" s="62" t="s">
        <v>7</v>
      </c>
      <c r="AM62" s="62" t="s">
        <v>7</v>
      </c>
      <c r="AN62" s="62" t="s">
        <v>7</v>
      </c>
      <c r="AO62" s="62" t="s">
        <v>7</v>
      </c>
      <c r="AP62" s="62" t="s">
        <v>7</v>
      </c>
      <c r="AQ62" s="62" t="s">
        <v>7</v>
      </c>
      <c r="AR62" s="62" t="s">
        <v>7</v>
      </c>
      <c r="AS62" s="62" t="s">
        <v>7</v>
      </c>
      <c r="AT62" s="62" t="s">
        <v>7</v>
      </c>
      <c r="AU62" s="62" t="s">
        <v>7</v>
      </c>
      <c r="AV62" s="62" t="s">
        <v>7</v>
      </c>
      <c r="AW62" s="62" t="s">
        <v>7</v>
      </c>
      <c r="AX62" s="62">
        <v>12.487244966675041</v>
      </c>
      <c r="AY62" s="62">
        <v>12.487244966675039</v>
      </c>
      <c r="AZ62" s="62">
        <v>12.487244966675041</v>
      </c>
      <c r="BA62" s="62">
        <v>12.487244966675043</v>
      </c>
      <c r="BB62" s="62">
        <v>12.487244966675043</v>
      </c>
      <c r="BC62" s="62">
        <v>12.487244966675043</v>
      </c>
      <c r="BD62" s="62">
        <v>12.487244966675041</v>
      </c>
      <c r="BE62" s="62">
        <v>12.487244966675039</v>
      </c>
      <c r="BF62" s="62">
        <v>12.487244966675041</v>
      </c>
      <c r="BG62" s="62">
        <v>12.487244966675041</v>
      </c>
      <c r="BH62" s="62">
        <v>12.487244966675041</v>
      </c>
      <c r="BI62" s="62">
        <v>12.487244966675041</v>
      </c>
      <c r="BJ62" s="62">
        <v>12.487244966675041</v>
      </c>
      <c r="BK62" s="62">
        <v>12.487244966675039</v>
      </c>
      <c r="BL62" s="62">
        <v>12.487244966675041</v>
      </c>
      <c r="BM62" s="62">
        <v>12.487244966675039</v>
      </c>
      <c r="BN62" s="62">
        <v>12.487244966675043</v>
      </c>
      <c r="BO62" s="62">
        <v>12.487244966675043</v>
      </c>
      <c r="BP62" s="26"/>
      <c r="BQ62" s="26"/>
      <c r="BR62" s="26"/>
      <c r="BS62" s="26"/>
      <c r="BT62" s="26"/>
      <c r="BU62" s="26"/>
      <c r="BV62" s="26"/>
    </row>
    <row r="63" spans="1:76" ht="17.25" customHeight="1">
      <c r="A63" s="25">
        <v>16</v>
      </c>
      <c r="B63" s="62" t="s">
        <v>7</v>
      </c>
      <c r="C63" s="62" t="s">
        <v>7</v>
      </c>
      <c r="D63" s="62" t="s">
        <v>7</v>
      </c>
      <c r="E63" s="62" t="s">
        <v>7</v>
      </c>
      <c r="F63" s="62" t="s">
        <v>7</v>
      </c>
      <c r="G63" s="62" t="s">
        <v>7</v>
      </c>
      <c r="H63" s="62" t="s">
        <v>7</v>
      </c>
      <c r="I63" s="62" t="s">
        <v>7</v>
      </c>
      <c r="J63" s="62" t="s">
        <v>7</v>
      </c>
      <c r="K63" s="62" t="s">
        <v>7</v>
      </c>
      <c r="L63" s="62" t="s">
        <v>7</v>
      </c>
      <c r="M63" s="62" t="s">
        <v>7</v>
      </c>
      <c r="N63" s="62" t="s">
        <v>7</v>
      </c>
      <c r="O63" s="62" t="s">
        <v>7</v>
      </c>
      <c r="P63" s="62" t="s">
        <v>7</v>
      </c>
      <c r="Q63" s="62" t="s">
        <v>7</v>
      </c>
      <c r="R63" s="62" t="s">
        <v>7</v>
      </c>
      <c r="S63" s="62" t="s">
        <v>7</v>
      </c>
      <c r="T63" s="62" t="s">
        <v>7</v>
      </c>
      <c r="U63" s="62" t="s">
        <v>7</v>
      </c>
      <c r="V63" s="62" t="s">
        <v>7</v>
      </c>
      <c r="W63" s="62" t="s">
        <v>7</v>
      </c>
      <c r="X63" s="62" t="s">
        <v>7</v>
      </c>
      <c r="Y63" s="62" t="s">
        <v>7</v>
      </c>
      <c r="Z63" s="62" t="s">
        <v>7</v>
      </c>
      <c r="AA63" s="62" t="s">
        <v>7</v>
      </c>
      <c r="AB63" s="62" t="s">
        <v>7</v>
      </c>
      <c r="AC63" s="62" t="s">
        <v>7</v>
      </c>
      <c r="AD63" s="62" t="s">
        <v>7</v>
      </c>
      <c r="AE63" s="62" t="s">
        <v>7</v>
      </c>
      <c r="AF63" s="62" t="s">
        <v>7</v>
      </c>
      <c r="AG63" s="62" t="s">
        <v>7</v>
      </c>
      <c r="AH63" s="62" t="s">
        <v>7</v>
      </c>
      <c r="AI63" s="62" t="s">
        <v>7</v>
      </c>
      <c r="AJ63" s="62" t="s">
        <v>7</v>
      </c>
      <c r="AK63" s="62" t="s">
        <v>7</v>
      </c>
      <c r="AL63" s="62" t="s">
        <v>7</v>
      </c>
      <c r="AM63" s="62" t="s">
        <v>7</v>
      </c>
      <c r="AN63" s="62" t="s">
        <v>7</v>
      </c>
      <c r="AO63" s="62" t="s">
        <v>7</v>
      </c>
      <c r="AP63" s="62" t="s">
        <v>7</v>
      </c>
      <c r="AQ63" s="62" t="s">
        <v>7</v>
      </c>
      <c r="AR63" s="62" t="s">
        <v>7</v>
      </c>
      <c r="AS63" s="62" t="s">
        <v>7</v>
      </c>
      <c r="AT63" s="62" t="s">
        <v>7</v>
      </c>
      <c r="AU63" s="62" t="s">
        <v>7</v>
      </c>
      <c r="AV63" s="62" t="s">
        <v>7</v>
      </c>
      <c r="AW63" s="62" t="s">
        <v>7</v>
      </c>
      <c r="AX63" s="62" t="s">
        <v>7</v>
      </c>
      <c r="AY63" s="62">
        <v>12.610758764565007</v>
      </c>
      <c r="AZ63" s="62">
        <v>12.610758764565009</v>
      </c>
      <c r="BA63" s="62">
        <v>12.610758764565007</v>
      </c>
      <c r="BB63" s="62">
        <v>12.610758764565007</v>
      </c>
      <c r="BC63" s="62">
        <v>12.610758764565007</v>
      </c>
      <c r="BD63" s="62">
        <v>12.610758764565011</v>
      </c>
      <c r="BE63" s="62">
        <v>12.610758764565013</v>
      </c>
      <c r="BF63" s="62">
        <v>12.610758764565013</v>
      </c>
      <c r="BG63" s="62">
        <v>12.610758764565013</v>
      </c>
      <c r="BH63" s="62">
        <v>12.610758764565007</v>
      </c>
      <c r="BI63" s="62">
        <v>12.610758764565011</v>
      </c>
      <c r="BJ63" s="62">
        <v>12.610758764565011</v>
      </c>
      <c r="BK63" s="62">
        <v>12.610758764565011</v>
      </c>
      <c r="BL63" s="62">
        <v>12.610758764565009</v>
      </c>
      <c r="BM63" s="62">
        <v>12.610758764565007</v>
      </c>
      <c r="BN63" s="62">
        <v>12.610758764565011</v>
      </c>
      <c r="BO63" s="62">
        <v>12.610758764565011</v>
      </c>
      <c r="BP63" s="26"/>
      <c r="BQ63" s="26"/>
      <c r="BR63" s="26"/>
      <c r="BS63" s="26"/>
      <c r="BT63" s="26"/>
      <c r="BU63" s="26"/>
      <c r="BV63" s="26"/>
      <c r="BW63" s="26"/>
    </row>
    <row r="64" spans="1:76" ht="17.25" customHeight="1">
      <c r="A64" s="25">
        <v>15</v>
      </c>
      <c r="B64" s="62" t="s">
        <v>7</v>
      </c>
      <c r="C64" s="62" t="s">
        <v>7</v>
      </c>
      <c r="D64" s="62" t="s">
        <v>7</v>
      </c>
      <c r="E64" s="62" t="s">
        <v>7</v>
      </c>
      <c r="F64" s="62" t="s">
        <v>7</v>
      </c>
      <c r="G64" s="62" t="s">
        <v>7</v>
      </c>
      <c r="H64" s="62" t="s">
        <v>7</v>
      </c>
      <c r="I64" s="62" t="s">
        <v>7</v>
      </c>
      <c r="J64" s="62" t="s">
        <v>7</v>
      </c>
      <c r="K64" s="62" t="s">
        <v>7</v>
      </c>
      <c r="L64" s="62" t="s">
        <v>7</v>
      </c>
      <c r="M64" s="62" t="s">
        <v>7</v>
      </c>
      <c r="N64" s="62" t="s">
        <v>7</v>
      </c>
      <c r="O64" s="62" t="s">
        <v>7</v>
      </c>
      <c r="P64" s="62" t="s">
        <v>7</v>
      </c>
      <c r="Q64" s="62" t="s">
        <v>7</v>
      </c>
      <c r="R64" s="62" t="s">
        <v>7</v>
      </c>
      <c r="S64" s="62" t="s">
        <v>7</v>
      </c>
      <c r="T64" s="62" t="s">
        <v>7</v>
      </c>
      <c r="U64" s="62" t="s">
        <v>7</v>
      </c>
      <c r="V64" s="62" t="s">
        <v>7</v>
      </c>
      <c r="W64" s="62" t="s">
        <v>7</v>
      </c>
      <c r="X64" s="62" t="s">
        <v>7</v>
      </c>
      <c r="Y64" s="62" t="s">
        <v>7</v>
      </c>
      <c r="Z64" s="62" t="s">
        <v>7</v>
      </c>
      <c r="AA64" s="62" t="s">
        <v>7</v>
      </c>
      <c r="AB64" s="62" t="s">
        <v>7</v>
      </c>
      <c r="AC64" s="62" t="s">
        <v>7</v>
      </c>
      <c r="AD64" s="62" t="s">
        <v>7</v>
      </c>
      <c r="AE64" s="62" t="s">
        <v>7</v>
      </c>
      <c r="AF64" s="62" t="s">
        <v>7</v>
      </c>
      <c r="AG64" s="62" t="s">
        <v>7</v>
      </c>
      <c r="AH64" s="62" t="s">
        <v>7</v>
      </c>
      <c r="AI64" s="62" t="s">
        <v>7</v>
      </c>
      <c r="AJ64" s="62" t="s">
        <v>7</v>
      </c>
      <c r="AK64" s="62" t="s">
        <v>7</v>
      </c>
      <c r="AL64" s="62" t="s">
        <v>7</v>
      </c>
      <c r="AM64" s="62" t="s">
        <v>7</v>
      </c>
      <c r="AN64" s="62" t="s">
        <v>7</v>
      </c>
      <c r="AO64" s="62" t="s">
        <v>7</v>
      </c>
      <c r="AP64" s="62" t="s">
        <v>7</v>
      </c>
      <c r="AQ64" s="62" t="s">
        <v>7</v>
      </c>
      <c r="AR64" s="62" t="s">
        <v>7</v>
      </c>
      <c r="AS64" s="62" t="s">
        <v>7</v>
      </c>
      <c r="AT64" s="62" t="s">
        <v>7</v>
      </c>
      <c r="AU64" s="62" t="s">
        <v>7</v>
      </c>
      <c r="AV64" s="62" t="s">
        <v>7</v>
      </c>
      <c r="AW64" s="62" t="s">
        <v>7</v>
      </c>
      <c r="AX64" s="62" t="s">
        <v>7</v>
      </c>
      <c r="AY64" s="62" t="s">
        <v>7</v>
      </c>
      <c r="AZ64" s="62">
        <v>12.735494261741708</v>
      </c>
      <c r="BA64" s="62">
        <v>12.73549426174171</v>
      </c>
      <c r="BB64" s="62">
        <v>12.735494261741708</v>
      </c>
      <c r="BC64" s="62">
        <v>12.735494261741708</v>
      </c>
      <c r="BD64" s="62">
        <v>12.73549426174171</v>
      </c>
      <c r="BE64" s="62">
        <v>12.73549426174171</v>
      </c>
      <c r="BF64" s="62">
        <v>12.73549426174171</v>
      </c>
      <c r="BG64" s="62">
        <v>12.735494261741712</v>
      </c>
      <c r="BH64" s="62">
        <v>12.73549426174171</v>
      </c>
      <c r="BI64" s="62">
        <v>12.73549426174171</v>
      </c>
      <c r="BJ64" s="62">
        <v>12.73549426174171</v>
      </c>
      <c r="BK64" s="62">
        <v>12.735494261741708</v>
      </c>
      <c r="BL64" s="62">
        <v>12.73549426174171</v>
      </c>
      <c r="BM64" s="62">
        <v>12.73549426174171</v>
      </c>
      <c r="BN64" s="62">
        <v>12.73549426174171</v>
      </c>
      <c r="BO64" s="62">
        <v>12.73549426174171</v>
      </c>
      <c r="BP64" s="26"/>
      <c r="BQ64" s="26"/>
      <c r="BR64" s="26"/>
      <c r="BS64" s="26"/>
      <c r="BT64" s="26"/>
      <c r="BU64" s="26"/>
      <c r="BV64" s="26"/>
      <c r="BW64" s="26"/>
      <c r="BX64" s="26"/>
    </row>
    <row r="65" spans="1:91" ht="17.25" customHeight="1">
      <c r="A65" s="25">
        <v>14</v>
      </c>
      <c r="B65" s="62" t="s">
        <v>7</v>
      </c>
      <c r="C65" s="62" t="s">
        <v>7</v>
      </c>
      <c r="D65" s="62" t="s">
        <v>7</v>
      </c>
      <c r="E65" s="62" t="s">
        <v>7</v>
      </c>
      <c r="F65" s="62" t="s">
        <v>7</v>
      </c>
      <c r="G65" s="62" t="s">
        <v>7</v>
      </c>
      <c r="H65" s="62" t="s">
        <v>7</v>
      </c>
      <c r="I65" s="62" t="s">
        <v>7</v>
      </c>
      <c r="J65" s="62" t="s">
        <v>7</v>
      </c>
      <c r="K65" s="62" t="s">
        <v>7</v>
      </c>
      <c r="L65" s="62" t="s">
        <v>7</v>
      </c>
      <c r="M65" s="62" t="s">
        <v>7</v>
      </c>
      <c r="N65" s="62" t="s">
        <v>7</v>
      </c>
      <c r="O65" s="62" t="s">
        <v>7</v>
      </c>
      <c r="P65" s="62" t="s">
        <v>7</v>
      </c>
      <c r="Q65" s="62" t="s">
        <v>7</v>
      </c>
      <c r="R65" s="62" t="s">
        <v>7</v>
      </c>
      <c r="S65" s="62" t="s">
        <v>7</v>
      </c>
      <c r="T65" s="62" t="s">
        <v>7</v>
      </c>
      <c r="U65" s="62" t="s">
        <v>7</v>
      </c>
      <c r="V65" s="62" t="s">
        <v>7</v>
      </c>
      <c r="W65" s="62" t="s">
        <v>7</v>
      </c>
      <c r="X65" s="62" t="s">
        <v>7</v>
      </c>
      <c r="Y65" s="62" t="s">
        <v>7</v>
      </c>
      <c r="Z65" s="62" t="s">
        <v>7</v>
      </c>
      <c r="AA65" s="62" t="s">
        <v>7</v>
      </c>
      <c r="AB65" s="62" t="s">
        <v>7</v>
      </c>
      <c r="AC65" s="62" t="s">
        <v>7</v>
      </c>
      <c r="AD65" s="62" t="s">
        <v>7</v>
      </c>
      <c r="AE65" s="62" t="s">
        <v>7</v>
      </c>
      <c r="AF65" s="62" t="s">
        <v>7</v>
      </c>
      <c r="AG65" s="62" t="s">
        <v>7</v>
      </c>
      <c r="AH65" s="62" t="s">
        <v>7</v>
      </c>
      <c r="AI65" s="62" t="s">
        <v>7</v>
      </c>
      <c r="AJ65" s="62" t="s">
        <v>7</v>
      </c>
      <c r="AK65" s="62" t="s">
        <v>7</v>
      </c>
      <c r="AL65" s="62" t="s">
        <v>7</v>
      </c>
      <c r="AM65" s="62" t="s">
        <v>7</v>
      </c>
      <c r="AN65" s="62" t="s">
        <v>7</v>
      </c>
      <c r="AO65" s="62" t="s">
        <v>7</v>
      </c>
      <c r="AP65" s="62" t="s">
        <v>7</v>
      </c>
      <c r="AQ65" s="62" t="s">
        <v>7</v>
      </c>
      <c r="AR65" s="62" t="s">
        <v>7</v>
      </c>
      <c r="AS65" s="62" t="s">
        <v>7</v>
      </c>
      <c r="AT65" s="62" t="s">
        <v>7</v>
      </c>
      <c r="AU65" s="62" t="s">
        <v>7</v>
      </c>
      <c r="AV65" s="62" t="s">
        <v>7</v>
      </c>
      <c r="AW65" s="62" t="s">
        <v>7</v>
      </c>
      <c r="AX65" s="62" t="s">
        <v>7</v>
      </c>
      <c r="AY65" s="62" t="s">
        <v>7</v>
      </c>
      <c r="AZ65" s="62" t="s">
        <v>7</v>
      </c>
      <c r="BA65" s="62">
        <v>12.861463542273254</v>
      </c>
      <c r="BB65" s="62">
        <v>12.861463542273256</v>
      </c>
      <c r="BC65" s="62">
        <v>12.861463542273254</v>
      </c>
      <c r="BD65" s="62">
        <v>12.861463542273254</v>
      </c>
      <c r="BE65" s="62">
        <v>12.861463542273256</v>
      </c>
      <c r="BF65" s="62">
        <v>12.861463542273256</v>
      </c>
      <c r="BG65" s="62">
        <v>12.861463542273254</v>
      </c>
      <c r="BH65" s="62">
        <v>12.861463542273256</v>
      </c>
      <c r="BI65" s="62">
        <v>12.861463542273256</v>
      </c>
      <c r="BJ65" s="62">
        <v>12.861463542273256</v>
      </c>
      <c r="BK65" s="62">
        <v>12.861463542273258</v>
      </c>
      <c r="BL65" s="62">
        <v>12.861463542273256</v>
      </c>
      <c r="BM65" s="62">
        <v>12.861463542273256</v>
      </c>
      <c r="BN65" s="62">
        <v>12.861463542273256</v>
      </c>
      <c r="BO65" s="62">
        <v>12.861463542273256</v>
      </c>
      <c r="BP65" s="26"/>
      <c r="BQ65" s="26"/>
      <c r="BR65" s="26"/>
      <c r="BS65" s="26"/>
      <c r="BT65" s="26"/>
      <c r="BU65" s="26"/>
      <c r="BV65" s="26"/>
      <c r="BW65" s="26"/>
      <c r="BX65" s="26"/>
      <c r="BY65" s="26"/>
    </row>
    <row r="66" spans="1:91" ht="17.25" customHeight="1">
      <c r="A66" s="25">
        <v>13</v>
      </c>
      <c r="B66" s="62" t="s">
        <v>7</v>
      </c>
      <c r="C66" s="62" t="s">
        <v>7</v>
      </c>
      <c r="D66" s="62" t="s">
        <v>7</v>
      </c>
      <c r="E66" s="62" t="s">
        <v>7</v>
      </c>
      <c r="F66" s="62" t="s">
        <v>7</v>
      </c>
      <c r="G66" s="62" t="s">
        <v>7</v>
      </c>
      <c r="H66" s="62" t="s">
        <v>7</v>
      </c>
      <c r="I66" s="62" t="s">
        <v>7</v>
      </c>
      <c r="J66" s="62" t="s">
        <v>7</v>
      </c>
      <c r="K66" s="62" t="s">
        <v>7</v>
      </c>
      <c r="L66" s="62" t="s">
        <v>7</v>
      </c>
      <c r="M66" s="62" t="s">
        <v>7</v>
      </c>
      <c r="N66" s="62" t="s">
        <v>7</v>
      </c>
      <c r="O66" s="62" t="s">
        <v>7</v>
      </c>
      <c r="P66" s="62" t="s">
        <v>7</v>
      </c>
      <c r="Q66" s="62" t="s">
        <v>7</v>
      </c>
      <c r="R66" s="62" t="s">
        <v>7</v>
      </c>
      <c r="S66" s="62" t="s">
        <v>7</v>
      </c>
      <c r="T66" s="62" t="s">
        <v>7</v>
      </c>
      <c r="U66" s="62" t="s">
        <v>7</v>
      </c>
      <c r="V66" s="62" t="s">
        <v>7</v>
      </c>
      <c r="W66" s="62" t="s">
        <v>7</v>
      </c>
      <c r="X66" s="62" t="s">
        <v>7</v>
      </c>
      <c r="Y66" s="62" t="s">
        <v>7</v>
      </c>
      <c r="Z66" s="62" t="s">
        <v>7</v>
      </c>
      <c r="AA66" s="62" t="s">
        <v>7</v>
      </c>
      <c r="AB66" s="62" t="s">
        <v>7</v>
      </c>
      <c r="AC66" s="62" t="s">
        <v>7</v>
      </c>
      <c r="AD66" s="62" t="s">
        <v>7</v>
      </c>
      <c r="AE66" s="62" t="s">
        <v>7</v>
      </c>
      <c r="AF66" s="62" t="s">
        <v>7</v>
      </c>
      <c r="AG66" s="62" t="s">
        <v>7</v>
      </c>
      <c r="AH66" s="62" t="s">
        <v>7</v>
      </c>
      <c r="AI66" s="62" t="s">
        <v>7</v>
      </c>
      <c r="AJ66" s="62" t="s">
        <v>7</v>
      </c>
      <c r="AK66" s="62" t="s">
        <v>7</v>
      </c>
      <c r="AL66" s="62" t="s">
        <v>7</v>
      </c>
      <c r="AM66" s="62" t="s">
        <v>7</v>
      </c>
      <c r="AN66" s="62" t="s">
        <v>7</v>
      </c>
      <c r="AO66" s="62" t="s">
        <v>7</v>
      </c>
      <c r="AP66" s="62" t="s">
        <v>7</v>
      </c>
      <c r="AQ66" s="62" t="s">
        <v>7</v>
      </c>
      <c r="AR66" s="62" t="s">
        <v>7</v>
      </c>
      <c r="AS66" s="62" t="s">
        <v>7</v>
      </c>
      <c r="AT66" s="62" t="s">
        <v>7</v>
      </c>
      <c r="AU66" s="62" t="s">
        <v>7</v>
      </c>
      <c r="AV66" s="62" t="s">
        <v>7</v>
      </c>
      <c r="AW66" s="62" t="s">
        <v>7</v>
      </c>
      <c r="AX66" s="62" t="s">
        <v>7</v>
      </c>
      <c r="AY66" s="62" t="s">
        <v>7</v>
      </c>
      <c r="AZ66" s="62" t="s">
        <v>7</v>
      </c>
      <c r="BA66" s="62" t="s">
        <v>7</v>
      </c>
      <c r="BB66" s="62">
        <v>12.988678809753743</v>
      </c>
      <c r="BC66" s="62">
        <v>12.988678809753743</v>
      </c>
      <c r="BD66" s="62">
        <v>12.988678809753743</v>
      </c>
      <c r="BE66" s="62">
        <v>12.988678809753743</v>
      </c>
      <c r="BF66" s="62">
        <v>12.988678809753743</v>
      </c>
      <c r="BG66" s="62">
        <v>12.988678809753743</v>
      </c>
      <c r="BH66" s="62">
        <v>12.988678809753743</v>
      </c>
      <c r="BI66" s="62">
        <v>12.988678809753743</v>
      </c>
      <c r="BJ66" s="62">
        <v>12.988678809753743</v>
      </c>
      <c r="BK66" s="62">
        <v>12.988678809753743</v>
      </c>
      <c r="BL66" s="62">
        <v>12.988678809753747</v>
      </c>
      <c r="BM66" s="62">
        <v>12.988678809753745</v>
      </c>
      <c r="BN66" s="62">
        <v>12.988678809753745</v>
      </c>
      <c r="BO66" s="62">
        <v>12.988678809753745</v>
      </c>
      <c r="BP66" s="26"/>
      <c r="BQ66" s="26"/>
      <c r="BR66" s="26"/>
      <c r="BS66" s="26"/>
      <c r="BT66" s="26"/>
      <c r="BU66" s="26"/>
      <c r="BV66" s="26"/>
      <c r="BW66" s="26"/>
      <c r="BX66" s="26"/>
      <c r="BY66" s="26"/>
      <c r="BZ66" s="26"/>
    </row>
    <row r="67" spans="1:91" ht="17.25" customHeight="1">
      <c r="A67" s="25">
        <v>12</v>
      </c>
      <c r="B67" s="62" t="s">
        <v>7</v>
      </c>
      <c r="C67" s="62" t="s">
        <v>7</v>
      </c>
      <c r="D67" s="62" t="s">
        <v>7</v>
      </c>
      <c r="E67" s="62" t="s">
        <v>7</v>
      </c>
      <c r="F67" s="62" t="s">
        <v>7</v>
      </c>
      <c r="G67" s="62" t="s">
        <v>7</v>
      </c>
      <c r="H67" s="62" t="s">
        <v>7</v>
      </c>
      <c r="I67" s="62" t="s">
        <v>7</v>
      </c>
      <c r="J67" s="62" t="s">
        <v>7</v>
      </c>
      <c r="K67" s="62" t="s">
        <v>7</v>
      </c>
      <c r="L67" s="62" t="s">
        <v>7</v>
      </c>
      <c r="M67" s="62" t="s">
        <v>7</v>
      </c>
      <c r="N67" s="62" t="s">
        <v>7</v>
      </c>
      <c r="O67" s="62" t="s">
        <v>7</v>
      </c>
      <c r="P67" s="62" t="s">
        <v>7</v>
      </c>
      <c r="Q67" s="62" t="s">
        <v>7</v>
      </c>
      <c r="R67" s="62" t="s">
        <v>7</v>
      </c>
      <c r="S67" s="62" t="s">
        <v>7</v>
      </c>
      <c r="T67" s="62" t="s">
        <v>7</v>
      </c>
      <c r="U67" s="62" t="s">
        <v>7</v>
      </c>
      <c r="V67" s="62" t="s">
        <v>7</v>
      </c>
      <c r="W67" s="62" t="s">
        <v>7</v>
      </c>
      <c r="X67" s="62" t="s">
        <v>7</v>
      </c>
      <c r="Y67" s="62" t="s">
        <v>7</v>
      </c>
      <c r="Z67" s="62" t="s">
        <v>7</v>
      </c>
      <c r="AA67" s="62" t="s">
        <v>7</v>
      </c>
      <c r="AB67" s="62" t="s">
        <v>7</v>
      </c>
      <c r="AC67" s="62" t="s">
        <v>7</v>
      </c>
      <c r="AD67" s="62" t="s">
        <v>7</v>
      </c>
      <c r="AE67" s="62" t="s">
        <v>7</v>
      </c>
      <c r="AF67" s="62" t="s">
        <v>7</v>
      </c>
      <c r="AG67" s="62" t="s">
        <v>7</v>
      </c>
      <c r="AH67" s="62" t="s">
        <v>7</v>
      </c>
      <c r="AI67" s="62" t="s">
        <v>7</v>
      </c>
      <c r="AJ67" s="62" t="s">
        <v>7</v>
      </c>
      <c r="AK67" s="62" t="s">
        <v>7</v>
      </c>
      <c r="AL67" s="62" t="s">
        <v>7</v>
      </c>
      <c r="AM67" s="62" t="s">
        <v>7</v>
      </c>
      <c r="AN67" s="62" t="s">
        <v>7</v>
      </c>
      <c r="AO67" s="62" t="s">
        <v>7</v>
      </c>
      <c r="AP67" s="62" t="s">
        <v>7</v>
      </c>
      <c r="AQ67" s="62" t="s">
        <v>7</v>
      </c>
      <c r="AR67" s="62" t="s">
        <v>7</v>
      </c>
      <c r="AS67" s="62" t="s">
        <v>7</v>
      </c>
      <c r="AT67" s="62" t="s">
        <v>7</v>
      </c>
      <c r="AU67" s="62" t="s">
        <v>7</v>
      </c>
      <c r="AV67" s="62" t="s">
        <v>7</v>
      </c>
      <c r="AW67" s="62" t="s">
        <v>7</v>
      </c>
      <c r="AX67" s="62" t="s">
        <v>7</v>
      </c>
      <c r="AY67" s="62" t="s">
        <v>7</v>
      </c>
      <c r="AZ67" s="62" t="s">
        <v>7</v>
      </c>
      <c r="BA67" s="62" t="s">
        <v>7</v>
      </c>
      <c r="BB67" s="62" t="s">
        <v>7</v>
      </c>
      <c r="BC67" s="62">
        <v>13.117152388485191</v>
      </c>
      <c r="BD67" s="62">
        <v>13.117152388485197</v>
      </c>
      <c r="BE67" s="62">
        <v>13.117152388485197</v>
      </c>
      <c r="BF67" s="62">
        <v>13.117152388485197</v>
      </c>
      <c r="BG67" s="62">
        <v>13.11715238848519</v>
      </c>
      <c r="BH67" s="62">
        <v>13.11715238848519</v>
      </c>
      <c r="BI67" s="62">
        <v>13.11715238848519</v>
      </c>
      <c r="BJ67" s="62">
        <v>13.11715238848519</v>
      </c>
      <c r="BK67" s="62">
        <v>13.11715238848519</v>
      </c>
      <c r="BL67" s="62">
        <v>13.11715238848519</v>
      </c>
      <c r="BM67" s="62">
        <v>13.117152388485191</v>
      </c>
      <c r="BN67" s="62">
        <v>13.11715238848519</v>
      </c>
      <c r="BO67" s="62">
        <v>13.11715238848519</v>
      </c>
      <c r="BP67" s="26"/>
      <c r="BQ67" s="26"/>
      <c r="BR67" s="26"/>
      <c r="BS67" s="26"/>
      <c r="BT67" s="26"/>
      <c r="BU67" s="26"/>
      <c r="BV67" s="26"/>
      <c r="BW67" s="26"/>
      <c r="BX67" s="26"/>
      <c r="BY67" s="26"/>
      <c r="BZ67" s="26"/>
      <c r="CA67" s="26"/>
    </row>
    <row r="68" spans="1:91" ht="17.25" customHeight="1">
      <c r="A68" s="25">
        <v>11</v>
      </c>
      <c r="B68" s="62" t="s">
        <v>7</v>
      </c>
      <c r="C68" s="62" t="s">
        <v>7</v>
      </c>
      <c r="D68" s="62" t="s">
        <v>7</v>
      </c>
      <c r="E68" s="62" t="s">
        <v>7</v>
      </c>
      <c r="F68" s="62" t="s">
        <v>7</v>
      </c>
      <c r="G68" s="62" t="s">
        <v>7</v>
      </c>
      <c r="H68" s="62" t="s">
        <v>7</v>
      </c>
      <c r="I68" s="62" t="s">
        <v>7</v>
      </c>
      <c r="J68" s="62" t="s">
        <v>7</v>
      </c>
      <c r="K68" s="62" t="s">
        <v>7</v>
      </c>
      <c r="L68" s="62" t="s">
        <v>7</v>
      </c>
      <c r="M68" s="62" t="s">
        <v>7</v>
      </c>
      <c r="N68" s="62" t="s">
        <v>7</v>
      </c>
      <c r="O68" s="62" t="s">
        <v>7</v>
      </c>
      <c r="P68" s="62" t="s">
        <v>7</v>
      </c>
      <c r="Q68" s="62" t="s">
        <v>7</v>
      </c>
      <c r="R68" s="62" t="s">
        <v>7</v>
      </c>
      <c r="S68" s="62" t="s">
        <v>7</v>
      </c>
      <c r="T68" s="62" t="s">
        <v>7</v>
      </c>
      <c r="U68" s="62" t="s">
        <v>7</v>
      </c>
      <c r="V68" s="62" t="s">
        <v>7</v>
      </c>
      <c r="W68" s="62" t="s">
        <v>7</v>
      </c>
      <c r="X68" s="62" t="s">
        <v>7</v>
      </c>
      <c r="Y68" s="62" t="s">
        <v>7</v>
      </c>
      <c r="Z68" s="62" t="s">
        <v>7</v>
      </c>
      <c r="AA68" s="62" t="s">
        <v>7</v>
      </c>
      <c r="AB68" s="62" t="s">
        <v>7</v>
      </c>
      <c r="AC68" s="62" t="s">
        <v>7</v>
      </c>
      <c r="AD68" s="62" t="s">
        <v>7</v>
      </c>
      <c r="AE68" s="62" t="s">
        <v>7</v>
      </c>
      <c r="AF68" s="62" t="s">
        <v>7</v>
      </c>
      <c r="AG68" s="62" t="s">
        <v>7</v>
      </c>
      <c r="AH68" s="62" t="s">
        <v>7</v>
      </c>
      <c r="AI68" s="62" t="s">
        <v>7</v>
      </c>
      <c r="AJ68" s="62" t="s">
        <v>7</v>
      </c>
      <c r="AK68" s="62" t="s">
        <v>7</v>
      </c>
      <c r="AL68" s="62" t="s">
        <v>7</v>
      </c>
      <c r="AM68" s="62" t="s">
        <v>7</v>
      </c>
      <c r="AN68" s="62" t="s">
        <v>7</v>
      </c>
      <c r="AO68" s="62" t="s">
        <v>7</v>
      </c>
      <c r="AP68" s="62" t="s">
        <v>7</v>
      </c>
      <c r="AQ68" s="62" t="s">
        <v>7</v>
      </c>
      <c r="AR68" s="62" t="s">
        <v>7</v>
      </c>
      <c r="AS68" s="62" t="s">
        <v>7</v>
      </c>
      <c r="AT68" s="62" t="s">
        <v>7</v>
      </c>
      <c r="AU68" s="62" t="s">
        <v>7</v>
      </c>
      <c r="AV68" s="62" t="s">
        <v>7</v>
      </c>
      <c r="AW68" s="62" t="s">
        <v>7</v>
      </c>
      <c r="AX68" s="62" t="s">
        <v>7</v>
      </c>
      <c r="AY68" s="62" t="s">
        <v>7</v>
      </c>
      <c r="AZ68" s="62" t="s">
        <v>7</v>
      </c>
      <c r="BA68" s="62" t="s">
        <v>7</v>
      </c>
      <c r="BB68" s="62" t="s">
        <v>7</v>
      </c>
      <c r="BC68" s="62" t="s">
        <v>7</v>
      </c>
      <c r="BD68" s="62">
        <v>13.246896724672007</v>
      </c>
      <c r="BE68" s="62">
        <v>13.246896724672013</v>
      </c>
      <c r="BF68" s="62">
        <v>13.246896724672007</v>
      </c>
      <c r="BG68" s="62">
        <v>13.246896724672007</v>
      </c>
      <c r="BH68" s="62">
        <v>13.246896724672</v>
      </c>
      <c r="BI68" s="62">
        <v>13.246896724672</v>
      </c>
      <c r="BJ68" s="62">
        <v>13.246896724672</v>
      </c>
      <c r="BK68" s="62">
        <v>13.246896724672</v>
      </c>
      <c r="BL68" s="62">
        <v>13.246896724672</v>
      </c>
      <c r="BM68" s="62">
        <v>13.246896724672</v>
      </c>
      <c r="BN68" s="62">
        <v>13.246896724672</v>
      </c>
      <c r="BO68" s="62">
        <v>13.246896724672</v>
      </c>
      <c r="BP68" s="26"/>
      <c r="BQ68" s="26"/>
      <c r="BR68" s="26"/>
      <c r="BS68" s="26"/>
      <c r="BT68" s="26"/>
      <c r="BU68" s="26"/>
      <c r="BV68" s="26"/>
      <c r="BW68" s="26"/>
      <c r="BX68" s="26"/>
      <c r="BY68" s="26"/>
      <c r="BZ68" s="26"/>
      <c r="CA68" s="26"/>
      <c r="CB68" s="26"/>
    </row>
    <row r="69" spans="1:91" ht="17.25" customHeight="1">
      <c r="A69" s="25">
        <v>10</v>
      </c>
      <c r="B69" s="62" t="s">
        <v>7</v>
      </c>
      <c r="C69" s="62" t="s">
        <v>7</v>
      </c>
      <c r="D69" s="62" t="s">
        <v>7</v>
      </c>
      <c r="E69" s="62" t="s">
        <v>7</v>
      </c>
      <c r="F69" s="62" t="s">
        <v>7</v>
      </c>
      <c r="G69" s="62" t="s">
        <v>7</v>
      </c>
      <c r="H69" s="62" t="s">
        <v>7</v>
      </c>
      <c r="I69" s="62" t="s">
        <v>7</v>
      </c>
      <c r="J69" s="62" t="s">
        <v>7</v>
      </c>
      <c r="K69" s="62" t="s">
        <v>7</v>
      </c>
      <c r="L69" s="62" t="s">
        <v>7</v>
      </c>
      <c r="M69" s="62" t="s">
        <v>7</v>
      </c>
      <c r="N69" s="62" t="s">
        <v>7</v>
      </c>
      <c r="O69" s="62" t="s">
        <v>7</v>
      </c>
      <c r="P69" s="62" t="s">
        <v>7</v>
      </c>
      <c r="Q69" s="62" t="s">
        <v>7</v>
      </c>
      <c r="R69" s="62" t="s">
        <v>7</v>
      </c>
      <c r="S69" s="62" t="s">
        <v>7</v>
      </c>
      <c r="T69" s="62" t="s">
        <v>7</v>
      </c>
      <c r="U69" s="62" t="s">
        <v>7</v>
      </c>
      <c r="V69" s="62" t="s">
        <v>7</v>
      </c>
      <c r="W69" s="62" t="s">
        <v>7</v>
      </c>
      <c r="X69" s="62" t="s">
        <v>7</v>
      </c>
      <c r="Y69" s="62" t="s">
        <v>7</v>
      </c>
      <c r="Z69" s="62" t="s">
        <v>7</v>
      </c>
      <c r="AA69" s="62" t="s">
        <v>7</v>
      </c>
      <c r="AB69" s="62" t="s">
        <v>7</v>
      </c>
      <c r="AC69" s="62" t="s">
        <v>7</v>
      </c>
      <c r="AD69" s="62" t="s">
        <v>7</v>
      </c>
      <c r="AE69" s="62" t="s">
        <v>7</v>
      </c>
      <c r="AF69" s="62" t="s">
        <v>7</v>
      </c>
      <c r="AG69" s="62" t="s">
        <v>7</v>
      </c>
      <c r="AH69" s="62" t="s">
        <v>7</v>
      </c>
      <c r="AI69" s="62" t="s">
        <v>7</v>
      </c>
      <c r="AJ69" s="62" t="s">
        <v>7</v>
      </c>
      <c r="AK69" s="62" t="s">
        <v>7</v>
      </c>
      <c r="AL69" s="62" t="s">
        <v>7</v>
      </c>
      <c r="AM69" s="62" t="s">
        <v>7</v>
      </c>
      <c r="AN69" s="62" t="s">
        <v>7</v>
      </c>
      <c r="AO69" s="62" t="s">
        <v>7</v>
      </c>
      <c r="AP69" s="62" t="s">
        <v>7</v>
      </c>
      <c r="AQ69" s="62" t="s">
        <v>7</v>
      </c>
      <c r="AR69" s="62" t="s">
        <v>7</v>
      </c>
      <c r="AS69" s="62" t="s">
        <v>7</v>
      </c>
      <c r="AT69" s="62" t="s">
        <v>7</v>
      </c>
      <c r="AU69" s="62" t="s">
        <v>7</v>
      </c>
      <c r="AV69" s="62" t="s">
        <v>7</v>
      </c>
      <c r="AW69" s="62" t="s">
        <v>7</v>
      </c>
      <c r="AX69" s="62" t="s">
        <v>7</v>
      </c>
      <c r="AY69" s="62" t="s">
        <v>7</v>
      </c>
      <c r="AZ69" s="62" t="s">
        <v>7</v>
      </c>
      <c r="BA69" s="62" t="s">
        <v>7</v>
      </c>
      <c r="BB69" s="62" t="s">
        <v>7</v>
      </c>
      <c r="BC69" s="62" t="s">
        <v>7</v>
      </c>
      <c r="BD69" s="62" t="s">
        <v>7</v>
      </c>
      <c r="BE69" s="62">
        <v>13.377924387626209</v>
      </c>
      <c r="BF69" s="62">
        <v>13.377924387626209</v>
      </c>
      <c r="BG69" s="62">
        <v>13.377924387626212</v>
      </c>
      <c r="BH69" s="62">
        <v>13.377924387626212</v>
      </c>
      <c r="BI69" s="62">
        <v>13.377924387626212</v>
      </c>
      <c r="BJ69" s="62">
        <v>13.377924387626212</v>
      </c>
      <c r="BK69" s="62">
        <v>13.377924387626212</v>
      </c>
      <c r="BL69" s="62">
        <v>13.377924387626212</v>
      </c>
      <c r="BM69" s="62">
        <v>13.377924387626212</v>
      </c>
      <c r="BN69" s="62">
        <v>13.377924387626212</v>
      </c>
      <c r="BO69" s="62">
        <v>13.377924387626209</v>
      </c>
      <c r="BP69" s="26"/>
      <c r="BQ69" s="26"/>
      <c r="BR69" s="26"/>
      <c r="BS69" s="26"/>
      <c r="BT69" s="26"/>
      <c r="BU69" s="26"/>
      <c r="BV69" s="26"/>
      <c r="BW69" s="26"/>
      <c r="BX69" s="26"/>
      <c r="BY69" s="26"/>
      <c r="BZ69" s="26"/>
      <c r="CA69" s="26"/>
      <c r="CB69" s="26"/>
      <c r="CC69" s="26"/>
    </row>
    <row r="70" spans="1:91" ht="17.25" customHeight="1">
      <c r="A70" s="25">
        <v>9</v>
      </c>
      <c r="B70" s="62" t="s">
        <v>7</v>
      </c>
      <c r="C70" s="62" t="s">
        <v>7</v>
      </c>
      <c r="D70" s="62" t="s">
        <v>7</v>
      </c>
      <c r="E70" s="62" t="s">
        <v>7</v>
      </c>
      <c r="F70" s="62" t="s">
        <v>7</v>
      </c>
      <c r="G70" s="62" t="s">
        <v>7</v>
      </c>
      <c r="H70" s="62" t="s">
        <v>7</v>
      </c>
      <c r="I70" s="62" t="s">
        <v>7</v>
      </c>
      <c r="J70" s="62" t="s">
        <v>7</v>
      </c>
      <c r="K70" s="62" t="s">
        <v>7</v>
      </c>
      <c r="L70" s="62" t="s">
        <v>7</v>
      </c>
      <c r="M70" s="62" t="s">
        <v>7</v>
      </c>
      <c r="N70" s="62" t="s">
        <v>7</v>
      </c>
      <c r="O70" s="62" t="s">
        <v>7</v>
      </c>
      <c r="P70" s="62" t="s">
        <v>7</v>
      </c>
      <c r="Q70" s="62" t="s">
        <v>7</v>
      </c>
      <c r="R70" s="62" t="s">
        <v>7</v>
      </c>
      <c r="S70" s="62" t="s">
        <v>7</v>
      </c>
      <c r="T70" s="62" t="s">
        <v>7</v>
      </c>
      <c r="U70" s="62" t="s">
        <v>7</v>
      </c>
      <c r="V70" s="62" t="s">
        <v>7</v>
      </c>
      <c r="W70" s="62" t="s">
        <v>7</v>
      </c>
      <c r="X70" s="62" t="s">
        <v>7</v>
      </c>
      <c r="Y70" s="62" t="s">
        <v>7</v>
      </c>
      <c r="Z70" s="62" t="s">
        <v>7</v>
      </c>
      <c r="AA70" s="62" t="s">
        <v>7</v>
      </c>
      <c r="AB70" s="62" t="s">
        <v>7</v>
      </c>
      <c r="AC70" s="62" t="s">
        <v>7</v>
      </c>
      <c r="AD70" s="62" t="s">
        <v>7</v>
      </c>
      <c r="AE70" s="62" t="s">
        <v>7</v>
      </c>
      <c r="AF70" s="62" t="s">
        <v>7</v>
      </c>
      <c r="AG70" s="62" t="s">
        <v>7</v>
      </c>
      <c r="AH70" s="62" t="s">
        <v>7</v>
      </c>
      <c r="AI70" s="62" t="s">
        <v>7</v>
      </c>
      <c r="AJ70" s="62" t="s">
        <v>7</v>
      </c>
      <c r="AK70" s="62" t="s">
        <v>7</v>
      </c>
      <c r="AL70" s="62" t="s">
        <v>7</v>
      </c>
      <c r="AM70" s="62" t="s">
        <v>7</v>
      </c>
      <c r="AN70" s="62" t="s">
        <v>7</v>
      </c>
      <c r="AO70" s="62" t="s">
        <v>7</v>
      </c>
      <c r="AP70" s="62" t="s">
        <v>7</v>
      </c>
      <c r="AQ70" s="62" t="s">
        <v>7</v>
      </c>
      <c r="AR70" s="62" t="s">
        <v>7</v>
      </c>
      <c r="AS70" s="62" t="s">
        <v>7</v>
      </c>
      <c r="AT70" s="62" t="s">
        <v>7</v>
      </c>
      <c r="AU70" s="62" t="s">
        <v>7</v>
      </c>
      <c r="AV70" s="62" t="s">
        <v>7</v>
      </c>
      <c r="AW70" s="62" t="s">
        <v>7</v>
      </c>
      <c r="AX70" s="62" t="s">
        <v>7</v>
      </c>
      <c r="AY70" s="62" t="s">
        <v>7</v>
      </c>
      <c r="AZ70" s="62" t="s">
        <v>7</v>
      </c>
      <c r="BA70" s="62" t="s">
        <v>7</v>
      </c>
      <c r="BB70" s="62" t="s">
        <v>7</v>
      </c>
      <c r="BC70" s="62" t="s">
        <v>7</v>
      </c>
      <c r="BD70" s="62" t="s">
        <v>7</v>
      </c>
      <c r="BE70" s="62" t="s">
        <v>7</v>
      </c>
      <c r="BF70" s="62">
        <v>13.510248070985535</v>
      </c>
      <c r="BG70" s="62">
        <v>13.510248070985535</v>
      </c>
      <c r="BH70" s="62">
        <v>13.510248070985531</v>
      </c>
      <c r="BI70" s="62">
        <v>13.510248070985531</v>
      </c>
      <c r="BJ70" s="62">
        <v>13.510248070985531</v>
      </c>
      <c r="BK70" s="62">
        <v>13.510248070985531</v>
      </c>
      <c r="BL70" s="62">
        <v>13.510248070985531</v>
      </c>
      <c r="BM70" s="62">
        <v>13.510248070985527</v>
      </c>
      <c r="BN70" s="62">
        <v>13.510248070985531</v>
      </c>
      <c r="BO70" s="62">
        <v>13.510248070985535</v>
      </c>
      <c r="BP70" s="26"/>
      <c r="BQ70" s="26"/>
      <c r="BR70" s="26"/>
      <c r="BS70" s="26"/>
      <c r="BT70" s="26"/>
      <c r="BU70" s="26"/>
      <c r="BV70" s="26"/>
      <c r="BW70" s="26"/>
      <c r="BX70" s="26"/>
      <c r="BY70" s="26"/>
      <c r="BZ70" s="26"/>
      <c r="CA70" s="26"/>
      <c r="CB70" s="26"/>
      <c r="CC70" s="26"/>
      <c r="CD70" s="26"/>
    </row>
    <row r="71" spans="1:91" ht="17.25" customHeight="1">
      <c r="A71" s="25">
        <v>8</v>
      </c>
      <c r="B71" s="62" t="s">
        <v>7</v>
      </c>
      <c r="C71" s="62" t="s">
        <v>7</v>
      </c>
      <c r="D71" s="62" t="s">
        <v>7</v>
      </c>
      <c r="E71" s="62" t="s">
        <v>7</v>
      </c>
      <c r="F71" s="62" t="s">
        <v>7</v>
      </c>
      <c r="G71" s="62" t="s">
        <v>7</v>
      </c>
      <c r="H71" s="62" t="s">
        <v>7</v>
      </c>
      <c r="I71" s="62" t="s">
        <v>7</v>
      </c>
      <c r="J71" s="62" t="s">
        <v>7</v>
      </c>
      <c r="K71" s="62" t="s">
        <v>7</v>
      </c>
      <c r="L71" s="62" t="s">
        <v>7</v>
      </c>
      <c r="M71" s="62" t="s">
        <v>7</v>
      </c>
      <c r="N71" s="62" t="s">
        <v>7</v>
      </c>
      <c r="O71" s="62" t="s">
        <v>7</v>
      </c>
      <c r="P71" s="62" t="s">
        <v>7</v>
      </c>
      <c r="Q71" s="62" t="s">
        <v>7</v>
      </c>
      <c r="R71" s="62" t="s">
        <v>7</v>
      </c>
      <c r="S71" s="62" t="s">
        <v>7</v>
      </c>
      <c r="T71" s="62" t="s">
        <v>7</v>
      </c>
      <c r="U71" s="62" t="s">
        <v>7</v>
      </c>
      <c r="V71" s="62" t="s">
        <v>7</v>
      </c>
      <c r="W71" s="62" t="s">
        <v>7</v>
      </c>
      <c r="X71" s="62" t="s">
        <v>7</v>
      </c>
      <c r="Y71" s="62" t="s">
        <v>7</v>
      </c>
      <c r="Z71" s="62" t="s">
        <v>7</v>
      </c>
      <c r="AA71" s="62" t="s">
        <v>7</v>
      </c>
      <c r="AB71" s="62" t="s">
        <v>7</v>
      </c>
      <c r="AC71" s="62" t="s">
        <v>7</v>
      </c>
      <c r="AD71" s="62" t="s">
        <v>7</v>
      </c>
      <c r="AE71" s="62" t="s">
        <v>7</v>
      </c>
      <c r="AF71" s="62" t="s">
        <v>7</v>
      </c>
      <c r="AG71" s="62" t="s">
        <v>7</v>
      </c>
      <c r="AH71" s="62" t="s">
        <v>7</v>
      </c>
      <c r="AI71" s="62" t="s">
        <v>7</v>
      </c>
      <c r="AJ71" s="62" t="s">
        <v>7</v>
      </c>
      <c r="AK71" s="62" t="s">
        <v>7</v>
      </c>
      <c r="AL71" s="62" t="s">
        <v>7</v>
      </c>
      <c r="AM71" s="62" t="s">
        <v>7</v>
      </c>
      <c r="AN71" s="62" t="s">
        <v>7</v>
      </c>
      <c r="AO71" s="62" t="s">
        <v>7</v>
      </c>
      <c r="AP71" s="62" t="s">
        <v>7</v>
      </c>
      <c r="AQ71" s="62" t="s">
        <v>7</v>
      </c>
      <c r="AR71" s="62" t="s">
        <v>7</v>
      </c>
      <c r="AS71" s="62" t="s">
        <v>7</v>
      </c>
      <c r="AT71" s="62" t="s">
        <v>7</v>
      </c>
      <c r="AU71" s="62" t="s">
        <v>7</v>
      </c>
      <c r="AV71" s="62" t="s">
        <v>7</v>
      </c>
      <c r="AW71" s="62" t="s">
        <v>7</v>
      </c>
      <c r="AX71" s="62" t="s">
        <v>7</v>
      </c>
      <c r="AY71" s="62" t="s">
        <v>7</v>
      </c>
      <c r="AZ71" s="62" t="s">
        <v>7</v>
      </c>
      <c r="BA71" s="62" t="s">
        <v>7</v>
      </c>
      <c r="BB71" s="62" t="s">
        <v>7</v>
      </c>
      <c r="BC71" s="62" t="s">
        <v>7</v>
      </c>
      <c r="BD71" s="62" t="s">
        <v>7</v>
      </c>
      <c r="BE71" s="62" t="s">
        <v>7</v>
      </c>
      <c r="BF71" s="62" t="s">
        <v>7</v>
      </c>
      <c r="BG71" s="62">
        <v>13.643880593942862</v>
      </c>
      <c r="BH71" s="62">
        <v>13.643880593942866</v>
      </c>
      <c r="BI71" s="62">
        <v>13.643880593942862</v>
      </c>
      <c r="BJ71" s="62">
        <v>13.643880593942862</v>
      </c>
      <c r="BK71" s="62">
        <v>13.643880593942866</v>
      </c>
      <c r="BL71" s="62">
        <v>13.643880593942866</v>
      </c>
      <c r="BM71" s="62">
        <v>13.643880593942866</v>
      </c>
      <c r="BN71" s="62">
        <v>13.643880593942862</v>
      </c>
      <c r="BO71" s="62">
        <v>13.643880593942866</v>
      </c>
      <c r="BP71" s="26"/>
      <c r="BQ71" s="26"/>
      <c r="BR71" s="26"/>
      <c r="BS71" s="26"/>
      <c r="BT71" s="26"/>
      <c r="BU71" s="26"/>
      <c r="BV71" s="26"/>
      <c r="BW71" s="26"/>
      <c r="BX71" s="26"/>
      <c r="BY71" s="26"/>
      <c r="BZ71" s="26"/>
      <c r="CA71" s="26"/>
      <c r="CB71" s="26"/>
      <c r="CC71" s="26"/>
      <c r="CD71" s="26"/>
      <c r="CE71" s="26"/>
    </row>
    <row r="72" spans="1:91" ht="17.25" customHeight="1">
      <c r="A72" s="25">
        <v>7</v>
      </c>
      <c r="B72" s="62" t="s">
        <v>7</v>
      </c>
      <c r="C72" s="62" t="s">
        <v>7</v>
      </c>
      <c r="D72" s="62" t="s">
        <v>7</v>
      </c>
      <c r="E72" s="62" t="s">
        <v>7</v>
      </c>
      <c r="F72" s="62" t="s">
        <v>7</v>
      </c>
      <c r="G72" s="62" t="s">
        <v>7</v>
      </c>
      <c r="H72" s="62" t="s">
        <v>7</v>
      </c>
      <c r="I72" s="62" t="s">
        <v>7</v>
      </c>
      <c r="J72" s="62" t="s">
        <v>7</v>
      </c>
      <c r="K72" s="62" t="s">
        <v>7</v>
      </c>
      <c r="L72" s="62" t="s">
        <v>7</v>
      </c>
      <c r="M72" s="62" t="s">
        <v>7</v>
      </c>
      <c r="N72" s="62" t="s">
        <v>7</v>
      </c>
      <c r="O72" s="62" t="s">
        <v>7</v>
      </c>
      <c r="P72" s="62" t="s">
        <v>7</v>
      </c>
      <c r="Q72" s="62" t="s">
        <v>7</v>
      </c>
      <c r="R72" s="62" t="s">
        <v>7</v>
      </c>
      <c r="S72" s="62" t="s">
        <v>7</v>
      </c>
      <c r="T72" s="62" t="s">
        <v>7</v>
      </c>
      <c r="U72" s="62" t="s">
        <v>7</v>
      </c>
      <c r="V72" s="62" t="s">
        <v>7</v>
      </c>
      <c r="W72" s="62" t="s">
        <v>7</v>
      </c>
      <c r="X72" s="62" t="s">
        <v>7</v>
      </c>
      <c r="Y72" s="62" t="s">
        <v>7</v>
      </c>
      <c r="Z72" s="62" t="s">
        <v>7</v>
      </c>
      <c r="AA72" s="62" t="s">
        <v>7</v>
      </c>
      <c r="AB72" s="62" t="s">
        <v>7</v>
      </c>
      <c r="AC72" s="62" t="s">
        <v>7</v>
      </c>
      <c r="AD72" s="62" t="s">
        <v>7</v>
      </c>
      <c r="AE72" s="62" t="s">
        <v>7</v>
      </c>
      <c r="AF72" s="62" t="s">
        <v>7</v>
      </c>
      <c r="AG72" s="62" t="s">
        <v>7</v>
      </c>
      <c r="AH72" s="62" t="s">
        <v>7</v>
      </c>
      <c r="AI72" s="62" t="s">
        <v>7</v>
      </c>
      <c r="AJ72" s="62" t="s">
        <v>7</v>
      </c>
      <c r="AK72" s="62" t="s">
        <v>7</v>
      </c>
      <c r="AL72" s="62" t="s">
        <v>7</v>
      </c>
      <c r="AM72" s="62" t="s">
        <v>7</v>
      </c>
      <c r="AN72" s="62" t="s">
        <v>7</v>
      </c>
      <c r="AO72" s="62" t="s">
        <v>7</v>
      </c>
      <c r="AP72" s="62" t="s">
        <v>7</v>
      </c>
      <c r="AQ72" s="62" t="s">
        <v>7</v>
      </c>
      <c r="AR72" s="62" t="s">
        <v>7</v>
      </c>
      <c r="AS72" s="62" t="s">
        <v>7</v>
      </c>
      <c r="AT72" s="62" t="s">
        <v>7</v>
      </c>
      <c r="AU72" s="62" t="s">
        <v>7</v>
      </c>
      <c r="AV72" s="62" t="s">
        <v>7</v>
      </c>
      <c r="AW72" s="62" t="s">
        <v>7</v>
      </c>
      <c r="AX72" s="62" t="s">
        <v>7</v>
      </c>
      <c r="AY72" s="62" t="s">
        <v>7</v>
      </c>
      <c r="AZ72" s="62" t="s">
        <v>7</v>
      </c>
      <c r="BA72" s="62" t="s">
        <v>7</v>
      </c>
      <c r="BB72" s="62" t="s">
        <v>7</v>
      </c>
      <c r="BC72" s="62" t="s">
        <v>7</v>
      </c>
      <c r="BD72" s="62" t="s">
        <v>7</v>
      </c>
      <c r="BE72" s="62" t="s">
        <v>7</v>
      </c>
      <c r="BF72" s="62" t="s">
        <v>7</v>
      </c>
      <c r="BG72" s="62" t="s">
        <v>7</v>
      </c>
      <c r="BH72" s="62">
        <v>13.778834902488265</v>
      </c>
      <c r="BI72" s="62">
        <v>13.778834902488271</v>
      </c>
      <c r="BJ72" s="62">
        <v>13.778834902488263</v>
      </c>
      <c r="BK72" s="62">
        <v>13.778834902488263</v>
      </c>
      <c r="BL72" s="62">
        <v>13.778834902488263</v>
      </c>
      <c r="BM72" s="62">
        <v>13.778834902488265</v>
      </c>
      <c r="BN72" s="62">
        <v>13.778834902488263</v>
      </c>
      <c r="BO72" s="62">
        <v>13.778834902488263</v>
      </c>
      <c r="BP72" s="26"/>
      <c r="BQ72" s="26"/>
      <c r="BR72" s="26"/>
      <c r="BS72" s="26"/>
      <c r="BT72" s="26"/>
      <c r="BU72" s="26"/>
      <c r="BV72" s="26"/>
      <c r="BW72" s="26"/>
      <c r="BX72" s="26"/>
      <c r="BY72" s="26"/>
      <c r="BZ72" s="26"/>
      <c r="CA72" s="26"/>
      <c r="CB72" s="26"/>
      <c r="CC72" s="26"/>
      <c r="CD72" s="26"/>
      <c r="CE72" s="26"/>
      <c r="CF72" s="26"/>
    </row>
    <row r="73" spans="1:91" ht="17.25" customHeight="1">
      <c r="A73" s="25">
        <v>6</v>
      </c>
      <c r="B73" s="62" t="s">
        <v>7</v>
      </c>
      <c r="C73" s="62" t="s">
        <v>7</v>
      </c>
      <c r="D73" s="62" t="s">
        <v>7</v>
      </c>
      <c r="E73" s="62" t="s">
        <v>7</v>
      </c>
      <c r="F73" s="62" t="s">
        <v>7</v>
      </c>
      <c r="G73" s="62" t="s">
        <v>7</v>
      </c>
      <c r="H73" s="62" t="s">
        <v>7</v>
      </c>
      <c r="I73" s="62" t="s">
        <v>7</v>
      </c>
      <c r="J73" s="62" t="s">
        <v>7</v>
      </c>
      <c r="K73" s="62" t="s">
        <v>7</v>
      </c>
      <c r="L73" s="62" t="s">
        <v>7</v>
      </c>
      <c r="M73" s="62" t="s">
        <v>7</v>
      </c>
      <c r="N73" s="62" t="s">
        <v>7</v>
      </c>
      <c r="O73" s="62" t="s">
        <v>7</v>
      </c>
      <c r="P73" s="62" t="s">
        <v>7</v>
      </c>
      <c r="Q73" s="62" t="s">
        <v>7</v>
      </c>
      <c r="R73" s="62" t="s">
        <v>7</v>
      </c>
      <c r="S73" s="62" t="s">
        <v>7</v>
      </c>
      <c r="T73" s="62" t="s">
        <v>7</v>
      </c>
      <c r="U73" s="62" t="s">
        <v>7</v>
      </c>
      <c r="V73" s="62" t="s">
        <v>7</v>
      </c>
      <c r="W73" s="62" t="s">
        <v>7</v>
      </c>
      <c r="X73" s="62" t="s">
        <v>7</v>
      </c>
      <c r="Y73" s="62" t="s">
        <v>7</v>
      </c>
      <c r="Z73" s="62" t="s">
        <v>7</v>
      </c>
      <c r="AA73" s="62" t="s">
        <v>7</v>
      </c>
      <c r="AB73" s="62" t="s">
        <v>7</v>
      </c>
      <c r="AC73" s="62" t="s">
        <v>7</v>
      </c>
      <c r="AD73" s="62" t="s">
        <v>7</v>
      </c>
      <c r="AE73" s="62" t="s">
        <v>7</v>
      </c>
      <c r="AF73" s="62" t="s">
        <v>7</v>
      </c>
      <c r="AG73" s="62" t="s">
        <v>7</v>
      </c>
      <c r="AH73" s="62" t="s">
        <v>7</v>
      </c>
      <c r="AI73" s="62" t="s">
        <v>7</v>
      </c>
      <c r="AJ73" s="62" t="s">
        <v>7</v>
      </c>
      <c r="AK73" s="62" t="s">
        <v>7</v>
      </c>
      <c r="AL73" s="62" t="s">
        <v>7</v>
      </c>
      <c r="AM73" s="62" t="s">
        <v>7</v>
      </c>
      <c r="AN73" s="62" t="s">
        <v>7</v>
      </c>
      <c r="AO73" s="62" t="s">
        <v>7</v>
      </c>
      <c r="AP73" s="62" t="s">
        <v>7</v>
      </c>
      <c r="AQ73" s="62" t="s">
        <v>7</v>
      </c>
      <c r="AR73" s="62" t="s">
        <v>7</v>
      </c>
      <c r="AS73" s="62" t="s">
        <v>7</v>
      </c>
      <c r="AT73" s="62" t="s">
        <v>7</v>
      </c>
      <c r="AU73" s="62" t="s">
        <v>7</v>
      </c>
      <c r="AV73" s="62" t="s">
        <v>7</v>
      </c>
      <c r="AW73" s="62" t="s">
        <v>7</v>
      </c>
      <c r="AX73" s="62" t="s">
        <v>7</v>
      </c>
      <c r="AY73" s="62" t="s">
        <v>7</v>
      </c>
      <c r="AZ73" s="62" t="s">
        <v>7</v>
      </c>
      <c r="BA73" s="62" t="s">
        <v>7</v>
      </c>
      <c r="BB73" s="62" t="s">
        <v>7</v>
      </c>
      <c r="BC73" s="62" t="s">
        <v>7</v>
      </c>
      <c r="BD73" s="62" t="s">
        <v>7</v>
      </c>
      <c r="BE73" s="62" t="s">
        <v>7</v>
      </c>
      <c r="BF73" s="62" t="s">
        <v>7</v>
      </c>
      <c r="BG73" s="62" t="s">
        <v>7</v>
      </c>
      <c r="BH73" s="62" t="s">
        <v>7</v>
      </c>
      <c r="BI73" s="62">
        <v>13.915124070663222</v>
      </c>
      <c r="BJ73" s="62">
        <v>13.915124070663222</v>
      </c>
      <c r="BK73" s="62">
        <v>13.915124070663218</v>
      </c>
      <c r="BL73" s="62">
        <v>13.915124070663222</v>
      </c>
      <c r="BM73" s="62">
        <v>13.915124070663218</v>
      </c>
      <c r="BN73" s="62">
        <v>13.915124070663218</v>
      </c>
      <c r="BO73" s="62">
        <v>13.915124070663218</v>
      </c>
      <c r="BP73" s="26"/>
      <c r="BQ73" s="26"/>
      <c r="BR73" s="26"/>
      <c r="BS73" s="26"/>
      <c r="BT73" s="26"/>
      <c r="BU73" s="26"/>
      <c r="BV73" s="26"/>
      <c r="BW73" s="26"/>
      <c r="BX73" s="26"/>
      <c r="BY73" s="26"/>
      <c r="BZ73" s="26"/>
      <c r="CA73" s="26"/>
      <c r="CB73" s="26"/>
      <c r="CC73" s="26"/>
      <c r="CD73" s="26"/>
      <c r="CE73" s="26"/>
      <c r="CF73" s="26"/>
      <c r="CG73" s="26"/>
    </row>
    <row r="74" spans="1:91" ht="17.25" customHeight="1">
      <c r="A74" s="25">
        <v>5</v>
      </c>
      <c r="B74" s="62" t="s">
        <v>7</v>
      </c>
      <c r="C74" s="62" t="s">
        <v>7</v>
      </c>
      <c r="D74" s="62" t="s">
        <v>7</v>
      </c>
      <c r="E74" s="62" t="s">
        <v>7</v>
      </c>
      <c r="F74" s="62" t="s">
        <v>7</v>
      </c>
      <c r="G74" s="62" t="s">
        <v>7</v>
      </c>
      <c r="H74" s="62" t="s">
        <v>7</v>
      </c>
      <c r="I74" s="62" t="s">
        <v>7</v>
      </c>
      <c r="J74" s="62" t="s">
        <v>7</v>
      </c>
      <c r="K74" s="62" t="s">
        <v>7</v>
      </c>
      <c r="L74" s="62" t="s">
        <v>7</v>
      </c>
      <c r="M74" s="62" t="s">
        <v>7</v>
      </c>
      <c r="N74" s="62" t="s">
        <v>7</v>
      </c>
      <c r="O74" s="62" t="s">
        <v>7</v>
      </c>
      <c r="P74" s="62" t="s">
        <v>7</v>
      </c>
      <c r="Q74" s="62" t="s">
        <v>7</v>
      </c>
      <c r="R74" s="62" t="s">
        <v>7</v>
      </c>
      <c r="S74" s="62" t="s">
        <v>7</v>
      </c>
      <c r="T74" s="62" t="s">
        <v>7</v>
      </c>
      <c r="U74" s="62" t="s">
        <v>7</v>
      </c>
      <c r="V74" s="62" t="s">
        <v>7</v>
      </c>
      <c r="W74" s="62" t="s">
        <v>7</v>
      </c>
      <c r="X74" s="62" t="s">
        <v>7</v>
      </c>
      <c r="Y74" s="62" t="s">
        <v>7</v>
      </c>
      <c r="Z74" s="62" t="s">
        <v>7</v>
      </c>
      <c r="AA74" s="62" t="s">
        <v>7</v>
      </c>
      <c r="AB74" s="62" t="s">
        <v>7</v>
      </c>
      <c r="AC74" s="62" t="s">
        <v>7</v>
      </c>
      <c r="AD74" s="62" t="s">
        <v>7</v>
      </c>
      <c r="AE74" s="62" t="s">
        <v>7</v>
      </c>
      <c r="AF74" s="62" t="s">
        <v>7</v>
      </c>
      <c r="AG74" s="62" t="s">
        <v>7</v>
      </c>
      <c r="AH74" s="62" t="s">
        <v>7</v>
      </c>
      <c r="AI74" s="62" t="s">
        <v>7</v>
      </c>
      <c r="AJ74" s="62" t="s">
        <v>7</v>
      </c>
      <c r="AK74" s="62" t="s">
        <v>7</v>
      </c>
      <c r="AL74" s="62" t="s">
        <v>7</v>
      </c>
      <c r="AM74" s="62" t="s">
        <v>7</v>
      </c>
      <c r="AN74" s="62" t="s">
        <v>7</v>
      </c>
      <c r="AO74" s="62" t="s">
        <v>7</v>
      </c>
      <c r="AP74" s="62" t="s">
        <v>7</v>
      </c>
      <c r="AQ74" s="62" t="s">
        <v>7</v>
      </c>
      <c r="AR74" s="62" t="s">
        <v>7</v>
      </c>
      <c r="AS74" s="62" t="s">
        <v>7</v>
      </c>
      <c r="AT74" s="62" t="s">
        <v>7</v>
      </c>
      <c r="AU74" s="62" t="s">
        <v>7</v>
      </c>
      <c r="AV74" s="62" t="s">
        <v>7</v>
      </c>
      <c r="AW74" s="62" t="s">
        <v>7</v>
      </c>
      <c r="AX74" s="62" t="s">
        <v>7</v>
      </c>
      <c r="AY74" s="62" t="s">
        <v>7</v>
      </c>
      <c r="AZ74" s="62" t="s">
        <v>7</v>
      </c>
      <c r="BA74" s="62" t="s">
        <v>7</v>
      </c>
      <c r="BB74" s="62" t="s">
        <v>7</v>
      </c>
      <c r="BC74" s="62" t="s">
        <v>7</v>
      </c>
      <c r="BD74" s="62" t="s">
        <v>7</v>
      </c>
      <c r="BE74" s="62" t="s">
        <v>7</v>
      </c>
      <c r="BF74" s="62" t="s">
        <v>7</v>
      </c>
      <c r="BG74" s="62" t="s">
        <v>7</v>
      </c>
      <c r="BH74" s="62" t="s">
        <v>7</v>
      </c>
      <c r="BI74" s="62" t="s">
        <v>7</v>
      </c>
      <c r="BJ74" s="62">
        <v>14.052761301827074</v>
      </c>
      <c r="BK74" s="62">
        <v>14.052761301827074</v>
      </c>
      <c r="BL74" s="62">
        <v>14.052761301827074</v>
      </c>
      <c r="BM74" s="62">
        <v>14.052761301827074</v>
      </c>
      <c r="BN74" s="62">
        <v>14.052761301827074</v>
      </c>
      <c r="BO74" s="62">
        <v>14.052761301827074</v>
      </c>
      <c r="BP74" s="26"/>
      <c r="BQ74" s="26"/>
      <c r="BR74" s="26"/>
      <c r="BS74" s="26"/>
      <c r="BT74" s="26"/>
      <c r="BU74" s="26"/>
      <c r="BV74" s="26"/>
      <c r="BW74" s="26"/>
      <c r="BX74" s="26"/>
      <c r="BY74" s="26"/>
      <c r="BZ74" s="26"/>
      <c r="CA74" s="26"/>
      <c r="CB74" s="26"/>
      <c r="CC74" s="26"/>
      <c r="CD74" s="26"/>
      <c r="CE74" s="26"/>
      <c r="CF74" s="26"/>
      <c r="CG74" s="26"/>
      <c r="CH74" s="26"/>
    </row>
    <row r="75" spans="1:91" ht="17.25" customHeight="1">
      <c r="A75" s="25">
        <v>4</v>
      </c>
      <c r="B75" s="62" t="s">
        <v>7</v>
      </c>
      <c r="C75" s="62" t="s">
        <v>7</v>
      </c>
      <c r="D75" s="62" t="s">
        <v>7</v>
      </c>
      <c r="E75" s="62" t="s">
        <v>7</v>
      </c>
      <c r="F75" s="62" t="s">
        <v>7</v>
      </c>
      <c r="G75" s="62" t="s">
        <v>7</v>
      </c>
      <c r="H75" s="62" t="s">
        <v>7</v>
      </c>
      <c r="I75" s="62" t="s">
        <v>7</v>
      </c>
      <c r="J75" s="62" t="s">
        <v>7</v>
      </c>
      <c r="K75" s="62" t="s">
        <v>7</v>
      </c>
      <c r="L75" s="62" t="s">
        <v>7</v>
      </c>
      <c r="M75" s="62" t="s">
        <v>7</v>
      </c>
      <c r="N75" s="62" t="s">
        <v>7</v>
      </c>
      <c r="O75" s="62" t="s">
        <v>7</v>
      </c>
      <c r="P75" s="62" t="s">
        <v>7</v>
      </c>
      <c r="Q75" s="62" t="s">
        <v>7</v>
      </c>
      <c r="R75" s="62" t="s">
        <v>7</v>
      </c>
      <c r="S75" s="62" t="s">
        <v>7</v>
      </c>
      <c r="T75" s="62" t="s">
        <v>7</v>
      </c>
      <c r="U75" s="62" t="s">
        <v>7</v>
      </c>
      <c r="V75" s="62" t="s">
        <v>7</v>
      </c>
      <c r="W75" s="62" t="s">
        <v>7</v>
      </c>
      <c r="X75" s="62" t="s">
        <v>7</v>
      </c>
      <c r="Y75" s="62" t="s">
        <v>7</v>
      </c>
      <c r="Z75" s="62" t="s">
        <v>7</v>
      </c>
      <c r="AA75" s="62" t="s">
        <v>7</v>
      </c>
      <c r="AB75" s="62" t="s">
        <v>7</v>
      </c>
      <c r="AC75" s="62" t="s">
        <v>7</v>
      </c>
      <c r="AD75" s="62" t="s">
        <v>7</v>
      </c>
      <c r="AE75" s="62" t="s">
        <v>7</v>
      </c>
      <c r="AF75" s="62" t="s">
        <v>7</v>
      </c>
      <c r="AG75" s="62" t="s">
        <v>7</v>
      </c>
      <c r="AH75" s="62" t="s">
        <v>7</v>
      </c>
      <c r="AI75" s="62" t="s">
        <v>7</v>
      </c>
      <c r="AJ75" s="62" t="s">
        <v>7</v>
      </c>
      <c r="AK75" s="62" t="s">
        <v>7</v>
      </c>
      <c r="AL75" s="62" t="s">
        <v>7</v>
      </c>
      <c r="AM75" s="62" t="s">
        <v>7</v>
      </c>
      <c r="AN75" s="62" t="s">
        <v>7</v>
      </c>
      <c r="AO75" s="62" t="s">
        <v>7</v>
      </c>
      <c r="AP75" s="62" t="s">
        <v>7</v>
      </c>
      <c r="AQ75" s="62" t="s">
        <v>7</v>
      </c>
      <c r="AR75" s="62" t="s">
        <v>7</v>
      </c>
      <c r="AS75" s="62" t="s">
        <v>7</v>
      </c>
      <c r="AT75" s="62" t="s">
        <v>7</v>
      </c>
      <c r="AU75" s="62" t="s">
        <v>7</v>
      </c>
      <c r="AV75" s="62" t="s">
        <v>7</v>
      </c>
      <c r="AW75" s="62" t="s">
        <v>7</v>
      </c>
      <c r="AX75" s="62" t="s">
        <v>7</v>
      </c>
      <c r="AY75" s="62" t="s">
        <v>7</v>
      </c>
      <c r="AZ75" s="62" t="s">
        <v>7</v>
      </c>
      <c r="BA75" s="62" t="s">
        <v>7</v>
      </c>
      <c r="BB75" s="62" t="s">
        <v>7</v>
      </c>
      <c r="BC75" s="62" t="s">
        <v>7</v>
      </c>
      <c r="BD75" s="62" t="s">
        <v>7</v>
      </c>
      <c r="BE75" s="62" t="s">
        <v>7</v>
      </c>
      <c r="BF75" s="62" t="s">
        <v>7</v>
      </c>
      <c r="BG75" s="62" t="s">
        <v>7</v>
      </c>
      <c r="BH75" s="62" t="s">
        <v>7</v>
      </c>
      <c r="BI75" s="62" t="s">
        <v>7</v>
      </c>
      <c r="BJ75" s="62" t="s">
        <v>7</v>
      </c>
      <c r="BK75" s="62">
        <v>14.191759929936145</v>
      </c>
      <c r="BL75" s="62">
        <v>14.191759929936149</v>
      </c>
      <c r="BM75" s="62">
        <v>14.191759929936149</v>
      </c>
      <c r="BN75" s="62">
        <v>14.191759929936145</v>
      </c>
      <c r="BO75" s="62">
        <v>14.191759929936145</v>
      </c>
      <c r="BP75" s="26"/>
      <c r="BQ75" s="26"/>
      <c r="BR75" s="26"/>
      <c r="BS75" s="26"/>
      <c r="BT75" s="26"/>
      <c r="BU75" s="26"/>
      <c r="BV75" s="26"/>
      <c r="BW75" s="26"/>
      <c r="BX75" s="26"/>
      <c r="BY75" s="26"/>
      <c r="BZ75" s="26"/>
      <c r="CA75" s="26"/>
      <c r="CB75" s="26"/>
      <c r="CC75" s="26"/>
      <c r="CD75" s="26"/>
      <c r="CE75" s="26"/>
      <c r="CF75" s="26"/>
      <c r="CG75" s="26"/>
      <c r="CH75" s="26"/>
      <c r="CI75" s="26"/>
    </row>
    <row r="76" spans="1:91" ht="17.25" customHeight="1">
      <c r="A76" s="25">
        <v>3</v>
      </c>
      <c r="B76" s="62" t="s">
        <v>7</v>
      </c>
      <c r="C76" s="62" t="s">
        <v>7</v>
      </c>
      <c r="D76" s="62" t="s">
        <v>7</v>
      </c>
      <c r="E76" s="62" t="s">
        <v>7</v>
      </c>
      <c r="F76" s="62" t="s">
        <v>7</v>
      </c>
      <c r="G76" s="62" t="s">
        <v>7</v>
      </c>
      <c r="H76" s="62" t="s">
        <v>7</v>
      </c>
      <c r="I76" s="62" t="s">
        <v>7</v>
      </c>
      <c r="J76" s="62" t="s">
        <v>7</v>
      </c>
      <c r="K76" s="62" t="s">
        <v>7</v>
      </c>
      <c r="L76" s="62" t="s">
        <v>7</v>
      </c>
      <c r="M76" s="62" t="s">
        <v>7</v>
      </c>
      <c r="N76" s="62" t="s">
        <v>7</v>
      </c>
      <c r="O76" s="62" t="s">
        <v>7</v>
      </c>
      <c r="P76" s="62" t="s">
        <v>7</v>
      </c>
      <c r="Q76" s="62" t="s">
        <v>7</v>
      </c>
      <c r="R76" s="62" t="s">
        <v>7</v>
      </c>
      <c r="S76" s="62" t="s">
        <v>7</v>
      </c>
      <c r="T76" s="62" t="s">
        <v>7</v>
      </c>
      <c r="U76" s="62" t="s">
        <v>7</v>
      </c>
      <c r="V76" s="62" t="s">
        <v>7</v>
      </c>
      <c r="W76" s="62" t="s">
        <v>7</v>
      </c>
      <c r="X76" s="62" t="s">
        <v>7</v>
      </c>
      <c r="Y76" s="62" t="s">
        <v>7</v>
      </c>
      <c r="Z76" s="62" t="s">
        <v>7</v>
      </c>
      <c r="AA76" s="62" t="s">
        <v>7</v>
      </c>
      <c r="AB76" s="62" t="s">
        <v>7</v>
      </c>
      <c r="AC76" s="62" t="s">
        <v>7</v>
      </c>
      <c r="AD76" s="62" t="s">
        <v>7</v>
      </c>
      <c r="AE76" s="62" t="s">
        <v>7</v>
      </c>
      <c r="AF76" s="62" t="s">
        <v>7</v>
      </c>
      <c r="AG76" s="62" t="s">
        <v>7</v>
      </c>
      <c r="AH76" s="62" t="s">
        <v>7</v>
      </c>
      <c r="AI76" s="62" t="s">
        <v>7</v>
      </c>
      <c r="AJ76" s="62" t="s">
        <v>7</v>
      </c>
      <c r="AK76" s="62" t="s">
        <v>7</v>
      </c>
      <c r="AL76" s="62" t="s">
        <v>7</v>
      </c>
      <c r="AM76" s="62" t="s">
        <v>7</v>
      </c>
      <c r="AN76" s="62" t="s">
        <v>7</v>
      </c>
      <c r="AO76" s="62" t="s">
        <v>7</v>
      </c>
      <c r="AP76" s="62" t="s">
        <v>7</v>
      </c>
      <c r="AQ76" s="62" t="s">
        <v>7</v>
      </c>
      <c r="AR76" s="62" t="s">
        <v>7</v>
      </c>
      <c r="AS76" s="62" t="s">
        <v>7</v>
      </c>
      <c r="AT76" s="62" t="s">
        <v>7</v>
      </c>
      <c r="AU76" s="62" t="s">
        <v>7</v>
      </c>
      <c r="AV76" s="62" t="s">
        <v>7</v>
      </c>
      <c r="AW76" s="62" t="s">
        <v>7</v>
      </c>
      <c r="AX76" s="62" t="s">
        <v>7</v>
      </c>
      <c r="AY76" s="62" t="s">
        <v>7</v>
      </c>
      <c r="AZ76" s="62" t="s">
        <v>7</v>
      </c>
      <c r="BA76" s="62" t="s">
        <v>7</v>
      </c>
      <c r="BB76" s="62" t="s">
        <v>7</v>
      </c>
      <c r="BC76" s="62" t="s">
        <v>7</v>
      </c>
      <c r="BD76" s="62" t="s">
        <v>7</v>
      </c>
      <c r="BE76" s="62" t="s">
        <v>7</v>
      </c>
      <c r="BF76" s="62" t="s">
        <v>7</v>
      </c>
      <c r="BG76" s="62" t="s">
        <v>7</v>
      </c>
      <c r="BH76" s="62" t="s">
        <v>7</v>
      </c>
      <c r="BI76" s="62" t="s">
        <v>7</v>
      </c>
      <c r="BJ76" s="62" t="s">
        <v>7</v>
      </c>
      <c r="BK76" s="62" t="s">
        <v>7</v>
      </c>
      <c r="BL76" s="62">
        <v>14.33213342083558</v>
      </c>
      <c r="BM76" s="62">
        <v>14.332133420835588</v>
      </c>
      <c r="BN76" s="62">
        <v>14.332133420835588</v>
      </c>
      <c r="BO76" s="62">
        <v>14.332133420835588</v>
      </c>
      <c r="BP76" s="26"/>
      <c r="BQ76" s="26"/>
      <c r="BR76" s="26"/>
      <c r="BS76" s="26"/>
      <c r="BT76" s="26"/>
      <c r="BU76" s="26"/>
      <c r="BV76" s="26"/>
      <c r="BW76" s="26"/>
      <c r="BX76" s="26"/>
      <c r="BY76" s="26"/>
      <c r="BZ76" s="26"/>
      <c r="CA76" s="26"/>
      <c r="CB76" s="26"/>
      <c r="CC76" s="26"/>
      <c r="CD76" s="26"/>
      <c r="CE76" s="26"/>
      <c r="CF76" s="26"/>
      <c r="CG76" s="26"/>
      <c r="CH76" s="26"/>
      <c r="CI76" s="26"/>
      <c r="CJ76" s="26"/>
    </row>
    <row r="77" spans="1:91" ht="17.25" customHeight="1">
      <c r="A77" s="25">
        <v>2</v>
      </c>
      <c r="B77" s="62" t="s">
        <v>7</v>
      </c>
      <c r="C77" s="62" t="s">
        <v>7</v>
      </c>
      <c r="D77" s="62" t="s">
        <v>7</v>
      </c>
      <c r="E77" s="62" t="s">
        <v>7</v>
      </c>
      <c r="F77" s="62" t="s">
        <v>7</v>
      </c>
      <c r="G77" s="62" t="s">
        <v>7</v>
      </c>
      <c r="H77" s="62" t="s">
        <v>7</v>
      </c>
      <c r="I77" s="62" t="s">
        <v>7</v>
      </c>
      <c r="J77" s="62" t="s">
        <v>7</v>
      </c>
      <c r="K77" s="62" t="s">
        <v>7</v>
      </c>
      <c r="L77" s="62" t="s">
        <v>7</v>
      </c>
      <c r="M77" s="62" t="s">
        <v>7</v>
      </c>
      <c r="N77" s="62" t="s">
        <v>7</v>
      </c>
      <c r="O77" s="62" t="s">
        <v>7</v>
      </c>
      <c r="P77" s="62" t="s">
        <v>7</v>
      </c>
      <c r="Q77" s="62" t="s">
        <v>7</v>
      </c>
      <c r="R77" s="62" t="s">
        <v>7</v>
      </c>
      <c r="S77" s="62" t="s">
        <v>7</v>
      </c>
      <c r="T77" s="62" t="s">
        <v>7</v>
      </c>
      <c r="U77" s="62" t="s">
        <v>7</v>
      </c>
      <c r="V77" s="62" t="s">
        <v>7</v>
      </c>
      <c r="W77" s="62" t="s">
        <v>7</v>
      </c>
      <c r="X77" s="62" t="s">
        <v>7</v>
      </c>
      <c r="Y77" s="62" t="s">
        <v>7</v>
      </c>
      <c r="Z77" s="62" t="s">
        <v>7</v>
      </c>
      <c r="AA77" s="62" t="s">
        <v>7</v>
      </c>
      <c r="AB77" s="62" t="s">
        <v>7</v>
      </c>
      <c r="AC77" s="62" t="s">
        <v>7</v>
      </c>
      <c r="AD77" s="62" t="s">
        <v>7</v>
      </c>
      <c r="AE77" s="62" t="s">
        <v>7</v>
      </c>
      <c r="AF77" s="62" t="s">
        <v>7</v>
      </c>
      <c r="AG77" s="62" t="s">
        <v>7</v>
      </c>
      <c r="AH77" s="62" t="s">
        <v>7</v>
      </c>
      <c r="AI77" s="62" t="s">
        <v>7</v>
      </c>
      <c r="AJ77" s="62" t="s">
        <v>7</v>
      </c>
      <c r="AK77" s="62" t="s">
        <v>7</v>
      </c>
      <c r="AL77" s="62" t="s">
        <v>7</v>
      </c>
      <c r="AM77" s="62" t="s">
        <v>7</v>
      </c>
      <c r="AN77" s="62" t="s">
        <v>7</v>
      </c>
      <c r="AO77" s="62" t="s">
        <v>7</v>
      </c>
      <c r="AP77" s="62" t="s">
        <v>7</v>
      </c>
      <c r="AQ77" s="62" t="s">
        <v>7</v>
      </c>
      <c r="AR77" s="62" t="s">
        <v>7</v>
      </c>
      <c r="AS77" s="62" t="s">
        <v>7</v>
      </c>
      <c r="AT77" s="62" t="s">
        <v>7</v>
      </c>
      <c r="AU77" s="62" t="s">
        <v>7</v>
      </c>
      <c r="AV77" s="62" t="s">
        <v>7</v>
      </c>
      <c r="AW77" s="62" t="s">
        <v>7</v>
      </c>
      <c r="AX77" s="62" t="s">
        <v>7</v>
      </c>
      <c r="AY77" s="62" t="s">
        <v>7</v>
      </c>
      <c r="AZ77" s="62" t="s">
        <v>7</v>
      </c>
      <c r="BA77" s="62" t="s">
        <v>7</v>
      </c>
      <c r="BB77" s="62" t="s">
        <v>7</v>
      </c>
      <c r="BC77" s="62" t="s">
        <v>7</v>
      </c>
      <c r="BD77" s="62" t="s">
        <v>7</v>
      </c>
      <c r="BE77" s="62" t="s">
        <v>7</v>
      </c>
      <c r="BF77" s="62" t="s">
        <v>7</v>
      </c>
      <c r="BG77" s="62" t="s">
        <v>7</v>
      </c>
      <c r="BH77" s="62" t="s">
        <v>7</v>
      </c>
      <c r="BI77" s="62" t="s">
        <v>7</v>
      </c>
      <c r="BJ77" s="62" t="s">
        <v>7</v>
      </c>
      <c r="BK77" s="62" t="s">
        <v>7</v>
      </c>
      <c r="BL77" s="62" t="s">
        <v>7</v>
      </c>
      <c r="BM77" s="62">
        <v>14.473895373563968</v>
      </c>
      <c r="BN77" s="62">
        <v>14.473895373563968</v>
      </c>
      <c r="BO77" s="62">
        <v>14.473895373563964</v>
      </c>
      <c r="BP77" s="26"/>
      <c r="BQ77" s="26"/>
      <c r="BR77" s="26"/>
      <c r="BS77" s="26"/>
      <c r="BT77" s="26"/>
      <c r="BU77" s="26"/>
      <c r="BV77" s="26"/>
      <c r="BW77" s="26"/>
      <c r="BX77" s="26"/>
      <c r="BY77" s="26"/>
      <c r="BZ77" s="26"/>
      <c r="CA77" s="26"/>
      <c r="CB77" s="26"/>
      <c r="CC77" s="26"/>
      <c r="CD77" s="26"/>
      <c r="CE77" s="26"/>
      <c r="CF77" s="26"/>
      <c r="CG77" s="26"/>
      <c r="CH77" s="26"/>
      <c r="CI77" s="26"/>
      <c r="CJ77" s="26"/>
      <c r="CK77" s="26"/>
    </row>
    <row r="78" spans="1:91" ht="17.25" customHeight="1">
      <c r="A78" s="25">
        <v>1</v>
      </c>
      <c r="B78" s="62" t="s">
        <v>7</v>
      </c>
      <c r="C78" s="62" t="s">
        <v>7</v>
      </c>
      <c r="D78" s="62" t="s">
        <v>7</v>
      </c>
      <c r="E78" s="62" t="s">
        <v>7</v>
      </c>
      <c r="F78" s="62" t="s">
        <v>7</v>
      </c>
      <c r="G78" s="62" t="s">
        <v>7</v>
      </c>
      <c r="H78" s="62" t="s">
        <v>7</v>
      </c>
      <c r="I78" s="62" t="s">
        <v>7</v>
      </c>
      <c r="J78" s="62" t="s">
        <v>7</v>
      </c>
      <c r="K78" s="62" t="s">
        <v>7</v>
      </c>
      <c r="L78" s="62" t="s">
        <v>7</v>
      </c>
      <c r="M78" s="62" t="s">
        <v>7</v>
      </c>
      <c r="N78" s="62" t="s">
        <v>7</v>
      </c>
      <c r="O78" s="62" t="s">
        <v>7</v>
      </c>
      <c r="P78" s="62" t="s">
        <v>7</v>
      </c>
      <c r="Q78" s="62" t="s">
        <v>7</v>
      </c>
      <c r="R78" s="62" t="s">
        <v>7</v>
      </c>
      <c r="S78" s="62" t="s">
        <v>7</v>
      </c>
      <c r="T78" s="62" t="s">
        <v>7</v>
      </c>
      <c r="U78" s="62" t="s">
        <v>7</v>
      </c>
      <c r="V78" s="62" t="s">
        <v>7</v>
      </c>
      <c r="W78" s="62" t="s">
        <v>7</v>
      </c>
      <c r="X78" s="62" t="s">
        <v>7</v>
      </c>
      <c r="Y78" s="62" t="s">
        <v>7</v>
      </c>
      <c r="Z78" s="62" t="s">
        <v>7</v>
      </c>
      <c r="AA78" s="62" t="s">
        <v>7</v>
      </c>
      <c r="AB78" s="62" t="s">
        <v>7</v>
      </c>
      <c r="AC78" s="62" t="s">
        <v>7</v>
      </c>
      <c r="AD78" s="62" t="s">
        <v>7</v>
      </c>
      <c r="AE78" s="62" t="s">
        <v>7</v>
      </c>
      <c r="AF78" s="62" t="s">
        <v>7</v>
      </c>
      <c r="AG78" s="62" t="s">
        <v>7</v>
      </c>
      <c r="AH78" s="62" t="s">
        <v>7</v>
      </c>
      <c r="AI78" s="62" t="s">
        <v>7</v>
      </c>
      <c r="AJ78" s="62" t="s">
        <v>7</v>
      </c>
      <c r="AK78" s="62" t="s">
        <v>7</v>
      </c>
      <c r="AL78" s="62" t="s">
        <v>7</v>
      </c>
      <c r="AM78" s="62" t="s">
        <v>7</v>
      </c>
      <c r="AN78" s="62" t="s">
        <v>7</v>
      </c>
      <c r="AO78" s="62" t="s">
        <v>7</v>
      </c>
      <c r="AP78" s="62" t="s">
        <v>7</v>
      </c>
      <c r="AQ78" s="62" t="s">
        <v>7</v>
      </c>
      <c r="AR78" s="62" t="s">
        <v>7</v>
      </c>
      <c r="AS78" s="62" t="s">
        <v>7</v>
      </c>
      <c r="AT78" s="62" t="s">
        <v>7</v>
      </c>
      <c r="AU78" s="62" t="s">
        <v>7</v>
      </c>
      <c r="AV78" s="62" t="s">
        <v>7</v>
      </c>
      <c r="AW78" s="62" t="s">
        <v>7</v>
      </c>
      <c r="AX78" s="62" t="s">
        <v>7</v>
      </c>
      <c r="AY78" s="62" t="s">
        <v>7</v>
      </c>
      <c r="AZ78" s="62" t="s">
        <v>7</v>
      </c>
      <c r="BA78" s="62" t="s">
        <v>7</v>
      </c>
      <c r="BB78" s="62" t="s">
        <v>7</v>
      </c>
      <c r="BC78" s="62" t="s">
        <v>7</v>
      </c>
      <c r="BD78" s="62" t="s">
        <v>7</v>
      </c>
      <c r="BE78" s="62" t="s">
        <v>7</v>
      </c>
      <c r="BF78" s="62" t="s">
        <v>7</v>
      </c>
      <c r="BG78" s="62" t="s">
        <v>7</v>
      </c>
      <c r="BH78" s="62" t="s">
        <v>7</v>
      </c>
      <c r="BI78" s="62" t="s">
        <v>7</v>
      </c>
      <c r="BJ78" s="62" t="s">
        <v>7</v>
      </c>
      <c r="BK78" s="62" t="s">
        <v>7</v>
      </c>
      <c r="BL78" s="62" t="s">
        <v>7</v>
      </c>
      <c r="BM78" s="62" t="s">
        <v>7</v>
      </c>
      <c r="BN78" s="62">
        <v>14.617059521670448</v>
      </c>
      <c r="BO78" s="62">
        <v>14.617059521670448</v>
      </c>
      <c r="BP78" s="26"/>
      <c r="BQ78" s="26"/>
      <c r="BR78" s="26"/>
      <c r="BS78" s="26"/>
      <c r="BT78" s="26"/>
      <c r="BU78" s="26"/>
      <c r="BV78" s="26"/>
      <c r="BW78" s="26"/>
      <c r="BX78" s="26"/>
      <c r="BY78" s="26"/>
      <c r="BZ78" s="26"/>
      <c r="CA78" s="26"/>
      <c r="CB78" s="26"/>
      <c r="CC78" s="26"/>
      <c r="CD78" s="26"/>
      <c r="CE78" s="26"/>
      <c r="CF78" s="26"/>
      <c r="CG78" s="26"/>
      <c r="CH78" s="26"/>
      <c r="CI78" s="26"/>
      <c r="CJ78" s="26"/>
      <c r="CK78" s="26"/>
      <c r="CL78" s="26"/>
    </row>
    <row r="79" spans="1:91" ht="17.25" customHeight="1">
      <c r="A79" s="25">
        <v>0</v>
      </c>
      <c r="B79" s="62" t="s">
        <v>7</v>
      </c>
      <c r="C79" s="62" t="s">
        <v>7</v>
      </c>
      <c r="D79" s="62" t="s">
        <v>7</v>
      </c>
      <c r="E79" s="62" t="s">
        <v>7</v>
      </c>
      <c r="F79" s="62" t="s">
        <v>7</v>
      </c>
      <c r="G79" s="62" t="s">
        <v>7</v>
      </c>
      <c r="H79" s="62" t="s">
        <v>7</v>
      </c>
      <c r="I79" s="62" t="s">
        <v>7</v>
      </c>
      <c r="J79" s="62" t="s">
        <v>7</v>
      </c>
      <c r="K79" s="62" t="s">
        <v>7</v>
      </c>
      <c r="L79" s="62" t="s">
        <v>7</v>
      </c>
      <c r="M79" s="62" t="s">
        <v>7</v>
      </c>
      <c r="N79" s="62" t="s">
        <v>7</v>
      </c>
      <c r="O79" s="62" t="s">
        <v>7</v>
      </c>
      <c r="P79" s="62" t="s">
        <v>7</v>
      </c>
      <c r="Q79" s="62" t="s">
        <v>7</v>
      </c>
      <c r="R79" s="62" t="s">
        <v>7</v>
      </c>
      <c r="S79" s="62" t="s">
        <v>7</v>
      </c>
      <c r="T79" s="62" t="s">
        <v>7</v>
      </c>
      <c r="U79" s="62" t="s">
        <v>7</v>
      </c>
      <c r="V79" s="62" t="s">
        <v>7</v>
      </c>
      <c r="W79" s="62" t="s">
        <v>7</v>
      </c>
      <c r="X79" s="62" t="s">
        <v>7</v>
      </c>
      <c r="Y79" s="62" t="s">
        <v>7</v>
      </c>
      <c r="Z79" s="62" t="s">
        <v>7</v>
      </c>
      <c r="AA79" s="62" t="s">
        <v>7</v>
      </c>
      <c r="AB79" s="62" t="s">
        <v>7</v>
      </c>
      <c r="AC79" s="62" t="s">
        <v>7</v>
      </c>
      <c r="AD79" s="62" t="s">
        <v>7</v>
      </c>
      <c r="AE79" s="62" t="s">
        <v>7</v>
      </c>
      <c r="AF79" s="62" t="s">
        <v>7</v>
      </c>
      <c r="AG79" s="62" t="s">
        <v>7</v>
      </c>
      <c r="AH79" s="62" t="s">
        <v>7</v>
      </c>
      <c r="AI79" s="62" t="s">
        <v>7</v>
      </c>
      <c r="AJ79" s="62" t="s">
        <v>7</v>
      </c>
      <c r="AK79" s="62" t="s">
        <v>7</v>
      </c>
      <c r="AL79" s="62" t="s">
        <v>7</v>
      </c>
      <c r="AM79" s="62" t="s">
        <v>7</v>
      </c>
      <c r="AN79" s="62" t="s">
        <v>7</v>
      </c>
      <c r="AO79" s="62" t="s">
        <v>7</v>
      </c>
      <c r="AP79" s="62" t="s">
        <v>7</v>
      </c>
      <c r="AQ79" s="62" t="s">
        <v>7</v>
      </c>
      <c r="AR79" s="62" t="s">
        <v>7</v>
      </c>
      <c r="AS79" s="62" t="s">
        <v>7</v>
      </c>
      <c r="AT79" s="62" t="s">
        <v>7</v>
      </c>
      <c r="AU79" s="62" t="s">
        <v>7</v>
      </c>
      <c r="AV79" s="62" t="s">
        <v>7</v>
      </c>
      <c r="AW79" s="62" t="s">
        <v>7</v>
      </c>
      <c r="AX79" s="62" t="s">
        <v>7</v>
      </c>
      <c r="AY79" s="62" t="s">
        <v>7</v>
      </c>
      <c r="AZ79" s="62" t="s">
        <v>7</v>
      </c>
      <c r="BA79" s="62" t="s">
        <v>7</v>
      </c>
      <c r="BB79" s="62" t="s">
        <v>7</v>
      </c>
      <c r="BC79" s="62" t="s">
        <v>7</v>
      </c>
      <c r="BD79" s="62" t="s">
        <v>7</v>
      </c>
      <c r="BE79" s="62" t="s">
        <v>7</v>
      </c>
      <c r="BF79" s="62" t="s">
        <v>7</v>
      </c>
      <c r="BG79" s="62" t="s">
        <v>7</v>
      </c>
      <c r="BH79" s="62" t="s">
        <v>7</v>
      </c>
      <c r="BI79" s="62" t="s">
        <v>7</v>
      </c>
      <c r="BJ79" s="62" t="s">
        <v>7</v>
      </c>
      <c r="BK79" s="62" t="s">
        <v>7</v>
      </c>
      <c r="BL79" s="62" t="s">
        <v>7</v>
      </c>
      <c r="BM79" s="62" t="s">
        <v>7</v>
      </c>
      <c r="BN79" s="62" t="s">
        <v>7</v>
      </c>
      <c r="BO79" s="62">
        <v>14.761639734545515</v>
      </c>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row>
  </sheetData>
  <phoneticPr fontId="29"/>
  <hyperlinks>
    <hyperlink ref="A1" location="目次!A1" display="目次!A1"/>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79"/>
  <sheetViews>
    <sheetView showGridLines="0" zoomScale="80" zoomScaleNormal="80" workbookViewId="0">
      <pane xSplit="1" ySplit="13" topLeftCell="B14" activePane="bottomRight" state="frozen"/>
      <selection pane="topRight" activeCell="B1" sqref="B1"/>
      <selection pane="bottomLeft" activeCell="A14" sqref="A14"/>
      <selection pane="bottomRight" activeCell="B3" sqref="B3"/>
    </sheetView>
  </sheetViews>
  <sheetFormatPr defaultRowHeight="13.5"/>
  <cols>
    <col min="1" max="1" width="9" style="20"/>
    <col min="2" max="30" width="6.25" style="20" customWidth="1"/>
    <col min="31" max="41" width="6.5" style="20" bestFit="1" customWidth="1"/>
    <col min="42" max="67" width="6.25" style="20" customWidth="1"/>
    <col min="68" max="16384" width="9" style="20"/>
  </cols>
  <sheetData>
    <row r="1" spans="1:98" ht="25.5">
      <c r="A1" s="358" t="s">
        <v>170</v>
      </c>
      <c r="B1" s="360"/>
      <c r="C1" s="360"/>
      <c r="D1" s="360"/>
      <c r="E1" s="360"/>
      <c r="F1" s="360"/>
      <c r="G1" s="360" t="s">
        <v>2</v>
      </c>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row>
    <row r="2" spans="1:98" ht="24">
      <c r="B2" s="4"/>
      <c r="C2" s="4"/>
      <c r="D2" s="4"/>
      <c r="E2" s="4"/>
      <c r="F2" s="4"/>
      <c r="G2" s="4"/>
      <c r="H2" s="4" t="s">
        <v>6</v>
      </c>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row>
    <row r="3" spans="1:98" ht="24">
      <c r="B3" s="4" t="s">
        <v>13</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row>
    <row r="4" spans="1:98" ht="30" customHeight="1">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row>
    <row r="5" spans="1:98" ht="37.5" customHeight="1">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row>
    <row r="6" spans="1:98" ht="24">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row>
    <row r="8" spans="1:98">
      <c r="A8" s="20" t="s">
        <v>1</v>
      </c>
      <c r="B8" s="20">
        <v>2019</v>
      </c>
      <c r="C8" s="20">
        <v>2020</v>
      </c>
      <c r="D8" s="20">
        <v>2021</v>
      </c>
      <c r="E8" s="20">
        <v>2022</v>
      </c>
      <c r="F8" s="20">
        <v>2023</v>
      </c>
      <c r="G8" s="20">
        <v>2024</v>
      </c>
      <c r="H8" s="20">
        <v>2025</v>
      </c>
      <c r="I8" s="20">
        <v>2026</v>
      </c>
      <c r="J8" s="20">
        <v>2027</v>
      </c>
      <c r="K8" s="20">
        <v>2028</v>
      </c>
      <c r="L8" s="20">
        <v>2029</v>
      </c>
      <c r="M8" s="20">
        <v>2030</v>
      </c>
      <c r="N8" s="20">
        <v>2031</v>
      </c>
      <c r="O8" s="20">
        <v>2032</v>
      </c>
      <c r="P8" s="20">
        <v>2033</v>
      </c>
      <c r="Q8" s="20">
        <v>2034</v>
      </c>
      <c r="R8" s="20">
        <v>2035</v>
      </c>
      <c r="S8" s="20">
        <v>2036</v>
      </c>
      <c r="T8" s="20">
        <v>2037</v>
      </c>
      <c r="U8" s="20">
        <v>2038</v>
      </c>
      <c r="V8" s="20">
        <v>2039</v>
      </c>
      <c r="W8" s="20">
        <v>2040</v>
      </c>
      <c r="X8" s="20">
        <v>2041</v>
      </c>
      <c r="Y8" s="20">
        <v>2042</v>
      </c>
      <c r="Z8" s="20">
        <v>2043</v>
      </c>
      <c r="AA8" s="20">
        <v>2044</v>
      </c>
      <c r="AB8" s="20">
        <v>2045</v>
      </c>
      <c r="AC8" s="20">
        <v>2046</v>
      </c>
      <c r="AD8" s="20">
        <v>2047</v>
      </c>
      <c r="AE8" s="20">
        <v>2048</v>
      </c>
      <c r="AF8" s="20">
        <v>2049</v>
      </c>
      <c r="AG8" s="20">
        <v>2050</v>
      </c>
      <c r="AH8" s="20">
        <v>2051</v>
      </c>
      <c r="AI8" s="20">
        <v>2052</v>
      </c>
      <c r="AJ8" s="20">
        <v>2053</v>
      </c>
      <c r="AK8" s="20">
        <v>2054</v>
      </c>
      <c r="AL8" s="20">
        <v>2055</v>
      </c>
      <c r="AM8" s="20">
        <v>2056</v>
      </c>
      <c r="AN8" s="20">
        <v>2057</v>
      </c>
      <c r="AO8" s="20">
        <v>2058</v>
      </c>
      <c r="AP8" s="20">
        <v>2059</v>
      </c>
      <c r="AQ8" s="20">
        <v>2060</v>
      </c>
      <c r="AR8" s="20">
        <v>2061</v>
      </c>
      <c r="AS8" s="20">
        <v>2062</v>
      </c>
      <c r="AT8" s="20">
        <v>2063</v>
      </c>
      <c r="AU8" s="20">
        <v>2064</v>
      </c>
      <c r="AV8" s="20">
        <v>2065</v>
      </c>
      <c r="AW8" s="20">
        <v>2066</v>
      </c>
      <c r="AX8" s="20">
        <v>2067</v>
      </c>
      <c r="AY8" s="20">
        <v>2068</v>
      </c>
      <c r="AZ8" s="20">
        <v>2069</v>
      </c>
      <c r="BA8" s="20">
        <v>2070</v>
      </c>
      <c r="BB8" s="20">
        <v>2071</v>
      </c>
      <c r="BC8" s="20">
        <v>2072</v>
      </c>
      <c r="BD8" s="20">
        <v>2073</v>
      </c>
      <c r="BE8" s="20">
        <v>2074</v>
      </c>
      <c r="BF8" s="20">
        <v>2075</v>
      </c>
      <c r="BG8" s="20">
        <v>2076</v>
      </c>
      <c r="BH8" s="20">
        <v>2077</v>
      </c>
      <c r="BI8" s="20">
        <v>2078</v>
      </c>
      <c r="BJ8" s="20">
        <v>2079</v>
      </c>
      <c r="BK8" s="20">
        <v>2080</v>
      </c>
      <c r="BL8" s="20">
        <v>2081</v>
      </c>
      <c r="BM8" s="20">
        <v>2082</v>
      </c>
      <c r="BN8" s="20">
        <v>2083</v>
      </c>
      <c r="BO8" s="20">
        <v>2084</v>
      </c>
    </row>
    <row r="9" spans="1:98" s="47" customFormat="1" hidden="1">
      <c r="B9" s="47">
        <v>22.026599999999998</v>
      </c>
      <c r="C9" s="47">
        <v>22.040683230199498</v>
      </c>
      <c r="D9" s="47">
        <v>22.056629328541501</v>
      </c>
      <c r="E9" s="47">
        <v>21.950357328431799</v>
      </c>
      <c r="F9" s="47">
        <v>21.8337401447105</v>
      </c>
      <c r="G9" s="47">
        <v>21.728394305107301</v>
      </c>
      <c r="H9" s="47">
        <v>21.655610823158501</v>
      </c>
      <c r="I9" s="47">
        <v>21.570343585795602</v>
      </c>
      <c r="J9" s="47">
        <v>21.468502319381901</v>
      </c>
      <c r="K9" s="47">
        <v>21.358779144816701</v>
      </c>
      <c r="L9" s="47">
        <v>21.2455008561423</v>
      </c>
      <c r="M9" s="47">
        <v>21.236928579228298</v>
      </c>
      <c r="N9" s="47">
        <v>21.2732126095338</v>
      </c>
      <c r="O9" s="47">
        <v>21.307948032620498</v>
      </c>
      <c r="P9" s="47">
        <v>21.335197224645501</v>
      </c>
      <c r="Q9" s="47">
        <v>21.353883681114301</v>
      </c>
      <c r="R9" s="47">
        <v>21.361775909539901</v>
      </c>
      <c r="S9" s="47">
        <v>21.3615204131934</v>
      </c>
      <c r="T9" s="47">
        <v>21.358080822349102</v>
      </c>
      <c r="U9" s="47">
        <v>21.359804944047703</v>
      </c>
      <c r="V9" s="47">
        <v>21.368955555121801</v>
      </c>
      <c r="W9" s="47">
        <v>21.383093286618202</v>
      </c>
      <c r="X9" s="47">
        <v>21.3963844899666</v>
      </c>
      <c r="Y9" s="47">
        <v>21.408882923383498</v>
      </c>
      <c r="Z9" s="47">
        <v>21.424053352707798</v>
      </c>
      <c r="AA9" s="47">
        <v>21.4407479879767</v>
      </c>
      <c r="AB9" s="47">
        <v>21.4589723001232</v>
      </c>
      <c r="AC9" s="47">
        <v>21.478731881335403</v>
      </c>
      <c r="AD9" s="47">
        <v>21.5044566464166</v>
      </c>
      <c r="AE9" s="47">
        <v>21.538267105145799</v>
      </c>
      <c r="AF9" s="47">
        <v>21.580054679914401</v>
      </c>
      <c r="AG9" s="47">
        <v>21.6297238326963</v>
      </c>
      <c r="AH9" s="47">
        <v>21.686105353935602</v>
      </c>
      <c r="AI9" s="47">
        <v>21.7491399839951</v>
      </c>
      <c r="AJ9" s="47">
        <v>21.8882941982319</v>
      </c>
      <c r="AK9" s="47">
        <v>22.104795624525</v>
      </c>
      <c r="AL9" s="47">
        <v>22.323438509040599</v>
      </c>
      <c r="AM9" s="47">
        <v>22.544244033363402</v>
      </c>
      <c r="AN9" s="47">
        <v>22.767233588589601</v>
      </c>
      <c r="AO9" s="47">
        <v>22.992428777398601</v>
      </c>
      <c r="AP9" s="47">
        <v>23.219851416146302</v>
      </c>
      <c r="AQ9" s="47">
        <v>23.449523536978599</v>
      </c>
      <c r="AR9" s="47">
        <v>23.681467389965597</v>
      </c>
      <c r="AS9" s="47">
        <v>23.915705445257</v>
      </c>
      <c r="AT9" s="47">
        <v>24.1522603952595</v>
      </c>
      <c r="AU9" s="47">
        <v>24.391155156834799</v>
      </c>
      <c r="AV9" s="47">
        <v>24.632412873519598</v>
      </c>
      <c r="AW9" s="47">
        <v>24.8760569177681</v>
      </c>
      <c r="AX9" s="47">
        <v>25.122110893215801</v>
      </c>
      <c r="AY9" s="47">
        <v>25.370598636966701</v>
      </c>
      <c r="AZ9" s="47">
        <v>25.621544221902099</v>
      </c>
      <c r="BA9" s="47">
        <v>25.8749719590129</v>
      </c>
      <c r="BB9" s="47">
        <v>26.130906399754899</v>
      </c>
      <c r="BC9" s="47">
        <v>26.389372338426998</v>
      </c>
      <c r="BD9" s="47">
        <v>26.650394814573701</v>
      </c>
      <c r="BE9" s="47">
        <v>26.913999115410203</v>
      </c>
      <c r="BF9" s="47">
        <v>27.180210778272905</v>
      </c>
      <c r="BG9" s="47">
        <v>27.449055593092599</v>
      </c>
      <c r="BH9" s="47">
        <v>27.720559604893701</v>
      </c>
      <c r="BI9" s="47">
        <v>27.994749116316896</v>
      </c>
      <c r="BJ9" s="47">
        <v>28.2716506901678</v>
      </c>
      <c r="BK9" s="47">
        <v>28.551291151989403</v>
      </c>
      <c r="BL9" s="47">
        <v>28.833697592661903</v>
      </c>
      <c r="BM9" s="47">
        <v>29.118897371026502</v>
      </c>
      <c r="BN9" s="47">
        <v>29.4069181165362</v>
      </c>
      <c r="BO9" s="47">
        <v>29.697787731932202</v>
      </c>
      <c r="BP9" s="47">
        <v>29.991534395947301</v>
      </c>
      <c r="BQ9" s="47">
        <v>30.288186566035797</v>
      </c>
      <c r="BR9" s="47">
        <v>30.587772981130097</v>
      </c>
      <c r="BS9" s="47">
        <v>30.890322664425202</v>
      </c>
      <c r="BT9" s="47">
        <v>31.195864926189998</v>
      </c>
      <c r="BU9" s="47">
        <v>31.504429366607301</v>
      </c>
      <c r="BV9" s="47">
        <v>31.816045878641098</v>
      </c>
      <c r="BW9" s="47">
        <v>32.1307446509323</v>
      </c>
      <c r="BX9" s="47">
        <v>32.448556170723904</v>
      </c>
      <c r="BY9" s="47">
        <v>32.769511226814103</v>
      </c>
      <c r="BZ9" s="47">
        <v>33.0936409125393</v>
      </c>
      <c r="CA9" s="47">
        <v>33.420976628786001</v>
      </c>
      <c r="CB9" s="47">
        <v>33.751550087033102</v>
      </c>
      <c r="CC9" s="47">
        <v>34.085393312424102</v>
      </c>
      <c r="CD9" s="47">
        <v>34.422538646869498</v>
      </c>
      <c r="CE9" s="47">
        <v>34.763018752179804</v>
      </c>
      <c r="CF9" s="47">
        <v>35.106866613229997</v>
      </c>
      <c r="CG9" s="47">
        <v>35.454115541155197</v>
      </c>
      <c r="CH9" s="47">
        <v>35.804799176577099</v>
      </c>
      <c r="CI9" s="47">
        <v>36.1589514928637</v>
      </c>
      <c r="CJ9" s="47">
        <v>36.516606799420202</v>
      </c>
      <c r="CK9" s="47">
        <v>36.877799745012901</v>
      </c>
      <c r="CL9" s="47">
        <v>37.242565321125802</v>
      </c>
      <c r="CM9" s="47">
        <v>37.610938865350498</v>
      </c>
      <c r="CN9" s="47">
        <v>37.982956064809997</v>
      </c>
      <c r="CO9" s="47">
        <v>38.358652959615199</v>
      </c>
      <c r="CP9" s="47">
        <v>38.738065946357203</v>
      </c>
      <c r="CQ9" s="47">
        <v>39.121231781632801</v>
      </c>
      <c r="CR9" s="47">
        <v>39.508187585605398</v>
      </c>
      <c r="CS9" s="47">
        <v>39.898970845601497</v>
      </c>
      <c r="CT9" s="47">
        <v>40.293619419742001</v>
      </c>
    </row>
    <row r="10" spans="1:98" s="47" customFormat="1" hidden="1">
      <c r="A10" s="47" t="s">
        <v>0</v>
      </c>
      <c r="B10" s="47">
        <v>22.026599999999998</v>
      </c>
      <c r="C10" s="47">
        <v>22.040683230199498</v>
      </c>
      <c r="D10" s="47">
        <v>22.056629328541501</v>
      </c>
      <c r="E10" s="47">
        <v>21.950357328431799</v>
      </c>
      <c r="F10" s="47">
        <v>21.8337401447105</v>
      </c>
      <c r="G10" s="47">
        <v>21.728394305107301</v>
      </c>
      <c r="H10" s="47">
        <v>21.655610823158501</v>
      </c>
      <c r="I10" s="47">
        <v>21.570343585795602</v>
      </c>
      <c r="J10" s="47">
        <v>21.468502319381901</v>
      </c>
      <c r="K10" s="47">
        <v>21.358779144816701</v>
      </c>
      <c r="L10" s="47">
        <v>21.2455008561423</v>
      </c>
      <c r="M10" s="47">
        <v>21.236928579228298</v>
      </c>
      <c r="N10" s="47">
        <v>21.2732126095338</v>
      </c>
      <c r="O10" s="47">
        <v>21.307948032620498</v>
      </c>
      <c r="P10" s="47">
        <v>21.335197224645501</v>
      </c>
      <c r="Q10" s="47">
        <v>21.353883681114301</v>
      </c>
      <c r="R10" s="47">
        <v>21.361775909539901</v>
      </c>
      <c r="S10" s="47">
        <v>21.3615204131934</v>
      </c>
      <c r="T10" s="47">
        <v>21.358080822349102</v>
      </c>
      <c r="U10" s="47">
        <v>21.359804944047703</v>
      </c>
      <c r="V10" s="47">
        <v>21.368955555121801</v>
      </c>
      <c r="W10" s="47">
        <v>21.383093286618202</v>
      </c>
      <c r="X10" s="47">
        <v>21.3963844899666</v>
      </c>
      <c r="Y10" s="47">
        <v>21.408882923383498</v>
      </c>
      <c r="Z10" s="47">
        <v>21.424053352707798</v>
      </c>
      <c r="AA10" s="47">
        <v>21.4407479879767</v>
      </c>
      <c r="AB10" s="47">
        <v>21.4589723001232</v>
      </c>
      <c r="AC10" s="47">
        <v>21.478731881335403</v>
      </c>
      <c r="AD10" s="47">
        <v>21.5044566464166</v>
      </c>
      <c r="AE10" s="47">
        <v>21.538267105145799</v>
      </c>
      <c r="AF10" s="47">
        <v>21.580054679914401</v>
      </c>
      <c r="AG10" s="47">
        <v>21.6297238326963</v>
      </c>
      <c r="AH10" s="47">
        <v>21.686105353935602</v>
      </c>
      <c r="AI10" s="47">
        <v>21.7491399839951</v>
      </c>
      <c r="AJ10" s="47">
        <v>21.8882941982319</v>
      </c>
      <c r="AK10" s="47">
        <v>22.104795624525</v>
      </c>
      <c r="AL10" s="47">
        <v>22.323438509040599</v>
      </c>
      <c r="AM10" s="47">
        <v>22.544244033363402</v>
      </c>
      <c r="AN10" s="47">
        <v>22.767233588589601</v>
      </c>
      <c r="AO10" s="47">
        <v>22.992428777398601</v>
      </c>
      <c r="AP10" s="47">
        <v>23.219851416146302</v>
      </c>
      <c r="AQ10" s="47">
        <v>23.449523536978599</v>
      </c>
      <c r="AR10" s="47">
        <v>23.681467389965597</v>
      </c>
      <c r="AS10" s="47">
        <v>23.915705445257</v>
      </c>
      <c r="AT10" s="47">
        <v>24.1522603952595</v>
      </c>
      <c r="AU10" s="47">
        <v>24.391155156834799</v>
      </c>
      <c r="AV10" s="47">
        <v>24.632412873519598</v>
      </c>
      <c r="AW10" s="47">
        <v>24.8760569177681</v>
      </c>
      <c r="AX10" s="47">
        <v>25.122110893215801</v>
      </c>
      <c r="AY10" s="47">
        <v>25.370598636966701</v>
      </c>
      <c r="AZ10" s="47">
        <v>25.621544221902099</v>
      </c>
      <c r="BA10" s="47">
        <v>25.8749719590129</v>
      </c>
      <c r="BB10" s="47">
        <v>26.130906399754899</v>
      </c>
      <c r="BC10" s="47">
        <v>26.389372338426998</v>
      </c>
      <c r="BD10" s="47">
        <v>26.650394814573701</v>
      </c>
      <c r="BE10" s="47">
        <v>26.913999115410203</v>
      </c>
      <c r="BF10" s="47">
        <v>27.180210778272905</v>
      </c>
      <c r="BG10" s="47">
        <v>27.449055593092599</v>
      </c>
      <c r="BH10" s="47">
        <v>27.720559604893701</v>
      </c>
      <c r="BI10" s="47">
        <v>27.994749116316896</v>
      </c>
      <c r="BJ10" s="47">
        <v>28.2716506901678</v>
      </c>
      <c r="BK10" s="47">
        <v>28.551291151989403</v>
      </c>
      <c r="BL10" s="47">
        <v>28.833697592661903</v>
      </c>
      <c r="BM10" s="47">
        <v>29.118897371026502</v>
      </c>
      <c r="BN10" s="47">
        <v>29.4069181165362</v>
      </c>
      <c r="BO10" s="47">
        <v>29.697787731932202</v>
      </c>
      <c r="CQ10" s="47">
        <v>2014</v>
      </c>
    </row>
    <row r="11" spans="1:98" hidden="1">
      <c r="A11" s="22"/>
      <c r="B11" s="23">
        <v>35.723199999999999</v>
      </c>
      <c r="C11" s="23">
        <v>35.826169880317977</v>
      </c>
      <c r="D11" s="23">
        <v>35.929645502534541</v>
      </c>
      <c r="E11" s="23">
        <v>35.926982548908782</v>
      </c>
      <c r="F11" s="23">
        <v>35.99594177632337</v>
      </c>
      <c r="G11" s="23">
        <v>36.136614338484833</v>
      </c>
      <c r="H11" s="23">
        <v>36.34980268388761</v>
      </c>
      <c r="I11" s="23">
        <v>36.564589505052744</v>
      </c>
      <c r="J11" s="23">
        <v>36.780985533752819</v>
      </c>
      <c r="K11" s="23">
        <v>36.999001577438882</v>
      </c>
      <c r="L11" s="23">
        <v>37.218648519762525</v>
      </c>
      <c r="M11" s="23">
        <v>37.549502675382058</v>
      </c>
      <c r="N11" s="23">
        <v>37.883637118785046</v>
      </c>
      <c r="O11" s="23">
        <v>38.258351630345672</v>
      </c>
      <c r="P11" s="23">
        <v>38.636772516897132</v>
      </c>
      <c r="Q11" s="23">
        <v>39.018936438923745</v>
      </c>
      <c r="R11" s="23">
        <v>39.404880419526421</v>
      </c>
      <c r="S11" s="23">
        <v>39.794641848008347</v>
      </c>
      <c r="T11" s="23">
        <v>40.188258483498032</v>
      </c>
      <c r="U11" s="23">
        <v>40.585768458606864</v>
      </c>
      <c r="V11" s="23">
        <v>40.987210283123268</v>
      </c>
      <c r="W11" s="23">
        <v>41.392622847743631</v>
      </c>
      <c r="X11" s="23">
        <v>41.802045427840071</v>
      </c>
      <c r="Y11" s="23">
        <v>42.215517687264757</v>
      </c>
      <c r="Z11" s="23">
        <v>42.633079682193198</v>
      </c>
      <c r="AA11" s="23">
        <v>43.054771865004227</v>
      </c>
      <c r="AB11" s="23">
        <v>43.480635088199136</v>
      </c>
      <c r="AC11" s="23">
        <v>43.910710608359366</v>
      </c>
      <c r="AD11" s="23">
        <v>44.34504009014335</v>
      </c>
      <c r="AE11" s="23">
        <v>44.783665610322814</v>
      </c>
      <c r="AF11" s="23">
        <v>45.226629661859114</v>
      </c>
      <c r="AG11" s="23">
        <v>45.673975158019935</v>
      </c>
      <c r="AH11" s="23">
        <v>46.125745436536413</v>
      </c>
      <c r="AI11" s="23">
        <v>46.581984263801857</v>
      </c>
      <c r="AJ11" s="23">
        <v>47.042735839111529</v>
      </c>
      <c r="AK11" s="23">
        <v>47.508044798944468</v>
      </c>
      <c r="AL11" s="23">
        <v>47.97795622128811</v>
      </c>
      <c r="AM11" s="23">
        <v>48.452515630005166</v>
      </c>
      <c r="AN11" s="23">
        <v>48.931768999243531</v>
      </c>
      <c r="AO11" s="23">
        <v>49.415762757890896</v>
      </c>
      <c r="AP11" s="23">
        <v>49.904543794071785</v>
      </c>
      <c r="AQ11" s="23">
        <v>50.398159459690717</v>
      </c>
      <c r="AR11" s="23">
        <v>50.896657575019006</v>
      </c>
      <c r="AS11" s="23">
        <v>51.4000864333278</v>
      </c>
      <c r="AT11" s="23">
        <v>51.908494805566484</v>
      </c>
      <c r="AU11" s="23">
        <v>52.421931945087429</v>
      </c>
      <c r="AV11" s="23">
        <v>52.940447592417641</v>
      </c>
      <c r="AW11" s="23">
        <v>53.464091980077598</v>
      </c>
      <c r="AX11" s="23">
        <v>53.992915837447249</v>
      </c>
      <c r="AY11" s="23">
        <v>54.526970395681182</v>
      </c>
      <c r="AZ11" s="23">
        <v>55.066307392671099</v>
      </c>
      <c r="BA11" s="23">
        <v>55.610979078058598</v>
      </c>
      <c r="BB11" s="23">
        <v>56.16103821829654</v>
      </c>
      <c r="BC11" s="23">
        <v>56.716538101761401</v>
      </c>
      <c r="BD11" s="23">
        <v>57.277532543915427</v>
      </c>
      <c r="BE11" s="23">
        <v>57.844075892519918</v>
      </c>
      <c r="BF11" s="23">
        <v>58.416223032900994</v>
      </c>
      <c r="BG11" s="23">
        <v>58.994029393266047</v>
      </c>
      <c r="BH11" s="23">
        <v>59.577550950073309</v>
      </c>
      <c r="BI11" s="23">
        <v>60.166844233456978</v>
      </c>
      <c r="BJ11" s="23">
        <v>60.761966332700254</v>
      </c>
      <c r="BK11" s="23">
        <v>61.362974901767224</v>
      </c>
      <c r="BL11" s="23">
        <v>61.969928164890383</v>
      </c>
      <c r="BM11" s="23">
        <v>62.582884922208919</v>
      </c>
      <c r="BN11" s="23">
        <v>63.201904555465127</v>
      </c>
      <c r="BO11" s="23">
        <v>63.827047033758603</v>
      </c>
    </row>
    <row r="12" spans="1:98" s="47" customFormat="1" hidden="1">
      <c r="B12" s="47">
        <v>1</v>
      </c>
      <c r="C12" s="47">
        <v>0.99648722455054561</v>
      </c>
      <c r="D12" s="47">
        <v>0.99298644041469009</v>
      </c>
      <c r="E12" s="47">
        <v>0.99243480668379869</v>
      </c>
      <c r="F12" s="47">
        <v>0.99079994580127961</v>
      </c>
      <c r="G12" s="47">
        <v>0.9877020279414469</v>
      </c>
      <c r="H12" s="47">
        <v>0.98315639648881004</v>
      </c>
      <c r="I12" s="47">
        <v>0.97920912564000362</v>
      </c>
      <c r="J12" s="47">
        <v>0.97604588452348762</v>
      </c>
      <c r="K12" s="47">
        <v>0.97327378480913762</v>
      </c>
      <c r="L12" s="47">
        <v>0.97069757533502565</v>
      </c>
      <c r="M12" s="47">
        <v>0.96265552298673907</v>
      </c>
      <c r="N12" s="47">
        <v>0.95486039700489689</v>
      </c>
      <c r="O12" s="47">
        <v>0.94722748865031159</v>
      </c>
      <c r="P12" s="47">
        <v>0.94001515322066054</v>
      </c>
      <c r="Q12" s="47">
        <v>0.93326052360595046</v>
      </c>
      <c r="R12" s="47">
        <v>0.92705039871030626</v>
      </c>
      <c r="S12" s="47">
        <v>0.92125990745921327</v>
      </c>
      <c r="T12" s="47">
        <v>0.91566889039931887</v>
      </c>
      <c r="U12" s="47">
        <v>0.90991850345968595</v>
      </c>
      <c r="V12" s="47">
        <v>0.90391654853912551</v>
      </c>
      <c r="W12" s="47">
        <v>0.89777133569857304</v>
      </c>
      <c r="X12" s="47">
        <v>0.89172984204509687</v>
      </c>
      <c r="Y12" s="47">
        <v>0.88578827756103595</v>
      </c>
      <c r="Z12" s="47">
        <v>0.87980285167229499</v>
      </c>
      <c r="AA12" s="47">
        <v>0.87382203026430294</v>
      </c>
      <c r="AB12" s="47">
        <v>0.86784622248887577</v>
      </c>
      <c r="AC12" s="47">
        <v>0.86187584213426782</v>
      </c>
      <c r="AD12" s="47">
        <v>0.85573521719539114</v>
      </c>
      <c r="AE12" s="47">
        <v>0.84934582069594289</v>
      </c>
      <c r="AF12" s="47">
        <v>0.84271964115441012</v>
      </c>
      <c r="AG12" s="47">
        <v>0.83760327882421626</v>
      </c>
      <c r="AH12" s="47">
        <v>0.83443013029410307</v>
      </c>
      <c r="AI12" s="47">
        <v>0.83110977949596432</v>
      </c>
      <c r="AJ12" s="47">
        <v>0.82508018652314019</v>
      </c>
      <c r="AK12" s="47">
        <v>0.82089379434649035</v>
      </c>
      <c r="AL12" s="47">
        <v>0.82089379434649035</v>
      </c>
      <c r="AM12" s="47">
        <v>0.82089379434649035</v>
      </c>
      <c r="AN12" s="47">
        <v>0.82089379434649035</v>
      </c>
      <c r="AO12" s="47">
        <v>0.82089379434649035</v>
      </c>
      <c r="AP12" s="47">
        <v>0.82089379434649035</v>
      </c>
      <c r="AQ12" s="47">
        <v>0.82089379434649035</v>
      </c>
      <c r="AR12" s="47">
        <v>0.82089379434649035</v>
      </c>
      <c r="AS12" s="47">
        <v>0.82089379434649035</v>
      </c>
      <c r="AT12" s="47">
        <v>0.82089379434649035</v>
      </c>
      <c r="AU12" s="47">
        <v>0.82089379434649035</v>
      </c>
      <c r="AV12" s="47">
        <v>0.82089379434649035</v>
      </c>
      <c r="AW12" s="47">
        <v>0.82089379434649035</v>
      </c>
      <c r="AX12" s="47">
        <v>0.82089379434649035</v>
      </c>
      <c r="AY12" s="47">
        <v>0.82089379434649035</v>
      </c>
      <c r="AZ12" s="47">
        <v>0.82089379434649035</v>
      </c>
      <c r="BA12" s="47">
        <v>0.82089379434649035</v>
      </c>
      <c r="BB12" s="47">
        <v>0.82089379434649035</v>
      </c>
      <c r="BC12" s="47">
        <v>0.82089379434649035</v>
      </c>
      <c r="BD12" s="47">
        <v>0.82089379434649035</v>
      </c>
      <c r="BE12" s="47">
        <v>0.82089379434649035</v>
      </c>
      <c r="BF12" s="47">
        <v>0.82089379434649035</v>
      </c>
      <c r="BG12" s="47">
        <v>0.82089379434649035</v>
      </c>
      <c r="BH12" s="47">
        <v>0.82089379434649035</v>
      </c>
      <c r="BI12" s="47">
        <v>0.82089379434649035</v>
      </c>
      <c r="BJ12" s="47">
        <v>0.82089379434649035</v>
      </c>
      <c r="BK12" s="47">
        <v>0.82089379434649035</v>
      </c>
      <c r="BL12" s="47">
        <v>0.82089379434649035</v>
      </c>
      <c r="BM12" s="47">
        <v>0.82089379434649035</v>
      </c>
      <c r="BN12" s="47">
        <v>0.82089379434649035</v>
      </c>
      <c r="BO12" s="47">
        <v>0.82089379434649035</v>
      </c>
    </row>
    <row r="13" spans="1:98" ht="17.25" hidden="1" customHeight="1">
      <c r="A13" s="3" t="s">
        <v>4</v>
      </c>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W13" s="24"/>
      <c r="AX13" s="24"/>
      <c r="AY13" s="24"/>
      <c r="AZ13" s="24"/>
      <c r="BA13" s="24"/>
      <c r="BB13" s="24"/>
      <c r="BC13" s="24"/>
      <c r="BD13" s="24"/>
      <c r="BE13" s="24"/>
      <c r="BF13" s="24"/>
      <c r="BG13" s="24"/>
      <c r="BH13" s="24"/>
      <c r="BI13" s="24"/>
      <c r="BJ13" s="24"/>
      <c r="BK13" s="24"/>
      <c r="BL13" s="24"/>
      <c r="BM13" s="24"/>
      <c r="BN13" s="24"/>
      <c r="BO13" s="24"/>
    </row>
    <row r="14" spans="1:98" ht="17.25" customHeight="1">
      <c r="A14" s="25">
        <v>65</v>
      </c>
      <c r="B14" s="24">
        <v>22.026599999999998</v>
      </c>
      <c r="C14" s="24">
        <v>21.963259259259253</v>
      </c>
      <c r="D14" s="24">
        <v>21.901933844494682</v>
      </c>
      <c r="E14" s="24">
        <v>21.784298631882518</v>
      </c>
      <c r="F14" s="24">
        <v>21.632868552018387</v>
      </c>
      <c r="G14" s="24">
        <v>21.461179119065868</v>
      </c>
      <c r="H14" s="24">
        <v>21.290852300660585</v>
      </c>
      <c r="I14" s="24">
        <v>21.121877282401371</v>
      </c>
      <c r="J14" s="24">
        <v>20.954243335715653</v>
      </c>
      <c r="K14" s="24">
        <v>20.787939817178227</v>
      </c>
      <c r="L14" s="24">
        <v>20.622956167835543</v>
      </c>
      <c r="M14" s="24">
        <v>20.443846588069043</v>
      </c>
      <c r="N14" s="24">
        <v>20.312948237909023</v>
      </c>
      <c r="O14" s="24">
        <v>20.183474103230463</v>
      </c>
      <c r="P14" s="24">
        <v>20.055408688118153</v>
      </c>
      <c r="Q14" s="24">
        <v>19.928736665257293</v>
      </c>
      <c r="R14" s="24">
        <v>19.803442874099179</v>
      </c>
      <c r="S14" s="24">
        <v>19.679512319046648</v>
      </c>
      <c r="T14" s="24">
        <v>19.556930167659374</v>
      </c>
      <c r="U14" s="24">
        <v>19.435681748878686</v>
      </c>
      <c r="V14" s="24">
        <v>19.315752551271672</v>
      </c>
      <c r="W14" s="24">
        <v>19.197128221294413</v>
      </c>
      <c r="X14" s="24">
        <v>19.079794561574076</v>
      </c>
      <c r="Y14" s="24">
        <v>18.963737529209745</v>
      </c>
      <c r="Z14" s="24">
        <v>18.848943234091713</v>
      </c>
      <c r="AA14" s="24">
        <v>18.735397937239068</v>
      </c>
      <c r="AB14" s="24">
        <v>18.623088049155342</v>
      </c>
      <c r="AC14" s="24">
        <v>18.512000128202097</v>
      </c>
      <c r="AD14" s="24">
        <v>18.402120878990182</v>
      </c>
      <c r="AE14" s="24">
        <v>18.293437150788488</v>
      </c>
      <c r="AF14" s="24">
        <v>18.185935935950013</v>
      </c>
      <c r="AG14" s="24">
        <v>18.117127602328715</v>
      </c>
      <c r="AH14" s="24">
        <v>18.09553971605613</v>
      </c>
      <c r="AI14" s="24">
        <v>18.075922936325028</v>
      </c>
      <c r="AJ14" s="24">
        <v>18.059597859750543</v>
      </c>
      <c r="AK14" s="24">
        <v>18.145689553470024</v>
      </c>
      <c r="AL14" s="24">
        <v>18.269795568179003</v>
      </c>
      <c r="AM14" s="24">
        <v>18.394872159109511</v>
      </c>
      <c r="AN14" s="24">
        <v>18.492908465838891</v>
      </c>
      <c r="AO14" s="24">
        <v>18.602124865552899</v>
      </c>
      <c r="AP14" s="24">
        <v>18.72629536181941</v>
      </c>
      <c r="AQ14" s="24">
        <v>18.865563729855833</v>
      </c>
      <c r="AR14" s="24">
        <v>19.000283896748208</v>
      </c>
      <c r="AS14" s="24">
        <v>19.132564356205595</v>
      </c>
      <c r="AT14" s="24">
        <v>19.32180831620763</v>
      </c>
      <c r="AU14" s="24">
        <v>19.512924125467833</v>
      </c>
      <c r="AV14" s="24">
        <v>19.705930298815716</v>
      </c>
      <c r="AW14" s="24">
        <v>19.705930298815716</v>
      </c>
      <c r="AX14" s="24">
        <v>19.705930298815716</v>
      </c>
      <c r="AY14" s="24">
        <v>19.705930298815716</v>
      </c>
      <c r="AZ14" s="24">
        <v>19.705930298815716</v>
      </c>
      <c r="BA14" s="24">
        <v>19.705930298815716</v>
      </c>
      <c r="BB14" s="24">
        <v>19.705930298815716</v>
      </c>
      <c r="BC14" s="24">
        <v>19.705930298815716</v>
      </c>
      <c r="BD14" s="24">
        <v>19.705930298815716</v>
      </c>
      <c r="BE14" s="24">
        <v>19.705930298815716</v>
      </c>
      <c r="BF14" s="24">
        <v>19.705930298815716</v>
      </c>
      <c r="BG14" s="24">
        <v>19.705930298815716</v>
      </c>
      <c r="BH14" s="24">
        <v>19.705930298815716</v>
      </c>
      <c r="BI14" s="24">
        <v>19.705930298815716</v>
      </c>
      <c r="BJ14" s="24">
        <v>19.705930298815716</v>
      </c>
      <c r="BK14" s="24">
        <v>19.705930298815716</v>
      </c>
      <c r="BL14" s="24">
        <v>19.705930298815716</v>
      </c>
      <c r="BM14" s="24">
        <v>19.705930298815716</v>
      </c>
      <c r="BN14" s="24">
        <v>19.705930298815716</v>
      </c>
      <c r="BO14" s="24">
        <v>19.705930298815716</v>
      </c>
    </row>
    <row r="15" spans="1:98" ht="17.25" customHeight="1">
      <c r="A15" s="25">
        <v>64</v>
      </c>
      <c r="B15" s="24" t="s">
        <v>7</v>
      </c>
      <c r="C15" s="24">
        <v>22.040683230199456</v>
      </c>
      <c r="D15" s="24">
        <v>21.979141633625321</v>
      </c>
      <c r="E15" s="24">
        <v>21.86109173823883</v>
      </c>
      <c r="F15" s="24">
        <v>21.709127843335487</v>
      </c>
      <c r="G15" s="24">
        <v>21.536833177912193</v>
      </c>
      <c r="H15" s="24">
        <v>21.36590593046845</v>
      </c>
      <c r="I15" s="24">
        <v>21.196335248480604</v>
      </c>
      <c r="J15" s="24">
        <v>21.028110365556156</v>
      </c>
      <c r="K15" s="24">
        <v>20.861220600750158</v>
      </c>
      <c r="L15" s="24">
        <v>20.695655357887059</v>
      </c>
      <c r="M15" s="24">
        <v>20.515885289432706</v>
      </c>
      <c r="N15" s="24">
        <v>20.384466985548119</v>
      </c>
      <c r="O15" s="24">
        <v>20.254478554406091</v>
      </c>
      <c r="P15" s="24">
        <v>20.125904438538612</v>
      </c>
      <c r="Q15" s="24">
        <v>19.998729249747825</v>
      </c>
      <c r="R15" s="24">
        <v>19.872937767264357</v>
      </c>
      <c r="S15" s="24">
        <v>19.74851493592562</v>
      </c>
      <c r="T15" s="24">
        <v>19.625445864373948</v>
      </c>
      <c r="U15" s="24">
        <v>19.503715823274369</v>
      </c>
      <c r="V15" s="24">
        <v>19.38331024355174</v>
      </c>
      <c r="W15" s="24">
        <v>19.264214714647057</v>
      </c>
      <c r="X15" s="24">
        <v>19.146414982792777</v>
      </c>
      <c r="Y15" s="24">
        <v>19.029896949306842</v>
      </c>
      <c r="Z15" s="24">
        <v>18.914646668905323</v>
      </c>
      <c r="AA15" s="24">
        <v>18.800650348033397</v>
      </c>
      <c r="AB15" s="24">
        <v>18.687894343214488</v>
      </c>
      <c r="AC15" s="24">
        <v>18.576365159417335</v>
      </c>
      <c r="AD15" s="24">
        <v>18.466049448440927</v>
      </c>
      <c r="AE15" s="24">
        <v>18.35693400731688</v>
      </c>
      <c r="AF15" s="24">
        <v>18.249005776729295</v>
      </c>
      <c r="AG15" s="24">
        <v>18.155524846201551</v>
      </c>
      <c r="AH15" s="24">
        <v>18.133519185762196</v>
      </c>
      <c r="AI15" s="24">
        <v>18.113489177379499</v>
      </c>
      <c r="AJ15" s="24">
        <v>18.096760630851659</v>
      </c>
      <c r="AK15" s="24">
        <v>18.18285232457114</v>
      </c>
      <c r="AL15" s="24">
        <v>18.269795568179003</v>
      </c>
      <c r="AM15" s="24">
        <v>18.394872159109511</v>
      </c>
      <c r="AN15" s="24" t="s">
        <v>7</v>
      </c>
      <c r="AO15" s="24" t="s">
        <v>7</v>
      </c>
      <c r="AP15" s="24" t="s">
        <v>7</v>
      </c>
      <c r="AQ15" s="24" t="s">
        <v>7</v>
      </c>
      <c r="AR15" s="24" t="s">
        <v>7</v>
      </c>
      <c r="AS15" s="24" t="s">
        <v>7</v>
      </c>
      <c r="AT15" s="24" t="s">
        <v>7</v>
      </c>
      <c r="AU15" s="24" t="s">
        <v>7</v>
      </c>
      <c r="AV15" s="24" t="s">
        <v>7</v>
      </c>
      <c r="AW15" s="24" t="s">
        <v>7</v>
      </c>
      <c r="AX15" s="24" t="s">
        <v>7</v>
      </c>
      <c r="AY15" s="24" t="s">
        <v>7</v>
      </c>
      <c r="AZ15" s="24" t="s">
        <v>7</v>
      </c>
      <c r="BA15" s="24" t="s">
        <v>7</v>
      </c>
      <c r="BB15" s="24" t="s">
        <v>7</v>
      </c>
      <c r="BC15" s="24" t="s">
        <v>7</v>
      </c>
      <c r="BD15" s="24" t="s">
        <v>7</v>
      </c>
      <c r="BE15" s="24" t="s">
        <v>7</v>
      </c>
      <c r="BF15" s="24" t="s">
        <v>7</v>
      </c>
      <c r="BG15" s="24" t="s">
        <v>7</v>
      </c>
      <c r="BH15" s="24" t="s">
        <v>7</v>
      </c>
      <c r="BI15" s="24" t="s">
        <v>7</v>
      </c>
      <c r="BJ15" s="24" t="s">
        <v>7</v>
      </c>
      <c r="BK15" s="24" t="s">
        <v>7</v>
      </c>
      <c r="BL15" s="24" t="s">
        <v>7</v>
      </c>
      <c r="BM15" s="24" t="s">
        <v>7</v>
      </c>
      <c r="BN15" s="24" t="s">
        <v>7</v>
      </c>
      <c r="BO15" s="24" t="s">
        <v>7</v>
      </c>
    </row>
    <row r="16" spans="1:98" ht="17.25" customHeight="1">
      <c r="A16" s="25">
        <v>63</v>
      </c>
      <c r="B16" s="24" t="s">
        <v>7</v>
      </c>
      <c r="C16" s="24" t="s">
        <v>7</v>
      </c>
      <c r="D16" s="24">
        <v>22.056629328541522</v>
      </c>
      <c r="E16" s="24">
        <v>21.93816324700768</v>
      </c>
      <c r="F16" s="24">
        <v>21.785663601795115</v>
      </c>
      <c r="G16" s="24">
        <v>21.612761509717384</v>
      </c>
      <c r="H16" s="24">
        <v>21.441231656465661</v>
      </c>
      <c r="I16" s="24">
        <v>21.271063151255614</v>
      </c>
      <c r="J16" s="24">
        <v>21.102245189737715</v>
      </c>
      <c r="K16" s="24">
        <v>20.934767053311226</v>
      </c>
      <c r="L16" s="24">
        <v>20.768618108443679</v>
      </c>
      <c r="M16" s="24">
        <v>20.588185324644677</v>
      </c>
      <c r="N16" s="24">
        <v>20.456245519554194</v>
      </c>
      <c r="O16" s="24">
        <v>20.325741261304465</v>
      </c>
      <c r="P16" s="24">
        <v>20.196656930691482</v>
      </c>
      <c r="Q16" s="24">
        <v>20.068977078453113</v>
      </c>
      <c r="R16" s="24">
        <v>19.942686423420103</v>
      </c>
      <c r="S16" s="24">
        <v>19.817769850687164</v>
      </c>
      <c r="T16" s="24">
        <v>19.694212409803935</v>
      </c>
      <c r="U16" s="24">
        <v>19.571999312985707</v>
      </c>
      <c r="V16" s="24">
        <v>19.451115933343548</v>
      </c>
      <c r="W16" s="24">
        <v>19.331547803133688</v>
      </c>
      <c r="X16" s="24">
        <v>19.213280612026015</v>
      </c>
      <c r="Y16" s="24">
        <v>19.096300205391326</v>
      </c>
      <c r="Z16" s="24">
        <v>18.980592582607258</v>
      </c>
      <c r="AA16" s="24">
        <v>18.866143895382667</v>
      </c>
      <c r="AB16" s="24">
        <v>18.75294044610019</v>
      </c>
      <c r="AC16" s="24">
        <v>18.640968686176858</v>
      </c>
      <c r="AD16" s="24">
        <v>18.530215214442606</v>
      </c>
      <c r="AE16" s="24">
        <v>18.420666775536322</v>
      </c>
      <c r="AF16" s="24">
        <v>18.312310258319421</v>
      </c>
      <c r="AG16" s="24">
        <v>18.205132694306663</v>
      </c>
      <c r="AH16" s="24">
        <v>18.171611689604376</v>
      </c>
      <c r="AI16" s="24">
        <v>18.151167222722901</v>
      </c>
      <c r="AJ16" s="24">
        <v>18.134034005438274</v>
      </c>
      <c r="AK16" s="24">
        <v>18.220125699157755</v>
      </c>
      <c r="AL16" s="24">
        <v>18.307068942765611</v>
      </c>
      <c r="AM16" s="24">
        <v>18.394872159109511</v>
      </c>
      <c r="AN16" s="24" t="s">
        <v>7</v>
      </c>
      <c r="AO16" s="24" t="s">
        <v>7</v>
      </c>
      <c r="AP16" s="24" t="s">
        <v>7</v>
      </c>
      <c r="AQ16" s="24" t="s">
        <v>7</v>
      </c>
      <c r="AR16" s="24" t="s">
        <v>7</v>
      </c>
      <c r="AS16" s="24" t="s">
        <v>7</v>
      </c>
      <c r="AT16" s="24" t="s">
        <v>7</v>
      </c>
      <c r="AU16" s="24" t="s">
        <v>7</v>
      </c>
      <c r="AV16" s="24" t="s">
        <v>7</v>
      </c>
      <c r="AW16" s="24" t="s">
        <v>7</v>
      </c>
      <c r="AX16" s="24" t="s">
        <v>7</v>
      </c>
      <c r="AY16" s="24" t="s">
        <v>7</v>
      </c>
      <c r="AZ16" s="24" t="s">
        <v>7</v>
      </c>
      <c r="BA16" s="24" t="s">
        <v>7</v>
      </c>
      <c r="BB16" s="24" t="s">
        <v>7</v>
      </c>
      <c r="BC16" s="24" t="s">
        <v>7</v>
      </c>
      <c r="BD16" s="24" t="s">
        <v>7</v>
      </c>
      <c r="BE16" s="24" t="s">
        <v>7</v>
      </c>
      <c r="BF16" s="24" t="s">
        <v>7</v>
      </c>
      <c r="BG16" s="24" t="s">
        <v>7</v>
      </c>
      <c r="BH16" s="24" t="s">
        <v>7</v>
      </c>
      <c r="BI16" s="24" t="s">
        <v>7</v>
      </c>
      <c r="BJ16" s="24" t="s">
        <v>7</v>
      </c>
      <c r="BK16" s="24" t="s">
        <v>7</v>
      </c>
      <c r="BL16" s="24" t="s">
        <v>7</v>
      </c>
      <c r="BM16" s="24" t="s">
        <v>7</v>
      </c>
      <c r="BN16" s="24" t="s">
        <v>7</v>
      </c>
      <c r="BO16" s="24" t="s">
        <v>7</v>
      </c>
    </row>
    <row r="17" spans="1:67" ht="17.25" customHeight="1">
      <c r="A17" s="25">
        <v>62</v>
      </c>
      <c r="B17" s="24" t="s">
        <v>7</v>
      </c>
      <c r="C17" s="24" t="s">
        <v>7</v>
      </c>
      <c r="D17" s="24" t="s">
        <v>7</v>
      </c>
      <c r="E17" s="24">
        <v>21.950357328431796</v>
      </c>
      <c r="F17" s="24">
        <v>21.797772918005759</v>
      </c>
      <c r="G17" s="24">
        <v>21.624774720243817</v>
      </c>
      <c r="H17" s="24">
        <v>21.453149524051405</v>
      </c>
      <c r="I17" s="24">
        <v>21.282886432590679</v>
      </c>
      <c r="J17" s="24">
        <v>21.113974635506629</v>
      </c>
      <c r="K17" s="24">
        <v>20.946403408240709</v>
      </c>
      <c r="L17" s="24">
        <v>20.780162111349906</v>
      </c>
      <c r="M17" s="24">
        <v>20.599600350183035</v>
      </c>
      <c r="N17" s="24">
        <v>20.467529522445989</v>
      </c>
      <c r="O17" s="24">
        <v>20.33689566711756</v>
      </c>
      <c r="P17" s="24">
        <v>20.207683149483113</v>
      </c>
      <c r="Q17" s="24">
        <v>20.07987650493865</v>
      </c>
      <c r="R17" s="24">
        <v>19.953460437139967</v>
      </c>
      <c r="S17" s="24">
        <v>19.828419816171941</v>
      </c>
      <c r="T17" s="24">
        <v>19.704739676737688</v>
      </c>
      <c r="U17" s="24">
        <v>19.582405216367505</v>
      </c>
      <c r="V17" s="24">
        <v>19.461401793647244</v>
      </c>
      <c r="W17" s="24">
        <v>19.341714926465979</v>
      </c>
      <c r="X17" s="24">
        <v>19.223330290282732</v>
      </c>
      <c r="Y17" s="24">
        <v>19.106233716412056</v>
      </c>
      <c r="Z17" s="24">
        <v>18.990411190328306</v>
      </c>
      <c r="AA17" s="24">
        <v>18.875848849988298</v>
      </c>
      <c r="AB17" s="24">
        <v>18.762532984172275</v>
      </c>
      <c r="AC17" s="24">
        <v>18.650450030842858</v>
      </c>
      <c r="AD17" s="24">
        <v>18.53958657552198</v>
      </c>
      <c r="AE17" s="24">
        <v>18.429929349685299</v>
      </c>
      <c r="AF17" s="24">
        <v>18.32146522917424</v>
      </c>
      <c r="AG17" s="24">
        <v>18.214181232625222</v>
      </c>
      <c r="AH17" s="24">
        <v>18.181182100202228</v>
      </c>
      <c r="AI17" s="24">
        <v>18.160633504224236</v>
      </c>
      <c r="AJ17" s="24">
        <v>18.143398616928216</v>
      </c>
      <c r="AK17" s="24">
        <v>18.229490310647694</v>
      </c>
      <c r="AL17" s="24">
        <v>18.316433554255553</v>
      </c>
      <c r="AM17" s="24">
        <v>18.404236770599447</v>
      </c>
      <c r="AN17" s="24">
        <v>18.492908465838891</v>
      </c>
      <c r="AO17" s="24" t="s">
        <v>7</v>
      </c>
      <c r="AP17" s="24" t="s">
        <v>7</v>
      </c>
      <c r="AQ17" s="24" t="s">
        <v>7</v>
      </c>
      <c r="AR17" s="24" t="s">
        <v>7</v>
      </c>
      <c r="AS17" s="24" t="s">
        <v>7</v>
      </c>
      <c r="AT17" s="24" t="s">
        <v>7</v>
      </c>
      <c r="AU17" s="24" t="s">
        <v>7</v>
      </c>
      <c r="AV17" s="24" t="s">
        <v>7</v>
      </c>
      <c r="AW17" s="24" t="s">
        <v>7</v>
      </c>
      <c r="AX17" s="24" t="s">
        <v>7</v>
      </c>
      <c r="AY17" s="24" t="s">
        <v>7</v>
      </c>
      <c r="AZ17" s="24" t="s">
        <v>7</v>
      </c>
      <c r="BA17" s="24" t="s">
        <v>7</v>
      </c>
      <c r="BB17" s="24" t="s">
        <v>7</v>
      </c>
      <c r="BC17" s="24" t="s">
        <v>7</v>
      </c>
      <c r="BD17" s="24" t="s">
        <v>7</v>
      </c>
      <c r="BE17" s="24" t="s">
        <v>7</v>
      </c>
      <c r="BF17" s="24" t="s">
        <v>7</v>
      </c>
      <c r="BG17" s="24" t="s">
        <v>7</v>
      </c>
      <c r="BH17" s="24" t="s">
        <v>7</v>
      </c>
      <c r="BI17" s="24" t="s">
        <v>7</v>
      </c>
      <c r="BJ17" s="24" t="s">
        <v>7</v>
      </c>
      <c r="BK17" s="24" t="s">
        <v>7</v>
      </c>
      <c r="BL17" s="24" t="s">
        <v>7</v>
      </c>
      <c r="BM17" s="24" t="s">
        <v>7</v>
      </c>
      <c r="BN17" s="24" t="s">
        <v>7</v>
      </c>
      <c r="BO17" s="24" t="s">
        <v>7</v>
      </c>
    </row>
    <row r="18" spans="1:67" ht="17.25" customHeight="1">
      <c r="A18" s="25">
        <v>61</v>
      </c>
      <c r="B18" s="24" t="s">
        <v>7</v>
      </c>
      <c r="C18" s="24" t="s">
        <v>7</v>
      </c>
      <c r="D18" s="24" t="s">
        <v>7</v>
      </c>
      <c r="E18" s="24" t="s">
        <v>7</v>
      </c>
      <c r="F18" s="24">
        <v>21.833740144710504</v>
      </c>
      <c r="G18" s="24">
        <v>21.660456492768361</v>
      </c>
      <c r="H18" s="24">
        <v>21.488548107905128</v>
      </c>
      <c r="I18" s="24">
        <v>21.318004075302703</v>
      </c>
      <c r="J18" s="24">
        <v>21.148813566768553</v>
      </c>
      <c r="K18" s="24">
        <v>20.980965840048167</v>
      </c>
      <c r="L18" s="24">
        <v>20.814450238143031</v>
      </c>
      <c r="M18" s="24">
        <v>20.633562072022915</v>
      </c>
      <c r="N18" s="24">
        <v>20.501216069428999</v>
      </c>
      <c r="O18" s="24">
        <v>20.370310033233224</v>
      </c>
      <c r="P18" s="24">
        <v>20.240828296145427</v>
      </c>
      <c r="Q18" s="24">
        <v>20.112755361340476</v>
      </c>
      <c r="R18" s="24">
        <v>19.986075900603637</v>
      </c>
      <c r="S18" s="24">
        <v>19.860774752495974</v>
      </c>
      <c r="T18" s="24">
        <v>19.736836920539844</v>
      </c>
      <c r="U18" s="24">
        <v>19.61424757142397</v>
      </c>
      <c r="V18" s="24">
        <v>19.492992033228255</v>
      </c>
      <c r="W18" s="24">
        <v>19.373055793667707</v>
      </c>
      <c r="X18" s="24">
        <v>19.25442449835559</v>
      </c>
      <c r="Y18" s="24">
        <v>19.137083949085447</v>
      </c>
      <c r="Z18" s="24">
        <v>19.021020102131793</v>
      </c>
      <c r="AA18" s="24">
        <v>18.906219066569328</v>
      </c>
      <c r="AB18" s="24">
        <v>18.792667102610409</v>
      </c>
      <c r="AC18" s="24">
        <v>18.680350619960638</v>
      </c>
      <c r="AD18" s="24">
        <v>18.569256176192322</v>
      </c>
      <c r="AE18" s="24">
        <v>18.459370475135625</v>
      </c>
      <c r="AF18" s="24">
        <v>18.350680365287257</v>
      </c>
      <c r="AG18" s="24">
        <v>18.24317283823645</v>
      </c>
      <c r="AH18" s="24">
        <v>18.20128195649113</v>
      </c>
      <c r="AI18" s="24">
        <v>18.180514667714743</v>
      </c>
      <c r="AJ18" s="24">
        <v>18.163066252211465</v>
      </c>
      <c r="AK18" s="24">
        <v>18.249157945930946</v>
      </c>
      <c r="AL18" s="24">
        <v>18.336101189538809</v>
      </c>
      <c r="AM18" s="24">
        <v>18.423904405882698</v>
      </c>
      <c r="AN18" s="24">
        <v>18.512576101122139</v>
      </c>
      <c r="AO18" s="24">
        <v>18.602124865552899</v>
      </c>
      <c r="AP18" s="24" t="s">
        <v>7</v>
      </c>
      <c r="AQ18" s="24" t="s">
        <v>7</v>
      </c>
      <c r="AR18" s="24" t="s">
        <v>7</v>
      </c>
      <c r="AS18" s="24" t="s">
        <v>7</v>
      </c>
      <c r="AT18" s="24" t="s">
        <v>7</v>
      </c>
      <c r="AU18" s="24" t="s">
        <v>7</v>
      </c>
      <c r="AV18" s="24" t="s">
        <v>7</v>
      </c>
      <c r="AW18" s="24" t="s">
        <v>7</v>
      </c>
      <c r="AX18" s="24" t="s">
        <v>7</v>
      </c>
      <c r="AY18" s="24" t="s">
        <v>7</v>
      </c>
      <c r="AZ18" s="24" t="s">
        <v>7</v>
      </c>
      <c r="BA18" s="24" t="s">
        <v>7</v>
      </c>
      <c r="BB18" s="24" t="s">
        <v>7</v>
      </c>
      <c r="BC18" s="24" t="s">
        <v>7</v>
      </c>
      <c r="BD18" s="24" t="s">
        <v>7</v>
      </c>
      <c r="BE18" s="24" t="s">
        <v>7</v>
      </c>
      <c r="BF18" s="24" t="s">
        <v>7</v>
      </c>
      <c r="BG18" s="24" t="s">
        <v>7</v>
      </c>
      <c r="BH18" s="24" t="s">
        <v>7</v>
      </c>
      <c r="BI18" s="24" t="s">
        <v>7</v>
      </c>
      <c r="BJ18" s="24" t="s">
        <v>7</v>
      </c>
      <c r="BK18" s="24" t="s">
        <v>7</v>
      </c>
      <c r="BL18" s="24" t="s">
        <v>7</v>
      </c>
      <c r="BM18" s="24" t="s">
        <v>7</v>
      </c>
      <c r="BN18" s="24" t="s">
        <v>7</v>
      </c>
      <c r="BO18" s="24" t="s">
        <v>7</v>
      </c>
    </row>
    <row r="19" spans="1:67" ht="17.25" customHeight="1">
      <c r="A19" s="25">
        <v>60</v>
      </c>
      <c r="B19" s="24" t="s">
        <v>7</v>
      </c>
      <c r="C19" s="24" t="s">
        <v>7</v>
      </c>
      <c r="D19" s="24" t="s">
        <v>7</v>
      </c>
      <c r="E19" s="24" t="s">
        <v>7</v>
      </c>
      <c r="F19" s="24" t="s">
        <v>7</v>
      </c>
      <c r="G19" s="24">
        <v>21.728394305107287</v>
      </c>
      <c r="H19" s="24">
        <v>21.55594673125724</v>
      </c>
      <c r="I19" s="24">
        <v>21.384867788945673</v>
      </c>
      <c r="J19" s="24">
        <v>21.215146616017545</v>
      </c>
      <c r="K19" s="24">
        <v>21.046772436525341</v>
      </c>
      <c r="L19" s="24">
        <v>20.879734560044998</v>
      </c>
      <c r="M19" s="24">
        <v>20.698250741299994</v>
      </c>
      <c r="N19" s="24">
        <v>20.565432729978767</v>
      </c>
      <c r="O19" s="24">
        <v>20.434059820660046</v>
      </c>
      <c r="P19" s="24">
        <v>20.304116290176644</v>
      </c>
      <c r="Q19" s="24">
        <v>20.175586586434406</v>
      </c>
      <c r="R19" s="24">
        <v>20.048455326550883</v>
      </c>
      <c r="S19" s="24">
        <v>19.922707295014273</v>
      </c>
      <c r="T19" s="24">
        <v>19.79832744186233</v>
      </c>
      <c r="U19" s="24">
        <v>19.675300880881178</v>
      </c>
      <c r="V19" s="24">
        <v>19.553612887823657</v>
      </c>
      <c r="W19" s="24">
        <v>19.433248898647083</v>
      </c>
      <c r="X19" s="24">
        <v>19.314194507770154</v>
      </c>
      <c r="Y19" s="24">
        <v>19.196435466348859</v>
      </c>
      <c r="Z19" s="24">
        <v>19.079957680571116</v>
      </c>
      <c r="AA19" s="24">
        <v>18.964747209969996</v>
      </c>
      <c r="AB19" s="24">
        <v>18.850790265755229</v>
      </c>
      <c r="AC19" s="24">
        <v>18.738073209162984</v>
      </c>
      <c r="AD19" s="24">
        <v>18.626582549823464</v>
      </c>
      <c r="AE19" s="24">
        <v>18.516304944146395</v>
      </c>
      <c r="AF19" s="24">
        <v>18.407227193723973</v>
      </c>
      <c r="AG19" s="24">
        <v>18.299336243751245</v>
      </c>
      <c r="AH19" s="24">
        <v>18.235759334597148</v>
      </c>
      <c r="AI19" s="24">
        <v>18.214616921034246</v>
      </c>
      <c r="AJ19" s="24">
        <v>18.196802239591918</v>
      </c>
      <c r="AK19" s="24">
        <v>18.282893933311399</v>
      </c>
      <c r="AL19" s="24">
        <v>18.369837176919258</v>
      </c>
      <c r="AM19" s="24">
        <v>18.457640393263148</v>
      </c>
      <c r="AN19" s="24">
        <v>18.546312088502592</v>
      </c>
      <c r="AO19" s="24">
        <v>18.635860852933355</v>
      </c>
      <c r="AP19" s="24">
        <v>18.72629536181941</v>
      </c>
      <c r="AQ19" s="24" t="s">
        <v>7</v>
      </c>
      <c r="AR19" s="24" t="s">
        <v>7</v>
      </c>
      <c r="AS19" s="24" t="s">
        <v>7</v>
      </c>
      <c r="AT19" s="24" t="s">
        <v>7</v>
      </c>
      <c r="AU19" s="24" t="s">
        <v>7</v>
      </c>
      <c r="AV19" s="24" t="s">
        <v>7</v>
      </c>
      <c r="AW19" s="24" t="s">
        <v>7</v>
      </c>
      <c r="AX19" s="24" t="s">
        <v>7</v>
      </c>
      <c r="AY19" s="24" t="s">
        <v>7</v>
      </c>
      <c r="AZ19" s="24" t="s">
        <v>7</v>
      </c>
      <c r="BA19" s="24" t="s">
        <v>7</v>
      </c>
      <c r="BB19" s="24" t="s">
        <v>7</v>
      </c>
      <c r="BC19" s="24" t="s">
        <v>7</v>
      </c>
      <c r="BD19" s="24" t="s">
        <v>7</v>
      </c>
      <c r="BE19" s="24" t="s">
        <v>7</v>
      </c>
      <c r="BF19" s="24" t="s">
        <v>7</v>
      </c>
      <c r="BG19" s="24" t="s">
        <v>7</v>
      </c>
      <c r="BH19" s="24" t="s">
        <v>7</v>
      </c>
      <c r="BI19" s="24" t="s">
        <v>7</v>
      </c>
      <c r="BJ19" s="24" t="s">
        <v>7</v>
      </c>
      <c r="BK19" s="24" t="s">
        <v>7</v>
      </c>
      <c r="BL19" s="24" t="s">
        <v>7</v>
      </c>
      <c r="BM19" s="24" t="s">
        <v>7</v>
      </c>
      <c r="BN19" s="24" t="s">
        <v>7</v>
      </c>
      <c r="BO19" s="24" t="s">
        <v>7</v>
      </c>
    </row>
    <row r="20" spans="1:67" ht="17.25" customHeight="1">
      <c r="A20" s="25">
        <v>59</v>
      </c>
      <c r="B20" s="24" t="s">
        <v>7</v>
      </c>
      <c r="C20" s="24" t="s">
        <v>7</v>
      </c>
      <c r="D20" s="24" t="s">
        <v>7</v>
      </c>
      <c r="E20" s="24" t="s">
        <v>7</v>
      </c>
      <c r="F20" s="24" t="s">
        <v>7</v>
      </c>
      <c r="G20" s="24" t="s">
        <v>7</v>
      </c>
      <c r="H20" s="24">
        <v>21.655610823158554</v>
      </c>
      <c r="I20" s="24">
        <v>21.483740895990625</v>
      </c>
      <c r="J20" s="24">
        <v>21.313235015863714</v>
      </c>
      <c r="K20" s="24">
        <v>21.144082357007672</v>
      </c>
      <c r="L20" s="24">
        <v>20.976272179571101</v>
      </c>
      <c r="M20" s="24">
        <v>20.793921099737368</v>
      </c>
      <c r="N20" s="24">
        <v>20.660432356801397</v>
      </c>
      <c r="O20" s="24">
        <v>20.528396013640187</v>
      </c>
      <c r="P20" s="24">
        <v>20.397796267684502</v>
      </c>
      <c r="Q20" s="24">
        <v>20.268617488302013</v>
      </c>
      <c r="R20" s="24">
        <v>20.140844214926666</v>
      </c>
      <c r="S20" s="24">
        <v>20.014461155208213</v>
      </c>
      <c r="T20" s="24">
        <v>19.889453183182045</v>
      </c>
      <c r="U20" s="24">
        <v>19.765805337458836</v>
      </c>
      <c r="V20" s="24">
        <v>19.643502819433902</v>
      </c>
      <c r="W20" s="24">
        <v>19.522530991516064</v>
      </c>
      <c r="X20" s="24">
        <v>19.402875375375775</v>
      </c>
      <c r="Y20" s="24">
        <v>19.284521650212277</v>
      </c>
      <c r="Z20" s="24">
        <v>19.167455651039681</v>
      </c>
      <c r="AA20" s="24">
        <v>19.051663366991608</v>
      </c>
      <c r="AB20" s="24">
        <v>18.937130939644359</v>
      </c>
      <c r="AC20" s="24">
        <v>18.823844661358255</v>
      </c>
      <c r="AD20" s="24">
        <v>18.71179097363709</v>
      </c>
      <c r="AE20" s="24">
        <v>18.600956465505366</v>
      </c>
      <c r="AF20" s="24">
        <v>18.49132787190327</v>
      </c>
      <c r="AG20" s="24">
        <v>18.382892072099015</v>
      </c>
      <c r="AH20" s="24">
        <v>18.284752215770492</v>
      </c>
      <c r="AI20" s="24">
        <v>18.263076744153281</v>
      </c>
      <c r="AJ20" s="24">
        <v>18.244741593214293</v>
      </c>
      <c r="AK20" s="24">
        <v>18.330833286933775</v>
      </c>
      <c r="AL20" s="24">
        <v>18.41777653054163</v>
      </c>
      <c r="AM20" s="24">
        <v>18.505579746885523</v>
      </c>
      <c r="AN20" s="24">
        <v>18.594251442124964</v>
      </c>
      <c r="AO20" s="24">
        <v>18.68380020655573</v>
      </c>
      <c r="AP20" s="24">
        <v>18.774234715441782</v>
      </c>
      <c r="AQ20" s="24">
        <v>18.865563729855833</v>
      </c>
      <c r="AR20" s="24" t="s">
        <v>7</v>
      </c>
      <c r="AS20" s="24" t="s">
        <v>7</v>
      </c>
      <c r="AT20" s="24" t="s">
        <v>7</v>
      </c>
      <c r="AU20" s="24" t="s">
        <v>7</v>
      </c>
      <c r="AV20" s="24" t="s">
        <v>7</v>
      </c>
      <c r="AW20" s="24" t="s">
        <v>7</v>
      </c>
      <c r="AX20" s="24" t="s">
        <v>7</v>
      </c>
      <c r="AY20" s="24" t="s">
        <v>7</v>
      </c>
      <c r="AZ20" s="24" t="s">
        <v>7</v>
      </c>
      <c r="BA20" s="24" t="s">
        <v>7</v>
      </c>
      <c r="BB20" s="24" t="s">
        <v>7</v>
      </c>
      <c r="BC20" s="24" t="s">
        <v>7</v>
      </c>
      <c r="BD20" s="24" t="s">
        <v>7</v>
      </c>
      <c r="BE20" s="24" t="s">
        <v>7</v>
      </c>
      <c r="BF20" s="24" t="s">
        <v>7</v>
      </c>
      <c r="BG20" s="24" t="s">
        <v>7</v>
      </c>
      <c r="BH20" s="24" t="s">
        <v>7</v>
      </c>
      <c r="BI20" s="24" t="s">
        <v>7</v>
      </c>
      <c r="BJ20" s="24" t="s">
        <v>7</v>
      </c>
      <c r="BK20" s="24" t="s">
        <v>7</v>
      </c>
      <c r="BL20" s="24" t="s">
        <v>7</v>
      </c>
      <c r="BM20" s="24" t="s">
        <v>7</v>
      </c>
      <c r="BN20" s="24" t="s">
        <v>7</v>
      </c>
      <c r="BO20" s="24" t="s">
        <v>7</v>
      </c>
    </row>
    <row r="21" spans="1:67" ht="17.25" customHeight="1">
      <c r="A21" s="25">
        <v>58</v>
      </c>
      <c r="B21" s="24" t="s">
        <v>7</v>
      </c>
      <c r="C21" s="24" t="s">
        <v>7</v>
      </c>
      <c r="D21" s="24" t="s">
        <v>7</v>
      </c>
      <c r="E21" s="24" t="s">
        <v>7</v>
      </c>
      <c r="F21" s="24" t="s">
        <v>7</v>
      </c>
      <c r="G21" s="24" t="s">
        <v>7</v>
      </c>
      <c r="H21" s="24" t="s">
        <v>7</v>
      </c>
      <c r="I21" s="24">
        <v>21.570343585795555</v>
      </c>
      <c r="J21" s="24">
        <v>21.399150382733687</v>
      </c>
      <c r="K21" s="24">
        <v>21.229315855886597</v>
      </c>
      <c r="L21" s="24">
        <v>21.060829222109717</v>
      </c>
      <c r="M21" s="24">
        <v>20.877715046794265</v>
      </c>
      <c r="N21" s="24">
        <v>20.743631846319243</v>
      </c>
      <c r="O21" s="24">
        <v>20.611007513505168</v>
      </c>
      <c r="P21" s="24">
        <v>20.479826175410139</v>
      </c>
      <c r="Q21" s="24">
        <v>20.350072131794878</v>
      </c>
      <c r="R21" s="24">
        <v>20.221729853243676</v>
      </c>
      <c r="S21" s="24">
        <v>20.094783979305806</v>
      </c>
      <c r="T21" s="24">
        <v>19.96921931665706</v>
      </c>
      <c r="U21" s="24">
        <v>19.845020837281446</v>
      </c>
      <c r="V21" s="24">
        <v>19.722173676672533</v>
      </c>
      <c r="W21" s="24">
        <v>19.600663132054422</v>
      </c>
      <c r="X21" s="24">
        <v>19.480474660622061</v>
      </c>
      <c r="Y21" s="24">
        <v>19.36159387780074</v>
      </c>
      <c r="Z21" s="24">
        <v>19.24400655552445</v>
      </c>
      <c r="AA21" s="24">
        <v>19.127698620533071</v>
      </c>
      <c r="AB21" s="24">
        <v>19.012656152687995</v>
      </c>
      <c r="AC21" s="24">
        <v>18.898865383306109</v>
      </c>
      <c r="AD21" s="24">
        <v>18.786312693511963</v>
      </c>
      <c r="AE21" s="24">
        <v>18.674984612607759</v>
      </c>
      <c r="AF21" s="24">
        <v>18.56486781646117</v>
      </c>
      <c r="AG21" s="24">
        <v>18.455949125910642</v>
      </c>
      <c r="AH21" s="24">
        <v>18.348215505188051</v>
      </c>
      <c r="AI21" s="24">
        <v>18.306025826260967</v>
      </c>
      <c r="AJ21" s="24">
        <v>18.287229392434256</v>
      </c>
      <c r="AK21" s="24">
        <v>18.373321086153734</v>
      </c>
      <c r="AL21" s="24">
        <v>18.460264329761593</v>
      </c>
      <c r="AM21" s="24">
        <v>18.548067546105486</v>
      </c>
      <c r="AN21" s="24">
        <v>18.636739241344927</v>
      </c>
      <c r="AO21" s="24">
        <v>18.726288005775686</v>
      </c>
      <c r="AP21" s="24">
        <v>18.816722514661745</v>
      </c>
      <c r="AQ21" s="24">
        <v>18.908051529075792</v>
      </c>
      <c r="AR21" s="24">
        <v>19.000283896748208</v>
      </c>
      <c r="AS21" s="24" t="s">
        <v>7</v>
      </c>
      <c r="AT21" s="24" t="s">
        <v>7</v>
      </c>
      <c r="AU21" s="24" t="s">
        <v>7</v>
      </c>
      <c r="AV21" s="24" t="s">
        <v>7</v>
      </c>
      <c r="AW21" s="24" t="s">
        <v>7</v>
      </c>
      <c r="AX21" s="24" t="s">
        <v>7</v>
      </c>
      <c r="AY21" s="24" t="s">
        <v>7</v>
      </c>
      <c r="AZ21" s="24" t="s">
        <v>7</v>
      </c>
      <c r="BA21" s="24" t="s">
        <v>7</v>
      </c>
      <c r="BB21" s="24" t="s">
        <v>7</v>
      </c>
      <c r="BC21" s="24" t="s">
        <v>7</v>
      </c>
      <c r="BD21" s="24" t="s">
        <v>7</v>
      </c>
      <c r="BE21" s="24" t="s">
        <v>7</v>
      </c>
      <c r="BF21" s="24" t="s">
        <v>7</v>
      </c>
      <c r="BG21" s="24" t="s">
        <v>7</v>
      </c>
      <c r="BH21" s="24" t="s">
        <v>7</v>
      </c>
      <c r="BI21" s="24" t="s">
        <v>7</v>
      </c>
      <c r="BJ21" s="24" t="s">
        <v>7</v>
      </c>
      <c r="BK21" s="24" t="s">
        <v>7</v>
      </c>
      <c r="BL21" s="24" t="s">
        <v>7</v>
      </c>
      <c r="BM21" s="24" t="s">
        <v>7</v>
      </c>
      <c r="BN21" s="24" t="s">
        <v>7</v>
      </c>
      <c r="BO21" s="24" t="s">
        <v>7</v>
      </c>
    </row>
    <row r="22" spans="1:67" ht="17.25" customHeight="1">
      <c r="A22" s="25">
        <v>57</v>
      </c>
      <c r="B22" s="24" t="s">
        <v>7</v>
      </c>
      <c r="C22" s="24" t="s">
        <v>7</v>
      </c>
      <c r="D22" s="24" t="s">
        <v>7</v>
      </c>
      <c r="E22" s="24" t="s">
        <v>7</v>
      </c>
      <c r="F22" s="24" t="s">
        <v>7</v>
      </c>
      <c r="G22" s="24" t="s">
        <v>7</v>
      </c>
      <c r="H22" s="24" t="s">
        <v>7</v>
      </c>
      <c r="I22" s="24" t="s">
        <v>7</v>
      </c>
      <c r="J22" s="24">
        <v>21.468502319381923</v>
      </c>
      <c r="K22" s="24">
        <v>21.298117380339203</v>
      </c>
      <c r="L22" s="24">
        <v>21.129084702717474</v>
      </c>
      <c r="M22" s="24">
        <v>20.945349220979224</v>
      </c>
      <c r="N22" s="24">
        <v>20.810775456040876</v>
      </c>
      <c r="O22" s="24">
        <v>20.677665896260116</v>
      </c>
      <c r="P22" s="24">
        <v>20.546004610621381</v>
      </c>
      <c r="Q22" s="24">
        <v>20.415775841443597</v>
      </c>
      <c r="R22" s="24">
        <v>20.286964002494265</v>
      </c>
      <c r="S22" s="24">
        <v>20.159553677124002</v>
      </c>
      <c r="T22" s="24">
        <v>20.033529616421461</v>
      </c>
      <c r="U22" s="24">
        <v>19.908876737388287</v>
      </c>
      <c r="V22" s="24">
        <v>19.785580121133911</v>
      </c>
      <c r="W22" s="24">
        <v>19.663625011090019</v>
      </c>
      <c r="X22" s="24">
        <v>19.542996811244429</v>
      </c>
      <c r="Y22" s="24">
        <v>19.423681084394193</v>
      </c>
      <c r="Z22" s="24">
        <v>19.305663550417695</v>
      </c>
      <c r="AA22" s="24">
        <v>19.18893008456558</v>
      </c>
      <c r="AB22" s="24">
        <v>19.073466715770202</v>
      </c>
      <c r="AC22" s="24">
        <v>18.959259624973605</v>
      </c>
      <c r="AD22" s="24">
        <v>18.84629514347349</v>
      </c>
      <c r="AE22" s="24">
        <v>18.734559751287428</v>
      </c>
      <c r="AF22" s="24">
        <v>18.624040075534648</v>
      </c>
      <c r="AG22" s="24">
        <v>18.514722888835554</v>
      </c>
      <c r="AH22" s="24">
        <v>18.406595107728634</v>
      </c>
      <c r="AI22" s="24">
        <v>18.341468716678296</v>
      </c>
      <c r="AJ22" s="24">
        <v>18.322291618165892</v>
      </c>
      <c r="AK22" s="24">
        <v>18.408383311885373</v>
      </c>
      <c r="AL22" s="24">
        <v>18.495326555493232</v>
      </c>
      <c r="AM22" s="24">
        <v>18.583129771837125</v>
      </c>
      <c r="AN22" s="24">
        <v>18.671801467076566</v>
      </c>
      <c r="AO22" s="24">
        <v>18.761350231507329</v>
      </c>
      <c r="AP22" s="24">
        <v>18.851784740393381</v>
      </c>
      <c r="AQ22" s="24">
        <v>18.943113754807431</v>
      </c>
      <c r="AR22" s="24">
        <v>19.035346122479851</v>
      </c>
      <c r="AS22" s="24">
        <v>19.132564356205595</v>
      </c>
      <c r="AT22" s="24" t="s">
        <v>7</v>
      </c>
      <c r="AU22" s="24" t="s">
        <v>7</v>
      </c>
      <c r="AV22" s="24" t="s">
        <v>7</v>
      </c>
      <c r="AW22" s="24" t="s">
        <v>7</v>
      </c>
      <c r="AX22" s="24" t="s">
        <v>7</v>
      </c>
      <c r="AY22" s="24" t="s">
        <v>7</v>
      </c>
      <c r="AZ22" s="24" t="s">
        <v>7</v>
      </c>
      <c r="BA22" s="24" t="s">
        <v>7</v>
      </c>
      <c r="BB22" s="24" t="s">
        <v>7</v>
      </c>
      <c r="BC22" s="24" t="s">
        <v>7</v>
      </c>
      <c r="BD22" s="24" t="s">
        <v>7</v>
      </c>
      <c r="BE22" s="24" t="s">
        <v>7</v>
      </c>
      <c r="BF22" s="24" t="s">
        <v>7</v>
      </c>
      <c r="BG22" s="24" t="s">
        <v>7</v>
      </c>
      <c r="BH22" s="24" t="s">
        <v>7</v>
      </c>
      <c r="BI22" s="24" t="s">
        <v>7</v>
      </c>
      <c r="BJ22" s="24" t="s">
        <v>7</v>
      </c>
      <c r="BK22" s="24" t="s">
        <v>7</v>
      </c>
      <c r="BL22" s="24" t="s">
        <v>7</v>
      </c>
      <c r="BM22" s="24" t="s">
        <v>7</v>
      </c>
      <c r="BN22" s="24" t="s">
        <v>7</v>
      </c>
      <c r="BO22" s="24" t="s">
        <v>7</v>
      </c>
    </row>
    <row r="23" spans="1:67" ht="17.25" customHeight="1">
      <c r="A23" s="25">
        <v>56</v>
      </c>
      <c r="B23" s="24" t="s">
        <v>7</v>
      </c>
      <c r="C23" s="24" t="s">
        <v>7</v>
      </c>
      <c r="D23" s="24" t="s">
        <v>7</v>
      </c>
      <c r="E23" s="24" t="s">
        <v>7</v>
      </c>
      <c r="F23" s="24" t="s">
        <v>7</v>
      </c>
      <c r="G23" s="24" t="s">
        <v>7</v>
      </c>
      <c r="H23" s="24" t="s">
        <v>7</v>
      </c>
      <c r="I23" s="24" t="s">
        <v>7</v>
      </c>
      <c r="J23" s="24" t="s">
        <v>7</v>
      </c>
      <c r="K23" s="24">
        <v>21.358779144816708</v>
      </c>
      <c r="L23" s="24">
        <v>21.189265024619758</v>
      </c>
      <c r="M23" s="24">
        <v>21.004978543978318</v>
      </c>
      <c r="N23" s="24">
        <v>20.869965821419832</v>
      </c>
      <c r="O23" s="24">
        <v>20.736422080016776</v>
      </c>
      <c r="P23" s="24">
        <v>20.604331336789219</v>
      </c>
      <c r="Q23" s="24">
        <v>20.47367778265712</v>
      </c>
      <c r="R23" s="24">
        <v>20.34444578054822</v>
      </c>
      <c r="S23" s="24">
        <v>20.216619863526557</v>
      </c>
      <c r="T23" s="24">
        <v>20.090184732941328</v>
      </c>
      <c r="U23" s="24">
        <v>19.965125256595901</v>
      </c>
      <c r="V23" s="24">
        <v>19.841426466936724</v>
      </c>
      <c r="W23" s="24">
        <v>19.719073559261968</v>
      </c>
      <c r="X23" s="24">
        <v>19.598051889949652</v>
      </c>
      <c r="Y23" s="24">
        <v>19.478346974705026</v>
      </c>
      <c r="Z23" s="24">
        <v>19.359944486827061</v>
      </c>
      <c r="AA23" s="24">
        <v>19.242830255493754</v>
      </c>
      <c r="AB23" s="24">
        <v>19.126990264066162</v>
      </c>
      <c r="AC23" s="24">
        <v>19.012410648410775</v>
      </c>
      <c r="AD23" s="24">
        <v>18.899077695240262</v>
      </c>
      <c r="AE23" s="24">
        <v>18.78697784047219</v>
      </c>
      <c r="AF23" s="24">
        <v>18.676097667605664</v>
      </c>
      <c r="AG23" s="24">
        <v>18.566423906115517</v>
      </c>
      <c r="AH23" s="24">
        <v>18.457943429864144</v>
      </c>
      <c r="AI23" s="24">
        <v>18.373183053919767</v>
      </c>
      <c r="AJ23" s="24">
        <v>18.353665336228843</v>
      </c>
      <c r="AK23" s="24">
        <v>18.439757029948325</v>
      </c>
      <c r="AL23" s="24">
        <v>18.526700273556187</v>
      </c>
      <c r="AM23" s="24">
        <v>18.614503489900077</v>
      </c>
      <c r="AN23" s="24">
        <v>18.703175185139518</v>
      </c>
      <c r="AO23" s="24">
        <v>18.792723949570277</v>
      </c>
      <c r="AP23" s="24">
        <v>18.883158458456336</v>
      </c>
      <c r="AQ23" s="24">
        <v>18.974487472870383</v>
      </c>
      <c r="AR23" s="24">
        <v>19.066719840542802</v>
      </c>
      <c r="AS23" s="24">
        <v>19.159864496718381</v>
      </c>
      <c r="AT23" s="24">
        <v>19.32180831620763</v>
      </c>
      <c r="AU23" s="24" t="s">
        <v>7</v>
      </c>
      <c r="AV23" s="24" t="s">
        <v>7</v>
      </c>
      <c r="AW23" s="24" t="s">
        <v>7</v>
      </c>
      <c r="AX23" s="24" t="s">
        <v>7</v>
      </c>
      <c r="AY23" s="24" t="s">
        <v>7</v>
      </c>
      <c r="AZ23" s="24" t="s">
        <v>7</v>
      </c>
      <c r="BA23" s="24" t="s">
        <v>7</v>
      </c>
      <c r="BB23" s="24" t="s">
        <v>7</v>
      </c>
      <c r="BC23" s="24" t="s">
        <v>7</v>
      </c>
      <c r="BD23" s="24" t="s">
        <v>7</v>
      </c>
      <c r="BE23" s="24" t="s">
        <v>7</v>
      </c>
      <c r="BF23" s="24" t="s">
        <v>7</v>
      </c>
      <c r="BG23" s="24" t="s">
        <v>7</v>
      </c>
      <c r="BH23" s="24" t="s">
        <v>7</v>
      </c>
      <c r="BI23" s="24" t="s">
        <v>7</v>
      </c>
      <c r="BJ23" s="24" t="s">
        <v>7</v>
      </c>
      <c r="BK23" s="24" t="s">
        <v>7</v>
      </c>
      <c r="BL23" s="24" t="s">
        <v>7</v>
      </c>
      <c r="BM23" s="24" t="s">
        <v>7</v>
      </c>
      <c r="BN23" s="24" t="s">
        <v>7</v>
      </c>
      <c r="BO23" s="24" t="s">
        <v>7</v>
      </c>
    </row>
    <row r="24" spans="1:67" ht="17.25" customHeight="1">
      <c r="A24" s="25">
        <v>55</v>
      </c>
      <c r="B24" s="24" t="s">
        <v>7</v>
      </c>
      <c r="C24" s="24" t="s">
        <v>7</v>
      </c>
      <c r="D24" s="24" t="s">
        <v>7</v>
      </c>
      <c r="E24" s="24" t="s">
        <v>7</v>
      </c>
      <c r="F24" s="24" t="s">
        <v>7</v>
      </c>
      <c r="G24" s="24" t="s">
        <v>7</v>
      </c>
      <c r="H24" s="24" t="s">
        <v>7</v>
      </c>
      <c r="I24" s="24" t="s">
        <v>7</v>
      </c>
      <c r="J24" s="24" t="s">
        <v>7</v>
      </c>
      <c r="K24" s="24" t="s">
        <v>7</v>
      </c>
      <c r="L24" s="24">
        <v>21.245500856142336</v>
      </c>
      <c r="M24" s="24">
        <v>21.060697785366909</v>
      </c>
      <c r="N24" s="24">
        <v>20.925271445415465</v>
      </c>
      <c r="O24" s="24">
        <v>20.791318586907607</v>
      </c>
      <c r="P24" s="24">
        <v>20.658823177898846</v>
      </c>
      <c r="Q24" s="24">
        <v>20.527769360877318</v>
      </c>
      <c r="R24" s="24">
        <v>20.398141450865914</v>
      </c>
      <c r="S24" s="24">
        <v>20.269923933545044</v>
      </c>
      <c r="T24" s="24">
        <v>20.143101463395812</v>
      </c>
      <c r="U24" s="24">
        <v>20.017658861863435</v>
      </c>
      <c r="V24" s="24">
        <v>19.893581115540616</v>
      </c>
      <c r="W24" s="24">
        <v>19.770853374370663</v>
      </c>
      <c r="X24" s="24">
        <v>19.649460949870214</v>
      </c>
      <c r="Y24" s="24">
        <v>19.529389313371258</v>
      </c>
      <c r="Z24" s="24">
        <v>19.410624094282277</v>
      </c>
      <c r="AA24" s="24">
        <v>19.293151078368346</v>
      </c>
      <c r="AB24" s="24">
        <v>19.176956206049923</v>
      </c>
      <c r="AC24" s="24">
        <v>19.062025570720127</v>
      </c>
      <c r="AD24" s="24">
        <v>18.948345417080361</v>
      </c>
      <c r="AE24" s="24">
        <v>18.835902139494063</v>
      </c>
      <c r="AF24" s="24">
        <v>18.724682280358241</v>
      </c>
      <c r="AG24" s="24">
        <v>18.614672528492939</v>
      </c>
      <c r="AH24" s="24">
        <v>18.505859717548049</v>
      </c>
      <c r="AI24" s="24">
        <v>18.403066579998903</v>
      </c>
      <c r="AJ24" s="24">
        <v>18.396296183119375</v>
      </c>
      <c r="AK24" s="24">
        <v>18.482387876838857</v>
      </c>
      <c r="AL24" s="24">
        <v>18.569331120446716</v>
      </c>
      <c r="AM24" s="24">
        <v>18.657134336790605</v>
      </c>
      <c r="AN24" s="24">
        <v>18.745806032030046</v>
      </c>
      <c r="AO24" s="24">
        <v>18.835354796460813</v>
      </c>
      <c r="AP24" s="24">
        <v>18.925789305346868</v>
      </c>
      <c r="AQ24" s="24">
        <v>19.017118319760911</v>
      </c>
      <c r="AR24" s="24">
        <v>19.109350687433331</v>
      </c>
      <c r="AS24" s="24">
        <v>19.202495343608909</v>
      </c>
      <c r="AT24" s="24">
        <v>19.32180831620763</v>
      </c>
      <c r="AU24" s="24">
        <v>19.512924125467833</v>
      </c>
      <c r="AV24" s="24" t="s">
        <v>7</v>
      </c>
      <c r="AW24" s="24" t="s">
        <v>7</v>
      </c>
      <c r="AX24" s="24" t="s">
        <v>7</v>
      </c>
      <c r="AY24" s="24" t="s">
        <v>7</v>
      </c>
      <c r="AZ24" s="24" t="s">
        <v>7</v>
      </c>
      <c r="BA24" s="24" t="s">
        <v>7</v>
      </c>
      <c r="BB24" s="24" t="s">
        <v>7</v>
      </c>
      <c r="BC24" s="24" t="s">
        <v>7</v>
      </c>
      <c r="BD24" s="24" t="s">
        <v>7</v>
      </c>
      <c r="BE24" s="24" t="s">
        <v>7</v>
      </c>
      <c r="BF24" s="24" t="s">
        <v>7</v>
      </c>
      <c r="BG24" s="24" t="s">
        <v>7</v>
      </c>
      <c r="BH24" s="24" t="s">
        <v>7</v>
      </c>
      <c r="BI24" s="24" t="s">
        <v>7</v>
      </c>
      <c r="BJ24" s="24" t="s">
        <v>7</v>
      </c>
      <c r="BK24" s="24" t="s">
        <v>7</v>
      </c>
      <c r="BL24" s="24" t="s">
        <v>7</v>
      </c>
      <c r="BM24" s="24" t="s">
        <v>7</v>
      </c>
      <c r="BN24" s="24" t="s">
        <v>7</v>
      </c>
      <c r="BO24" s="24" t="s">
        <v>7</v>
      </c>
    </row>
    <row r="25" spans="1:67" ht="17.25" customHeight="1">
      <c r="A25" s="25">
        <v>54</v>
      </c>
      <c r="B25" s="24" t="s">
        <v>7</v>
      </c>
      <c r="C25" s="24" t="s">
        <v>7</v>
      </c>
      <c r="D25" s="24" t="s">
        <v>7</v>
      </c>
      <c r="E25" s="24" t="s">
        <v>7</v>
      </c>
      <c r="F25" s="24" t="s">
        <v>7</v>
      </c>
      <c r="G25" s="24" t="s">
        <v>7</v>
      </c>
      <c r="H25" s="24" t="s">
        <v>7</v>
      </c>
      <c r="I25" s="24" t="s">
        <v>7</v>
      </c>
      <c r="J25" s="24" t="s">
        <v>7</v>
      </c>
      <c r="K25" s="24" t="s">
        <v>7</v>
      </c>
      <c r="L25" s="24" t="s">
        <v>7</v>
      </c>
      <c r="M25" s="24">
        <v>21.236928579228326</v>
      </c>
      <c r="N25" s="24">
        <v>21.100351837732443</v>
      </c>
      <c r="O25" s="24">
        <v>20.96526109441308</v>
      </c>
      <c r="P25" s="24">
        <v>20.831640181139729</v>
      </c>
      <c r="Q25" s="24">
        <v>20.699473105696246</v>
      </c>
      <c r="R25" s="24">
        <v>20.568744049866886</v>
      </c>
      <c r="S25" s="24">
        <v>20.439437367543093</v>
      </c>
      <c r="T25" s="24">
        <v>20.311537582850907</v>
      </c>
      <c r="U25" s="24">
        <v>20.185029388298798</v>
      </c>
      <c r="V25" s="24">
        <v>20.059897642945579</v>
      </c>
      <c r="W25" s="24">
        <v>19.936127370588288</v>
      </c>
      <c r="X25" s="24">
        <v>19.813703757969801</v>
      </c>
      <c r="Y25" s="24">
        <v>19.692612153005914</v>
      </c>
      <c r="Z25" s="24">
        <v>19.572838063031746</v>
      </c>
      <c r="AA25" s="24">
        <v>19.454367153067185</v>
      </c>
      <c r="AB25" s="24">
        <v>19.337185244101249</v>
      </c>
      <c r="AC25" s="24">
        <v>19.221278311395093</v>
      </c>
      <c r="AD25" s="24">
        <v>19.106632482803434</v>
      </c>
      <c r="AE25" s="24">
        <v>18.993234037114355</v>
      </c>
      <c r="AF25" s="24">
        <v>18.881069402407057</v>
      </c>
      <c r="AG25" s="24">
        <v>18.770125154427529</v>
      </c>
      <c r="AH25" s="24">
        <v>18.660388014981912</v>
      </c>
      <c r="AI25" s="24">
        <v>18.551844850347276</v>
      </c>
      <c r="AJ25" s="24">
        <v>18.51376787120201</v>
      </c>
      <c r="AK25" s="24">
        <v>18.599859564921491</v>
      </c>
      <c r="AL25" s="24">
        <v>18.686802808529347</v>
      </c>
      <c r="AM25" s="24">
        <v>18.77460602487324</v>
      </c>
      <c r="AN25" s="24">
        <v>18.863277720112681</v>
      </c>
      <c r="AO25" s="24">
        <v>18.952826484543447</v>
      </c>
      <c r="AP25" s="24">
        <v>19.043260993429499</v>
      </c>
      <c r="AQ25" s="24">
        <v>19.134590007843546</v>
      </c>
      <c r="AR25" s="24">
        <v>19.226822375515965</v>
      </c>
      <c r="AS25" s="24">
        <v>19.319967031691547</v>
      </c>
      <c r="AT25" s="24">
        <v>19.414032999995499</v>
      </c>
      <c r="AU25" s="24">
        <v>19.512924125467833</v>
      </c>
      <c r="AV25" s="24">
        <v>19.705930298815716</v>
      </c>
      <c r="AW25" s="24" t="s">
        <v>7</v>
      </c>
      <c r="AX25" s="24" t="s">
        <v>7</v>
      </c>
      <c r="AY25" s="24" t="s">
        <v>7</v>
      </c>
      <c r="AZ25" s="24" t="s">
        <v>7</v>
      </c>
      <c r="BA25" s="24" t="s">
        <v>7</v>
      </c>
      <c r="BB25" s="24" t="s">
        <v>7</v>
      </c>
      <c r="BC25" s="24" t="s">
        <v>7</v>
      </c>
      <c r="BD25" s="24" t="s">
        <v>7</v>
      </c>
      <c r="BE25" s="24" t="s">
        <v>7</v>
      </c>
      <c r="BF25" s="24" t="s">
        <v>7</v>
      </c>
      <c r="BG25" s="24" t="s">
        <v>7</v>
      </c>
      <c r="BH25" s="24" t="s">
        <v>7</v>
      </c>
      <c r="BI25" s="24" t="s">
        <v>7</v>
      </c>
      <c r="BJ25" s="24" t="s">
        <v>7</v>
      </c>
      <c r="BK25" s="24" t="s">
        <v>7</v>
      </c>
      <c r="BL25" s="24" t="s">
        <v>7</v>
      </c>
      <c r="BM25" s="24" t="s">
        <v>7</v>
      </c>
      <c r="BN25" s="24" t="s">
        <v>7</v>
      </c>
      <c r="BO25" s="24" t="s">
        <v>7</v>
      </c>
    </row>
    <row r="26" spans="1:67" ht="17.25" customHeight="1">
      <c r="A26" s="25">
        <v>53</v>
      </c>
      <c r="B26" s="24" t="s">
        <v>7</v>
      </c>
      <c r="C26" s="24" t="s">
        <v>7</v>
      </c>
      <c r="D26" s="24" t="s">
        <v>7</v>
      </c>
      <c r="E26" s="24" t="s">
        <v>7</v>
      </c>
      <c r="F26" s="24" t="s">
        <v>7</v>
      </c>
      <c r="G26" s="24" t="s">
        <v>7</v>
      </c>
      <c r="H26" s="24" t="s">
        <v>7</v>
      </c>
      <c r="I26" s="24" t="s">
        <v>7</v>
      </c>
      <c r="J26" s="24" t="s">
        <v>7</v>
      </c>
      <c r="K26" s="24" t="s">
        <v>7</v>
      </c>
      <c r="L26" s="24" t="s">
        <v>7</v>
      </c>
      <c r="M26" s="24" t="s">
        <v>7</v>
      </c>
      <c r="N26" s="24">
        <v>21.273212609533772</v>
      </c>
      <c r="O26" s="24">
        <v>21.137081886153318</v>
      </c>
      <c r="P26" s="24">
        <v>21.002432308131119</v>
      </c>
      <c r="Q26" s="24">
        <v>20.869247760136851</v>
      </c>
      <c r="R26" s="24">
        <v>20.7375123021801</v>
      </c>
      <c r="S26" s="24">
        <v>20.607210167702615</v>
      </c>
      <c r="T26" s="24">
        <v>20.478325761691249</v>
      </c>
      <c r="U26" s="24">
        <v>20.350843658811559</v>
      </c>
      <c r="V26" s="24">
        <v>20.224748601561622</v>
      </c>
      <c r="W26" s="24">
        <v>20.100025498445955</v>
      </c>
      <c r="X26" s="24">
        <v>19.976659422169327</v>
      </c>
      <c r="Y26" s="24">
        <v>19.854635607850213</v>
      </c>
      <c r="Z26" s="24">
        <v>19.733939451253658</v>
      </c>
      <c r="AA26" s="24">
        <v>19.614556507043424</v>
      </c>
      <c r="AB26" s="24">
        <v>19.496472487053083</v>
      </c>
      <c r="AC26" s="24">
        <v>19.379673258575984</v>
      </c>
      <c r="AD26" s="24">
        <v>19.264144842673808</v>
      </c>
      <c r="AE26" s="24">
        <v>19.149873412503506</v>
      </c>
      <c r="AF26" s="24">
        <v>19.036845291662456</v>
      </c>
      <c r="AG26" s="24">
        <v>18.925046952551622</v>
      </c>
      <c r="AH26" s="24">
        <v>18.814465014756536</v>
      </c>
      <c r="AI26" s="24">
        <v>18.705086243445862</v>
      </c>
      <c r="AJ26" s="24">
        <v>18.648592313197163</v>
      </c>
      <c r="AK26" s="24">
        <v>18.676992663114895</v>
      </c>
      <c r="AL26" s="24">
        <v>18.763935906722757</v>
      </c>
      <c r="AM26" s="24">
        <v>18.851739123066647</v>
      </c>
      <c r="AN26" s="24">
        <v>18.940410818306088</v>
      </c>
      <c r="AO26" s="24">
        <v>19.029959582736851</v>
      </c>
      <c r="AP26" s="24">
        <v>19.120394091622906</v>
      </c>
      <c r="AQ26" s="24">
        <v>19.211723106036953</v>
      </c>
      <c r="AR26" s="24">
        <v>19.303955473709376</v>
      </c>
      <c r="AS26" s="24">
        <v>19.397100129884954</v>
      </c>
      <c r="AT26" s="24">
        <v>19.491166098188906</v>
      </c>
      <c r="AU26" s="24">
        <v>19.586162491500772</v>
      </c>
      <c r="AV26" s="24">
        <v>19.705930298815716</v>
      </c>
      <c r="AW26" s="24">
        <v>19.900845534214447</v>
      </c>
      <c r="AX26" s="24" t="s">
        <v>7</v>
      </c>
      <c r="AY26" s="24" t="s">
        <v>7</v>
      </c>
      <c r="AZ26" s="24" t="s">
        <v>7</v>
      </c>
      <c r="BA26" s="24" t="s">
        <v>7</v>
      </c>
      <c r="BB26" s="24" t="s">
        <v>7</v>
      </c>
      <c r="BC26" s="24" t="s">
        <v>7</v>
      </c>
      <c r="BD26" s="24" t="s">
        <v>7</v>
      </c>
      <c r="BE26" s="24" t="s">
        <v>7</v>
      </c>
      <c r="BF26" s="24" t="s">
        <v>7</v>
      </c>
      <c r="BG26" s="24" t="s">
        <v>7</v>
      </c>
      <c r="BH26" s="24" t="s">
        <v>7</v>
      </c>
      <c r="BI26" s="24" t="s">
        <v>7</v>
      </c>
      <c r="BJ26" s="24" t="s">
        <v>7</v>
      </c>
      <c r="BK26" s="24" t="s">
        <v>7</v>
      </c>
      <c r="BL26" s="24" t="s">
        <v>7</v>
      </c>
      <c r="BM26" s="24" t="s">
        <v>7</v>
      </c>
      <c r="BN26" s="24" t="s">
        <v>7</v>
      </c>
      <c r="BO26" s="24" t="s">
        <v>7</v>
      </c>
    </row>
    <row r="27" spans="1:67" ht="17.25" customHeight="1">
      <c r="A27" s="25">
        <v>52</v>
      </c>
      <c r="B27" s="24" t="s">
        <v>7</v>
      </c>
      <c r="C27" s="24" t="s">
        <v>7</v>
      </c>
      <c r="D27" s="24" t="s">
        <v>7</v>
      </c>
      <c r="E27" s="24" t="s">
        <v>7</v>
      </c>
      <c r="F27" s="24" t="s">
        <v>7</v>
      </c>
      <c r="G27" s="24" t="s">
        <v>7</v>
      </c>
      <c r="H27" s="24" t="s">
        <v>7</v>
      </c>
      <c r="I27" s="24" t="s">
        <v>7</v>
      </c>
      <c r="J27" s="24" t="s">
        <v>7</v>
      </c>
      <c r="K27" s="24" t="s">
        <v>7</v>
      </c>
      <c r="L27" s="24" t="s">
        <v>7</v>
      </c>
      <c r="M27" s="24" t="s">
        <v>7</v>
      </c>
      <c r="N27" s="24" t="s">
        <v>7</v>
      </c>
      <c r="O27" s="24">
        <v>21.307948032620491</v>
      </c>
      <c r="P27" s="24">
        <v>21.172382290424778</v>
      </c>
      <c r="Q27" s="24">
        <v>21.038291546413198</v>
      </c>
      <c r="R27" s="24">
        <v>20.905659752138636</v>
      </c>
      <c r="S27" s="24">
        <v>20.774471033766169</v>
      </c>
      <c r="T27" s="24">
        <v>20.644709690173222</v>
      </c>
      <c r="U27" s="24">
        <v>20.516360191070405</v>
      </c>
      <c r="V27" s="24">
        <v>20.389407175142797</v>
      </c>
      <c r="W27" s="24">
        <v>20.263835448211438</v>
      </c>
      <c r="X27" s="24">
        <v>20.139629981414831</v>
      </c>
      <c r="Y27" s="24">
        <v>20.016775909410288</v>
      </c>
      <c r="Z27" s="24">
        <v>19.895258528594706</v>
      </c>
      <c r="AA27" s="24">
        <v>19.775063295344872</v>
      </c>
      <c r="AB27" s="24">
        <v>19.656175824276797</v>
      </c>
      <c r="AC27" s="24">
        <v>19.538581886523993</v>
      </c>
      <c r="AD27" s="24">
        <v>19.422267408034578</v>
      </c>
      <c r="AE27" s="24">
        <v>19.307218467886781</v>
      </c>
      <c r="AF27" s="24">
        <v>19.193421296622891</v>
      </c>
      <c r="AG27" s="24">
        <v>19.080862274601234</v>
      </c>
      <c r="AH27" s="24">
        <v>18.969527930366166</v>
      </c>
      <c r="AI27" s="24">
        <v>18.859404939035734</v>
      </c>
      <c r="AJ27" s="24">
        <v>18.802526620542562</v>
      </c>
      <c r="AK27" s="24">
        <v>18.802526620542562</v>
      </c>
      <c r="AL27" s="24">
        <v>18.831207883911478</v>
      </c>
      <c r="AM27" s="24">
        <v>18.919011100255368</v>
      </c>
      <c r="AN27" s="24">
        <v>19.007682795494812</v>
      </c>
      <c r="AO27" s="24">
        <v>19.097231559925572</v>
      </c>
      <c r="AP27" s="24">
        <v>19.187666068811627</v>
      </c>
      <c r="AQ27" s="24">
        <v>19.278995083225677</v>
      </c>
      <c r="AR27" s="24">
        <v>19.371227450898093</v>
      </c>
      <c r="AS27" s="24">
        <v>19.464372107073672</v>
      </c>
      <c r="AT27" s="24">
        <v>19.558438075377627</v>
      </c>
      <c r="AU27" s="24">
        <v>19.653434468689497</v>
      </c>
      <c r="AV27" s="24">
        <v>19.749370490026205</v>
      </c>
      <c r="AW27" s="24">
        <v>19.900845534214447</v>
      </c>
      <c r="AX27" s="24">
        <v>20.097688714572694</v>
      </c>
      <c r="AY27" s="24" t="s">
        <v>7</v>
      </c>
      <c r="AZ27" s="24" t="s">
        <v>7</v>
      </c>
      <c r="BA27" s="24" t="s">
        <v>7</v>
      </c>
      <c r="BB27" s="24" t="s">
        <v>7</v>
      </c>
      <c r="BC27" s="24" t="s">
        <v>7</v>
      </c>
      <c r="BD27" s="24" t="s">
        <v>7</v>
      </c>
      <c r="BE27" s="24" t="s">
        <v>7</v>
      </c>
      <c r="BF27" s="24" t="s">
        <v>7</v>
      </c>
      <c r="BG27" s="24" t="s">
        <v>7</v>
      </c>
      <c r="BH27" s="24" t="s">
        <v>7</v>
      </c>
      <c r="BI27" s="24" t="s">
        <v>7</v>
      </c>
      <c r="BJ27" s="24" t="s">
        <v>7</v>
      </c>
      <c r="BK27" s="24" t="s">
        <v>7</v>
      </c>
      <c r="BL27" s="24" t="s">
        <v>7</v>
      </c>
      <c r="BM27" s="24" t="s">
        <v>7</v>
      </c>
      <c r="BN27" s="24" t="s">
        <v>7</v>
      </c>
      <c r="BO27" s="24" t="s">
        <v>7</v>
      </c>
    </row>
    <row r="28" spans="1:67" ht="17.25" customHeight="1">
      <c r="A28" s="25">
        <v>51</v>
      </c>
      <c r="B28" s="24" t="s">
        <v>7</v>
      </c>
      <c r="C28" s="24" t="s">
        <v>7</v>
      </c>
      <c r="D28" s="24" t="s">
        <v>7</v>
      </c>
      <c r="E28" s="24" t="s">
        <v>7</v>
      </c>
      <c r="F28" s="24" t="s">
        <v>7</v>
      </c>
      <c r="G28" s="24" t="s">
        <v>7</v>
      </c>
      <c r="H28" s="24" t="s">
        <v>7</v>
      </c>
      <c r="I28" s="24" t="s">
        <v>7</v>
      </c>
      <c r="J28" s="24" t="s">
        <v>7</v>
      </c>
      <c r="K28" s="24" t="s">
        <v>7</v>
      </c>
      <c r="L28" s="24" t="s">
        <v>7</v>
      </c>
      <c r="M28" s="24" t="s">
        <v>7</v>
      </c>
      <c r="N28" s="24" t="s">
        <v>7</v>
      </c>
      <c r="O28" s="24" t="s">
        <v>7</v>
      </c>
      <c r="P28" s="24">
        <v>21.335197224645519</v>
      </c>
      <c r="Q28" s="24">
        <v>21.200287242741862</v>
      </c>
      <c r="R28" s="24">
        <v>21.066845124142798</v>
      </c>
      <c r="S28" s="24">
        <v>20.934854898030963</v>
      </c>
      <c r="T28" s="24">
        <v>20.804300767356548</v>
      </c>
      <c r="U28" s="24">
        <v>20.675167106946638</v>
      </c>
      <c r="V28" s="24">
        <v>20.547438461635164</v>
      </c>
      <c r="W28" s="24">
        <v>20.421099544413124</v>
      </c>
      <c r="X28" s="24">
        <v>20.296135234599038</v>
      </c>
      <c r="Y28" s="24">
        <v>20.172530576029224</v>
      </c>
      <c r="Z28" s="24">
        <v>20.050270775267794</v>
      </c>
      <c r="AA28" s="24">
        <v>19.929341199836102</v>
      </c>
      <c r="AB28" s="24">
        <v>19.809727376461531</v>
      </c>
      <c r="AC28" s="24">
        <v>19.69141498934524</v>
      </c>
      <c r="AD28" s="24">
        <v>19.574389878448809</v>
      </c>
      <c r="AE28" s="24">
        <v>19.458638037799521</v>
      </c>
      <c r="AF28" s="24">
        <v>19.344145613814071</v>
      </c>
      <c r="AG28" s="24">
        <v>19.230898903640533</v>
      </c>
      <c r="AH28" s="24">
        <v>19.118884353518339</v>
      </c>
      <c r="AI28" s="24">
        <v>19.008088557156128</v>
      </c>
      <c r="AJ28" s="24">
        <v>18.950862736125842</v>
      </c>
      <c r="AK28" s="24">
        <v>18.950862736125842</v>
      </c>
      <c r="AL28" s="24">
        <v>18.950862736125842</v>
      </c>
      <c r="AM28" s="24">
        <v>18.979827691516256</v>
      </c>
      <c r="AN28" s="24">
        <v>19.068499386755697</v>
      </c>
      <c r="AO28" s="24">
        <v>19.15804815118646</v>
      </c>
      <c r="AP28" s="24">
        <v>19.248482660072515</v>
      </c>
      <c r="AQ28" s="24">
        <v>19.339811674486562</v>
      </c>
      <c r="AR28" s="24">
        <v>19.432044042158982</v>
      </c>
      <c r="AS28" s="24">
        <v>19.52518869833456</v>
      </c>
      <c r="AT28" s="24">
        <v>19.619254666638515</v>
      </c>
      <c r="AU28" s="24">
        <v>19.714251059950385</v>
      </c>
      <c r="AV28" s="24">
        <v>19.810187081287097</v>
      </c>
      <c r="AW28" s="24">
        <v>19.907072024694411</v>
      </c>
      <c r="AX28" s="24">
        <v>20.097688714572694</v>
      </c>
      <c r="AY28" s="24">
        <v>20.29647890957342</v>
      </c>
      <c r="AZ28" s="24" t="s">
        <v>7</v>
      </c>
      <c r="BA28" s="24" t="s">
        <v>7</v>
      </c>
      <c r="BB28" s="24" t="s">
        <v>7</v>
      </c>
      <c r="BC28" s="24" t="s">
        <v>7</v>
      </c>
      <c r="BD28" s="24" t="s">
        <v>7</v>
      </c>
      <c r="BE28" s="24" t="s">
        <v>7</v>
      </c>
      <c r="BF28" s="24" t="s">
        <v>7</v>
      </c>
      <c r="BG28" s="24" t="s">
        <v>7</v>
      </c>
      <c r="BH28" s="24" t="s">
        <v>7</v>
      </c>
      <c r="BI28" s="24" t="s">
        <v>7</v>
      </c>
      <c r="BJ28" s="24" t="s">
        <v>7</v>
      </c>
      <c r="BK28" s="24" t="s">
        <v>7</v>
      </c>
      <c r="BL28" s="24" t="s">
        <v>7</v>
      </c>
      <c r="BM28" s="24" t="s">
        <v>7</v>
      </c>
      <c r="BN28" s="24" t="s">
        <v>7</v>
      </c>
      <c r="BO28" s="24" t="s">
        <v>7</v>
      </c>
    </row>
    <row r="29" spans="1:67" ht="17.25" customHeight="1">
      <c r="A29" s="25">
        <v>50</v>
      </c>
      <c r="B29" s="24" t="s">
        <v>7</v>
      </c>
      <c r="C29" s="24" t="s">
        <v>7</v>
      </c>
      <c r="D29" s="24" t="s">
        <v>7</v>
      </c>
      <c r="E29" s="24" t="s">
        <v>7</v>
      </c>
      <c r="F29" s="24" t="s">
        <v>7</v>
      </c>
      <c r="G29" s="24" t="s">
        <v>7</v>
      </c>
      <c r="H29" s="24" t="s">
        <v>7</v>
      </c>
      <c r="I29" s="24" t="s">
        <v>7</v>
      </c>
      <c r="J29" s="24" t="s">
        <v>7</v>
      </c>
      <c r="K29" s="24" t="s">
        <v>7</v>
      </c>
      <c r="L29" s="24" t="s">
        <v>7</v>
      </c>
      <c r="M29" s="24" t="s">
        <v>7</v>
      </c>
      <c r="N29" s="24" t="s">
        <v>7</v>
      </c>
      <c r="O29" s="24" t="s">
        <v>7</v>
      </c>
      <c r="P29" s="24" t="s">
        <v>7</v>
      </c>
      <c r="Q29" s="24">
        <v>21.353883681114286</v>
      </c>
      <c r="R29" s="24">
        <v>21.219732043570332</v>
      </c>
      <c r="S29" s="24">
        <v>21.0870400183043</v>
      </c>
      <c r="T29" s="24">
        <v>20.955791724272618</v>
      </c>
      <c r="U29" s="24">
        <v>20.825971453222483</v>
      </c>
      <c r="V29" s="24">
        <v>20.697563667811867</v>
      </c>
      <c r="W29" s="24">
        <v>20.570552999749943</v>
      </c>
      <c r="X29" s="24">
        <v>20.444924247957719</v>
      </c>
      <c r="Y29" s="24">
        <v>20.3206623767488</v>
      </c>
      <c r="Z29" s="24">
        <v>20.197752514029784</v>
      </c>
      <c r="AA29" s="24">
        <v>20.076179949520377</v>
      </c>
      <c r="AB29" s="24">
        <v>19.95593013299278</v>
      </c>
      <c r="AC29" s="24">
        <v>19.836988672530261</v>
      </c>
      <c r="AD29" s="24">
        <v>19.719341332804724</v>
      </c>
      <c r="AE29" s="24">
        <v>19.602974033372941</v>
      </c>
      <c r="AF29" s="24">
        <v>19.487872846991351</v>
      </c>
      <c r="AG29" s="24">
        <v>19.374023997949219</v>
      </c>
      <c r="AH29" s="24">
        <v>19.261413860419918</v>
      </c>
      <c r="AI29" s="24">
        <v>19.150028956830099</v>
      </c>
      <c r="AJ29" s="24">
        <v>19.0924988630216</v>
      </c>
      <c r="AK29" s="24">
        <v>19.0924988630216</v>
      </c>
      <c r="AL29" s="24">
        <v>19.0924988630216</v>
      </c>
      <c r="AM29" s="24">
        <v>19.0924988630216</v>
      </c>
      <c r="AN29" s="24">
        <v>19.121750316487059</v>
      </c>
      <c r="AO29" s="24">
        <v>19.211299080917822</v>
      </c>
      <c r="AP29" s="24">
        <v>19.301733589803877</v>
      </c>
      <c r="AQ29" s="24">
        <v>19.393062604217924</v>
      </c>
      <c r="AR29" s="24">
        <v>19.485294971890347</v>
      </c>
      <c r="AS29" s="24">
        <v>19.578439628065926</v>
      </c>
      <c r="AT29" s="24">
        <v>19.672505596369877</v>
      </c>
      <c r="AU29" s="24">
        <v>19.767501989681747</v>
      </c>
      <c r="AV29" s="24">
        <v>19.863438011018459</v>
      </c>
      <c r="AW29" s="24">
        <v>19.960322954425774</v>
      </c>
      <c r="AX29" s="24">
        <v>20.097688714572694</v>
      </c>
      <c r="AY29" s="24">
        <v>20.29647890957342</v>
      </c>
      <c r="AZ29" s="24">
        <v>20.497235377521747</v>
      </c>
      <c r="BA29" s="24" t="s">
        <v>7</v>
      </c>
      <c r="BB29" s="24" t="s">
        <v>7</v>
      </c>
      <c r="BC29" s="24" t="s">
        <v>7</v>
      </c>
      <c r="BD29" s="24" t="s">
        <v>7</v>
      </c>
      <c r="BE29" s="24" t="s">
        <v>7</v>
      </c>
      <c r="BF29" s="24" t="s">
        <v>7</v>
      </c>
      <c r="BG29" s="24" t="s">
        <v>7</v>
      </c>
      <c r="BH29" s="24" t="s">
        <v>7</v>
      </c>
      <c r="BI29" s="24" t="s">
        <v>7</v>
      </c>
      <c r="BJ29" s="24" t="s">
        <v>7</v>
      </c>
      <c r="BK29" s="24" t="s">
        <v>7</v>
      </c>
      <c r="BL29" s="24" t="s">
        <v>7</v>
      </c>
      <c r="BM29" s="24" t="s">
        <v>7</v>
      </c>
      <c r="BN29" s="24" t="s">
        <v>7</v>
      </c>
      <c r="BO29" s="24" t="s">
        <v>7</v>
      </c>
    </row>
    <row r="30" spans="1:67" ht="17.25" customHeight="1">
      <c r="A30" s="25">
        <v>49</v>
      </c>
      <c r="B30" s="24" t="s">
        <v>7</v>
      </c>
      <c r="C30" s="24" t="s">
        <v>7</v>
      </c>
      <c r="D30" s="24" t="s">
        <v>7</v>
      </c>
      <c r="E30" s="24" t="s">
        <v>7</v>
      </c>
      <c r="F30" s="24" t="s">
        <v>7</v>
      </c>
      <c r="G30" s="24" t="s">
        <v>7</v>
      </c>
      <c r="H30" s="24" t="s">
        <v>7</v>
      </c>
      <c r="I30" s="24" t="s">
        <v>7</v>
      </c>
      <c r="J30" s="24" t="s">
        <v>7</v>
      </c>
      <c r="K30" s="24" t="s">
        <v>7</v>
      </c>
      <c r="L30" s="24" t="s">
        <v>7</v>
      </c>
      <c r="M30" s="24" t="s">
        <v>7</v>
      </c>
      <c r="N30" s="24" t="s">
        <v>7</v>
      </c>
      <c r="O30" s="24" t="s">
        <v>7</v>
      </c>
      <c r="P30" s="24" t="s">
        <v>7</v>
      </c>
      <c r="Q30" s="24" t="s">
        <v>7</v>
      </c>
      <c r="R30" s="24">
        <v>21.361775909539929</v>
      </c>
      <c r="S30" s="24">
        <v>21.228509572931024</v>
      </c>
      <c r="T30" s="24">
        <v>21.096693216245651</v>
      </c>
      <c r="U30" s="24">
        <v>20.966311063243303</v>
      </c>
      <c r="V30" s="24">
        <v>20.837347509333959</v>
      </c>
      <c r="W30" s="24">
        <v>20.70978711971048</v>
      </c>
      <c r="X30" s="24">
        <v>20.583614627501298</v>
      </c>
      <c r="Y30" s="24">
        <v>20.458814931943252</v>
      </c>
      <c r="Z30" s="24">
        <v>20.335373096574262</v>
      </c>
      <c r="AA30" s="24">
        <v>20.213274347445701</v>
      </c>
      <c r="AB30" s="24">
        <v>20.092504071354135</v>
      </c>
      <c r="AC30" s="24">
        <v>19.973047814092446</v>
      </c>
      <c r="AD30" s="24">
        <v>19.854891278719862</v>
      </c>
      <c r="AE30" s="24">
        <v>19.73802032385084</v>
      </c>
      <c r="AF30" s="24">
        <v>19.622420961962579</v>
      </c>
      <c r="AG30" s="24">
        <v>19.508079357720977</v>
      </c>
      <c r="AH30" s="24">
        <v>19.394981826324742</v>
      </c>
      <c r="AI30" s="24">
        <v>19.283114831867529</v>
      </c>
      <c r="AJ30" s="24">
        <v>19.225335739030143</v>
      </c>
      <c r="AK30" s="24">
        <v>19.225335739030143</v>
      </c>
      <c r="AL30" s="24">
        <v>19.225335739030143</v>
      </c>
      <c r="AM30" s="24">
        <v>19.225335739030143</v>
      </c>
      <c r="AN30" s="24">
        <v>19.225335739030147</v>
      </c>
      <c r="AO30" s="24">
        <v>19.254876524379505</v>
      </c>
      <c r="AP30" s="24">
        <v>19.34531103326556</v>
      </c>
      <c r="AQ30" s="24">
        <v>19.43664004767961</v>
      </c>
      <c r="AR30" s="24">
        <v>19.52887241535203</v>
      </c>
      <c r="AS30" s="24">
        <v>19.622017071527608</v>
      </c>
      <c r="AT30" s="24">
        <v>19.716083039831563</v>
      </c>
      <c r="AU30" s="24">
        <v>19.81107943314343</v>
      </c>
      <c r="AV30" s="24">
        <v>19.907015454480145</v>
      </c>
      <c r="AW30" s="24">
        <v>20.00390039788746</v>
      </c>
      <c r="AX30" s="24">
        <v>20.101743649340381</v>
      </c>
      <c r="AY30" s="24">
        <v>20.29647890957342</v>
      </c>
      <c r="AZ30" s="24">
        <v>20.497235377521747</v>
      </c>
      <c r="BA30" s="24">
        <v>20.699977567210357</v>
      </c>
      <c r="BB30" s="24" t="s">
        <v>7</v>
      </c>
      <c r="BC30" s="24" t="s">
        <v>7</v>
      </c>
      <c r="BD30" s="24" t="s">
        <v>7</v>
      </c>
      <c r="BE30" s="24" t="s">
        <v>7</v>
      </c>
      <c r="BF30" s="24" t="s">
        <v>7</v>
      </c>
      <c r="BG30" s="24" t="s">
        <v>7</v>
      </c>
      <c r="BH30" s="24" t="s">
        <v>7</v>
      </c>
      <c r="BI30" s="24" t="s">
        <v>7</v>
      </c>
      <c r="BJ30" s="24" t="s">
        <v>7</v>
      </c>
      <c r="BK30" s="24" t="s">
        <v>7</v>
      </c>
      <c r="BL30" s="24" t="s">
        <v>7</v>
      </c>
      <c r="BM30" s="24" t="s">
        <v>7</v>
      </c>
      <c r="BN30" s="24" t="s">
        <v>7</v>
      </c>
      <c r="BO30" s="24" t="s">
        <v>7</v>
      </c>
    </row>
    <row r="31" spans="1:67" ht="17.25" customHeight="1">
      <c r="A31" s="25">
        <v>48</v>
      </c>
      <c r="B31" s="24" t="s">
        <v>7</v>
      </c>
      <c r="C31" s="24" t="s">
        <v>7</v>
      </c>
      <c r="D31" s="24" t="s">
        <v>7</v>
      </c>
      <c r="E31" s="24" t="s">
        <v>7</v>
      </c>
      <c r="F31" s="24" t="s">
        <v>7</v>
      </c>
      <c r="G31" s="24" t="s">
        <v>7</v>
      </c>
      <c r="H31" s="24" t="s">
        <v>7</v>
      </c>
      <c r="I31" s="24" t="s">
        <v>7</v>
      </c>
      <c r="J31" s="24" t="s">
        <v>7</v>
      </c>
      <c r="K31" s="24" t="s">
        <v>7</v>
      </c>
      <c r="L31" s="24" t="s">
        <v>7</v>
      </c>
      <c r="M31" s="24" t="s">
        <v>7</v>
      </c>
      <c r="N31" s="24" t="s">
        <v>7</v>
      </c>
      <c r="O31" s="24" t="s">
        <v>7</v>
      </c>
      <c r="P31" s="24" t="s">
        <v>7</v>
      </c>
      <c r="Q31" s="24" t="s">
        <v>7</v>
      </c>
      <c r="R31" s="24" t="s">
        <v>7</v>
      </c>
      <c r="S31" s="24">
        <v>21.361520413193396</v>
      </c>
      <c r="T31" s="24">
        <v>21.229237633386276</v>
      </c>
      <c r="U31" s="24">
        <v>21.098394132093382</v>
      </c>
      <c r="V31" s="24">
        <v>20.968974249508911</v>
      </c>
      <c r="W31" s="24">
        <v>20.840962496210715</v>
      </c>
      <c r="X31" s="24">
        <v>20.714343551306477</v>
      </c>
      <c r="Y31" s="24">
        <v>20.589102260600008</v>
      </c>
      <c r="Z31" s="24">
        <v>20.465223634777583</v>
      </c>
      <c r="AA31" s="24">
        <v>20.342692847613961</v>
      </c>
      <c r="AB31" s="24">
        <v>20.22149523419791</v>
      </c>
      <c r="AC31" s="24">
        <v>20.101616289177088</v>
      </c>
      <c r="AD31" s="24">
        <v>19.983041665021975</v>
      </c>
      <c r="AE31" s="24">
        <v>19.865757170308708</v>
      </c>
      <c r="AF31" s="24">
        <v>19.749748768020609</v>
      </c>
      <c r="AG31" s="24">
        <v>19.635002573868189</v>
      </c>
      <c r="AH31" s="24">
        <v>19.521504854627416</v>
      </c>
      <c r="AI31" s="24">
        <v>19.409242026496091</v>
      </c>
      <c r="AJ31" s="24">
        <v>19.351258486308389</v>
      </c>
      <c r="AK31" s="24">
        <v>19.351258486308389</v>
      </c>
      <c r="AL31" s="24">
        <v>19.351258486308389</v>
      </c>
      <c r="AM31" s="24">
        <v>19.351258486308389</v>
      </c>
      <c r="AN31" s="24">
        <v>19.351258486308389</v>
      </c>
      <c r="AO31" s="24">
        <v>19.351258486308389</v>
      </c>
      <c r="AP31" s="24">
        <v>19.381091465380365</v>
      </c>
      <c r="AQ31" s="24">
        <v>19.472420479794412</v>
      </c>
      <c r="AR31" s="24">
        <v>19.564652847466832</v>
      </c>
      <c r="AS31" s="24">
        <v>19.657797503642414</v>
      </c>
      <c r="AT31" s="24">
        <v>19.751863471946365</v>
      </c>
      <c r="AU31" s="24">
        <v>19.846859865258235</v>
      </c>
      <c r="AV31" s="24">
        <v>19.942795886594947</v>
      </c>
      <c r="AW31" s="24">
        <v>20.039680830002261</v>
      </c>
      <c r="AX31" s="24">
        <v>20.137524081455183</v>
      </c>
      <c r="AY31" s="24">
        <v>20.29647890957342</v>
      </c>
      <c r="AZ31" s="24">
        <v>20.497235377521747</v>
      </c>
      <c r="BA31" s="24">
        <v>20.699977567210357</v>
      </c>
      <c r="BB31" s="24">
        <v>20.904725119803963</v>
      </c>
      <c r="BC31" s="24" t="s">
        <v>7</v>
      </c>
      <c r="BD31" s="24" t="s">
        <v>7</v>
      </c>
      <c r="BE31" s="24" t="s">
        <v>7</v>
      </c>
      <c r="BF31" s="24" t="s">
        <v>7</v>
      </c>
      <c r="BG31" s="24" t="s">
        <v>7</v>
      </c>
      <c r="BH31" s="24" t="s">
        <v>7</v>
      </c>
      <c r="BI31" s="24" t="s">
        <v>7</v>
      </c>
      <c r="BJ31" s="24" t="s">
        <v>7</v>
      </c>
      <c r="BK31" s="24" t="s">
        <v>7</v>
      </c>
      <c r="BL31" s="24" t="s">
        <v>7</v>
      </c>
      <c r="BM31" s="24" t="s">
        <v>7</v>
      </c>
      <c r="BN31" s="24" t="s">
        <v>7</v>
      </c>
      <c r="BO31" s="24" t="s">
        <v>7</v>
      </c>
    </row>
    <row r="32" spans="1:67" ht="17.25" customHeight="1">
      <c r="A32" s="25">
        <v>47</v>
      </c>
      <c r="B32" s="24" t="s">
        <v>7</v>
      </c>
      <c r="C32" s="24" t="s">
        <v>7</v>
      </c>
      <c r="D32" s="24" t="s">
        <v>7</v>
      </c>
      <c r="E32" s="24" t="s">
        <v>7</v>
      </c>
      <c r="F32" s="24" t="s">
        <v>7</v>
      </c>
      <c r="G32" s="24" t="s">
        <v>7</v>
      </c>
      <c r="H32" s="24" t="s">
        <v>7</v>
      </c>
      <c r="I32" s="24" t="s">
        <v>7</v>
      </c>
      <c r="J32" s="24" t="s">
        <v>7</v>
      </c>
      <c r="K32" s="24" t="s">
        <v>7</v>
      </c>
      <c r="L32" s="24" t="s">
        <v>7</v>
      </c>
      <c r="M32" s="24" t="s">
        <v>7</v>
      </c>
      <c r="N32" s="24" t="s">
        <v>7</v>
      </c>
      <c r="O32" s="24" t="s">
        <v>7</v>
      </c>
      <c r="P32" s="24" t="s">
        <v>7</v>
      </c>
      <c r="Q32" s="24" t="s">
        <v>7</v>
      </c>
      <c r="R32" s="24" t="s">
        <v>7</v>
      </c>
      <c r="S32" s="24" t="s">
        <v>7</v>
      </c>
      <c r="T32" s="24">
        <v>21.358080822349095</v>
      </c>
      <c r="U32" s="24">
        <v>21.226825944357302</v>
      </c>
      <c r="V32" s="24">
        <v>21.096999160982623</v>
      </c>
      <c r="W32" s="24">
        <v>20.968584934103625</v>
      </c>
      <c r="X32" s="24">
        <v>20.841567894658517</v>
      </c>
      <c r="Y32" s="24">
        <v>20.715932840805785</v>
      </c>
      <c r="Z32" s="24">
        <v>20.591664736104768</v>
      </c>
      <c r="AA32" s="24">
        <v>20.468748707716035</v>
      </c>
      <c r="AB32" s="24">
        <v>20.347170044621329</v>
      </c>
      <c r="AC32" s="24">
        <v>20.226914195862971</v>
      </c>
      <c r="AD32" s="24">
        <v>20.107966768802278</v>
      </c>
      <c r="AE32" s="24">
        <v>19.990313527397056</v>
      </c>
      <c r="AF32" s="24">
        <v>19.873940390497708</v>
      </c>
      <c r="AG32" s="24">
        <v>19.75883343016206</v>
      </c>
      <c r="AH32" s="24">
        <v>19.644978869988329</v>
      </c>
      <c r="AI32" s="24">
        <v>19.532363083466329</v>
      </c>
      <c r="AJ32" s="24">
        <v>19.474197240931804</v>
      </c>
      <c r="AK32" s="24">
        <v>19.474197240931808</v>
      </c>
      <c r="AL32" s="24">
        <v>19.474197240931804</v>
      </c>
      <c r="AM32" s="24">
        <v>19.474197240931808</v>
      </c>
      <c r="AN32" s="24">
        <v>19.474197240931808</v>
      </c>
      <c r="AO32" s="24">
        <v>19.474197240931808</v>
      </c>
      <c r="AP32" s="24">
        <v>19.474197240931808</v>
      </c>
      <c r="AQ32" s="24">
        <v>19.504325303871866</v>
      </c>
      <c r="AR32" s="24">
        <v>19.596557671544286</v>
      </c>
      <c r="AS32" s="24">
        <v>19.689702327719868</v>
      </c>
      <c r="AT32" s="24">
        <v>19.783768296023819</v>
      </c>
      <c r="AU32" s="24">
        <v>19.878764689335686</v>
      </c>
      <c r="AV32" s="24">
        <v>19.974700710672398</v>
      </c>
      <c r="AW32" s="24">
        <v>20.071585654079712</v>
      </c>
      <c r="AX32" s="24">
        <v>20.169428905532637</v>
      </c>
      <c r="AY32" s="24">
        <v>20.29647890957342</v>
      </c>
      <c r="AZ32" s="24">
        <v>20.497235377521747</v>
      </c>
      <c r="BA32" s="24">
        <v>20.699977567210357</v>
      </c>
      <c r="BB32" s="24">
        <v>20.904725119803963</v>
      </c>
      <c r="BC32" s="24">
        <v>21.111497870741641</v>
      </c>
      <c r="BD32" s="24" t="s">
        <v>7</v>
      </c>
      <c r="BE32" s="24" t="s">
        <v>7</v>
      </c>
      <c r="BF32" s="24" t="s">
        <v>7</v>
      </c>
      <c r="BG32" s="24" t="s">
        <v>7</v>
      </c>
      <c r="BH32" s="24" t="s">
        <v>7</v>
      </c>
      <c r="BI32" s="24" t="s">
        <v>7</v>
      </c>
      <c r="BJ32" s="24" t="s">
        <v>7</v>
      </c>
      <c r="BK32" s="24" t="s">
        <v>7</v>
      </c>
      <c r="BL32" s="24" t="s">
        <v>7</v>
      </c>
      <c r="BM32" s="24" t="s">
        <v>7</v>
      </c>
      <c r="BN32" s="24" t="s">
        <v>7</v>
      </c>
      <c r="BO32" s="24" t="s">
        <v>7</v>
      </c>
    </row>
    <row r="33" spans="1:67" ht="17.25" customHeight="1">
      <c r="A33" s="25">
        <v>46</v>
      </c>
      <c r="B33" s="24" t="s">
        <v>7</v>
      </c>
      <c r="C33" s="24" t="s">
        <v>7</v>
      </c>
      <c r="D33" s="24" t="s">
        <v>7</v>
      </c>
      <c r="E33" s="24" t="s">
        <v>7</v>
      </c>
      <c r="F33" s="24" t="s">
        <v>7</v>
      </c>
      <c r="G33" s="24" t="s">
        <v>7</v>
      </c>
      <c r="H33" s="24" t="s">
        <v>7</v>
      </c>
      <c r="I33" s="24" t="s">
        <v>7</v>
      </c>
      <c r="J33" s="24" t="s">
        <v>7</v>
      </c>
      <c r="K33" s="24" t="s">
        <v>7</v>
      </c>
      <c r="L33" s="24" t="s">
        <v>7</v>
      </c>
      <c r="M33" s="24" t="s">
        <v>7</v>
      </c>
      <c r="N33" s="24" t="s">
        <v>7</v>
      </c>
      <c r="O33" s="24" t="s">
        <v>7</v>
      </c>
      <c r="P33" s="24" t="s">
        <v>7</v>
      </c>
      <c r="Q33" s="24" t="s">
        <v>7</v>
      </c>
      <c r="R33" s="24" t="s">
        <v>7</v>
      </c>
      <c r="S33" s="24" t="s">
        <v>7</v>
      </c>
      <c r="T33" s="24" t="s">
        <v>7</v>
      </c>
      <c r="U33" s="24">
        <v>21.359804944047692</v>
      </c>
      <c r="V33" s="24">
        <v>21.229531582056985</v>
      </c>
      <c r="W33" s="24">
        <v>21.100675635478652</v>
      </c>
      <c r="X33" s="24">
        <v>20.973221682384342</v>
      </c>
      <c r="Y33" s="24">
        <v>20.847154468641207</v>
      </c>
      <c r="Z33" s="24">
        <v>20.722458906086178</v>
      </c>
      <c r="AA33" s="24">
        <v>20.599120070720179</v>
      </c>
      <c r="AB33" s="24">
        <v>20.477123200921966</v>
      </c>
      <c r="AC33" s="24">
        <v>20.356453695681388</v>
      </c>
      <c r="AD33" s="24">
        <v>20.237097112851938</v>
      </c>
      <c r="AE33" s="24">
        <v>20.119039167422212</v>
      </c>
      <c r="AF33" s="24">
        <v>20.002265729806268</v>
      </c>
      <c r="AG33" s="24">
        <v>19.886762824152505</v>
      </c>
      <c r="AH33" s="24">
        <v>19.772516626671056</v>
      </c>
      <c r="AI33" s="24">
        <v>19.659513463979202</v>
      </c>
      <c r="AJ33" s="24">
        <v>19.601147542379454</v>
      </c>
      <c r="AK33" s="24">
        <v>19.601147542379454</v>
      </c>
      <c r="AL33" s="24">
        <v>19.601147542379454</v>
      </c>
      <c r="AM33" s="24">
        <v>19.601147542379454</v>
      </c>
      <c r="AN33" s="24">
        <v>19.601147542379454</v>
      </c>
      <c r="AO33" s="24">
        <v>19.601147542379454</v>
      </c>
      <c r="AP33" s="24">
        <v>19.601147542379454</v>
      </c>
      <c r="AQ33" s="24">
        <v>19.601147542379447</v>
      </c>
      <c r="AR33" s="24">
        <v>19.631573607920352</v>
      </c>
      <c r="AS33" s="24">
        <v>19.724718264095934</v>
      </c>
      <c r="AT33" s="24">
        <v>19.818784232399885</v>
      </c>
      <c r="AU33" s="24">
        <v>19.913780625711755</v>
      </c>
      <c r="AV33" s="24">
        <v>20.009716647048471</v>
      </c>
      <c r="AW33" s="24">
        <v>20.106601590455782</v>
      </c>
      <c r="AX33" s="24">
        <v>20.204444841908703</v>
      </c>
      <c r="AY33" s="24">
        <v>20.303255880220679</v>
      </c>
      <c r="AZ33" s="24">
        <v>20.497235377521747</v>
      </c>
      <c r="BA33" s="24">
        <v>20.699977567210357</v>
      </c>
      <c r="BB33" s="24">
        <v>20.904725119803963</v>
      </c>
      <c r="BC33" s="24">
        <v>21.111497870741641</v>
      </c>
      <c r="BD33" s="24">
        <v>21.320315851658972</v>
      </c>
      <c r="BE33" s="24" t="s">
        <v>7</v>
      </c>
      <c r="BF33" s="24" t="s">
        <v>7</v>
      </c>
      <c r="BG33" s="24" t="s">
        <v>7</v>
      </c>
      <c r="BH33" s="24" t="s">
        <v>7</v>
      </c>
      <c r="BI33" s="24" t="s">
        <v>7</v>
      </c>
      <c r="BJ33" s="24" t="s">
        <v>7</v>
      </c>
      <c r="BK33" s="24" t="s">
        <v>7</v>
      </c>
      <c r="BL33" s="24" t="s">
        <v>7</v>
      </c>
      <c r="BM33" s="24" t="s">
        <v>7</v>
      </c>
      <c r="BN33" s="24" t="s">
        <v>7</v>
      </c>
      <c r="BO33" s="24" t="s">
        <v>7</v>
      </c>
    </row>
    <row r="34" spans="1:67" ht="17.25" customHeight="1">
      <c r="A34" s="25">
        <v>45</v>
      </c>
      <c r="B34" s="24" t="s">
        <v>7</v>
      </c>
      <c r="C34" s="24" t="s">
        <v>7</v>
      </c>
      <c r="D34" s="24" t="s">
        <v>7</v>
      </c>
      <c r="E34" s="24" t="s">
        <v>7</v>
      </c>
      <c r="F34" s="24" t="s">
        <v>7</v>
      </c>
      <c r="G34" s="24" t="s">
        <v>7</v>
      </c>
      <c r="H34" s="24" t="s">
        <v>7</v>
      </c>
      <c r="I34" s="24" t="s">
        <v>7</v>
      </c>
      <c r="J34" s="24" t="s">
        <v>7</v>
      </c>
      <c r="K34" s="24" t="s">
        <v>7</v>
      </c>
      <c r="L34" s="24" t="s">
        <v>7</v>
      </c>
      <c r="M34" s="24" t="s">
        <v>7</v>
      </c>
      <c r="N34" s="24" t="s">
        <v>7</v>
      </c>
      <c r="O34" s="24" t="s">
        <v>7</v>
      </c>
      <c r="P34" s="24" t="s">
        <v>7</v>
      </c>
      <c r="Q34" s="24" t="s">
        <v>7</v>
      </c>
      <c r="R34" s="24" t="s">
        <v>7</v>
      </c>
      <c r="S34" s="24" t="s">
        <v>7</v>
      </c>
      <c r="T34" s="24" t="s">
        <v>7</v>
      </c>
      <c r="U34" s="24" t="s">
        <v>7</v>
      </c>
      <c r="V34" s="24">
        <v>21.368955555121797</v>
      </c>
      <c r="W34" s="24">
        <v>21.23959280049398</v>
      </c>
      <c r="X34" s="24">
        <v>21.111637553582195</v>
      </c>
      <c r="Y34" s="24">
        <v>20.985074500256985</v>
      </c>
      <c r="Z34" s="24">
        <v>20.859888493011471</v>
      </c>
      <c r="AA34" s="24">
        <v>20.736064549148466</v>
      </c>
      <c r="AB34" s="24">
        <v>20.613587848987219</v>
      </c>
      <c r="AC34" s="24">
        <v>20.492443734089857</v>
      </c>
      <c r="AD34" s="24">
        <v>20.372617705506901</v>
      </c>
      <c r="AE34" s="24">
        <v>20.254095422042052</v>
      </c>
      <c r="AF34" s="24">
        <v>20.136862698535772</v>
      </c>
      <c r="AG34" s="24">
        <v>20.020905504167555</v>
      </c>
      <c r="AH34" s="24">
        <v>19.906209960776625</v>
      </c>
      <c r="AI34" s="24">
        <v>19.792762341201033</v>
      </c>
      <c r="AJ34" s="24">
        <v>19.734166858454383</v>
      </c>
      <c r="AK34" s="24">
        <v>19.73416685845438</v>
      </c>
      <c r="AL34" s="24">
        <v>19.734166858454383</v>
      </c>
      <c r="AM34" s="24">
        <v>19.73416685845438</v>
      </c>
      <c r="AN34" s="24">
        <v>19.734166858454383</v>
      </c>
      <c r="AO34" s="24">
        <v>19.734166858454383</v>
      </c>
      <c r="AP34" s="24">
        <v>19.734166858454383</v>
      </c>
      <c r="AQ34" s="24">
        <v>19.73416685845438</v>
      </c>
      <c r="AR34" s="24">
        <v>19.734166858454387</v>
      </c>
      <c r="AS34" s="24">
        <v>19.764893874198471</v>
      </c>
      <c r="AT34" s="24">
        <v>19.858959842502429</v>
      </c>
      <c r="AU34" s="24">
        <v>19.953956235814296</v>
      </c>
      <c r="AV34" s="24">
        <v>20.049892257151008</v>
      </c>
      <c r="AW34" s="24">
        <v>20.146777200558322</v>
      </c>
      <c r="AX34" s="24">
        <v>20.244620452011244</v>
      </c>
      <c r="AY34" s="24">
        <v>20.343431490323223</v>
      </c>
      <c r="AZ34" s="24">
        <v>20.497235377521747</v>
      </c>
      <c r="BA34" s="24">
        <v>20.699977567210357</v>
      </c>
      <c r="BB34" s="24">
        <v>20.904725119803963</v>
      </c>
      <c r="BC34" s="24">
        <v>21.111497870741641</v>
      </c>
      <c r="BD34" s="24">
        <v>21.320315851658972</v>
      </c>
      <c r="BE34" s="24">
        <v>21.531199292328175</v>
      </c>
      <c r="BF34" s="24" t="s">
        <v>7</v>
      </c>
      <c r="BG34" s="24" t="s">
        <v>7</v>
      </c>
      <c r="BH34" s="24" t="s">
        <v>7</v>
      </c>
      <c r="BI34" s="24" t="s">
        <v>7</v>
      </c>
      <c r="BJ34" s="24" t="s">
        <v>7</v>
      </c>
      <c r="BK34" s="24" t="s">
        <v>7</v>
      </c>
      <c r="BL34" s="24" t="s">
        <v>7</v>
      </c>
      <c r="BM34" s="24" t="s">
        <v>7</v>
      </c>
      <c r="BN34" s="24" t="s">
        <v>7</v>
      </c>
      <c r="BO34" s="24" t="s">
        <v>7</v>
      </c>
    </row>
    <row r="35" spans="1:67" ht="17.25" customHeight="1">
      <c r="A35" s="25">
        <v>44</v>
      </c>
      <c r="B35" s="24" t="s">
        <v>7</v>
      </c>
      <c r="C35" s="24" t="s">
        <v>7</v>
      </c>
      <c r="D35" s="24" t="s">
        <v>7</v>
      </c>
      <c r="E35" s="24" t="s">
        <v>7</v>
      </c>
      <c r="F35" s="24" t="s">
        <v>7</v>
      </c>
      <c r="G35" s="24" t="s">
        <v>7</v>
      </c>
      <c r="H35" s="24" t="s">
        <v>7</v>
      </c>
      <c r="I35" s="24" t="s">
        <v>7</v>
      </c>
      <c r="J35" s="24" t="s">
        <v>7</v>
      </c>
      <c r="K35" s="24" t="s">
        <v>7</v>
      </c>
      <c r="L35" s="24" t="s">
        <v>7</v>
      </c>
      <c r="M35" s="24" t="s">
        <v>7</v>
      </c>
      <c r="N35" s="24" t="s">
        <v>7</v>
      </c>
      <c r="O35" s="24" t="s">
        <v>7</v>
      </c>
      <c r="P35" s="24" t="s">
        <v>7</v>
      </c>
      <c r="Q35" s="24" t="s">
        <v>7</v>
      </c>
      <c r="R35" s="24" t="s">
        <v>7</v>
      </c>
      <c r="S35" s="24" t="s">
        <v>7</v>
      </c>
      <c r="T35" s="24" t="s">
        <v>7</v>
      </c>
      <c r="U35" s="24" t="s">
        <v>7</v>
      </c>
      <c r="V35" s="24" t="s">
        <v>7</v>
      </c>
      <c r="W35" s="24">
        <v>21.383093286618166</v>
      </c>
      <c r="X35" s="24">
        <v>21.254596869684036</v>
      </c>
      <c r="Y35" s="24">
        <v>21.127498534437613</v>
      </c>
      <c r="Z35" s="24">
        <v>21.001783069307624</v>
      </c>
      <c r="AA35" s="24">
        <v>20.877435428229496</v>
      </c>
      <c r="AB35" s="24">
        <v>20.754440728844596</v>
      </c>
      <c r="AC35" s="24">
        <v>20.632784250719077</v>
      </c>
      <c r="AD35" s="24">
        <v>20.512451433582068</v>
      </c>
      <c r="AE35" s="24">
        <v>20.393427875583043</v>
      </c>
      <c r="AF35" s="24">
        <v>20.275699331568198</v>
      </c>
      <c r="AG35" s="24">
        <v>20.159251711375454</v>
      </c>
      <c r="AH35" s="24">
        <v>20.044071078148221</v>
      </c>
      <c r="AI35" s="24">
        <v>19.930143646667268</v>
      </c>
      <c r="AJ35" s="24">
        <v>19.871300341971352</v>
      </c>
      <c r="AK35" s="24">
        <v>19.871300341971356</v>
      </c>
      <c r="AL35" s="24">
        <v>19.871300341971356</v>
      </c>
      <c r="AM35" s="24">
        <v>19.871300341971352</v>
      </c>
      <c r="AN35" s="24">
        <v>19.871300341971352</v>
      </c>
      <c r="AO35" s="24">
        <v>19.871300341971352</v>
      </c>
      <c r="AP35" s="24">
        <v>19.871300341971352</v>
      </c>
      <c r="AQ35" s="24">
        <v>19.871300341971356</v>
      </c>
      <c r="AR35" s="24">
        <v>19.871300341971359</v>
      </c>
      <c r="AS35" s="24">
        <v>19.871300341971356</v>
      </c>
      <c r="AT35" s="24">
        <v>19.902331284676347</v>
      </c>
      <c r="AU35" s="24">
        <v>19.997327677988213</v>
      </c>
      <c r="AV35" s="24">
        <v>20.093263699324925</v>
      </c>
      <c r="AW35" s="24">
        <v>20.190148642732243</v>
      </c>
      <c r="AX35" s="24">
        <v>20.287991894185165</v>
      </c>
      <c r="AY35" s="24">
        <v>20.38680293249714</v>
      </c>
      <c r="AZ35" s="24">
        <v>20.497235377521747</v>
      </c>
      <c r="BA35" s="24">
        <v>20.699977567210357</v>
      </c>
      <c r="BB35" s="24">
        <v>20.904725119803963</v>
      </c>
      <c r="BC35" s="24">
        <v>21.111497870741641</v>
      </c>
      <c r="BD35" s="24">
        <v>21.320315851658972</v>
      </c>
      <c r="BE35" s="24">
        <v>21.531199292328175</v>
      </c>
      <c r="BF35" s="24">
        <v>21.744168622618297</v>
      </c>
      <c r="BG35" s="24" t="s">
        <v>7</v>
      </c>
      <c r="BH35" s="24" t="s">
        <v>7</v>
      </c>
      <c r="BI35" s="24" t="s">
        <v>7</v>
      </c>
      <c r="BJ35" s="24" t="s">
        <v>7</v>
      </c>
      <c r="BK35" s="24" t="s">
        <v>7</v>
      </c>
      <c r="BL35" s="24" t="s">
        <v>7</v>
      </c>
      <c r="BM35" s="24" t="s">
        <v>7</v>
      </c>
      <c r="BN35" s="24" t="s">
        <v>7</v>
      </c>
      <c r="BO35" s="24" t="s">
        <v>7</v>
      </c>
    </row>
    <row r="36" spans="1:67" ht="17.25" customHeight="1">
      <c r="A36" s="25">
        <v>43</v>
      </c>
      <c r="B36" s="24" t="s">
        <v>7</v>
      </c>
      <c r="C36" s="24" t="s">
        <v>7</v>
      </c>
      <c r="D36" s="24" t="s">
        <v>7</v>
      </c>
      <c r="E36" s="24" t="s">
        <v>7</v>
      </c>
      <c r="F36" s="24" t="s">
        <v>7</v>
      </c>
      <c r="G36" s="24" t="s">
        <v>7</v>
      </c>
      <c r="H36" s="24" t="s">
        <v>7</v>
      </c>
      <c r="I36" s="24" t="s">
        <v>7</v>
      </c>
      <c r="J36" s="24" t="s">
        <v>7</v>
      </c>
      <c r="K36" s="24" t="s">
        <v>7</v>
      </c>
      <c r="L36" s="24" t="s">
        <v>7</v>
      </c>
      <c r="M36" s="24" t="s">
        <v>7</v>
      </c>
      <c r="N36" s="24" t="s">
        <v>7</v>
      </c>
      <c r="O36" s="24" t="s">
        <v>7</v>
      </c>
      <c r="P36" s="24" t="s">
        <v>7</v>
      </c>
      <c r="Q36" s="24" t="s">
        <v>7</v>
      </c>
      <c r="R36" s="24" t="s">
        <v>7</v>
      </c>
      <c r="S36" s="24" t="s">
        <v>7</v>
      </c>
      <c r="T36" s="24" t="s">
        <v>7</v>
      </c>
      <c r="U36" s="24" t="s">
        <v>7</v>
      </c>
      <c r="V36" s="24" t="s">
        <v>7</v>
      </c>
      <c r="W36" s="24" t="s">
        <v>7</v>
      </c>
      <c r="X36" s="24">
        <v>21.396384489966596</v>
      </c>
      <c r="Y36" s="24">
        <v>21.268773711830512</v>
      </c>
      <c r="Z36" s="24">
        <v>21.14255137935168</v>
      </c>
      <c r="AA36" s="24">
        <v>21.017702385801901</v>
      </c>
      <c r="AB36" s="24">
        <v>20.894211788818932</v>
      </c>
      <c r="AC36" s="24">
        <v>20.772064808618168</v>
      </c>
      <c r="AD36" s="24">
        <v>20.651246826223748</v>
      </c>
      <c r="AE36" s="24">
        <v>20.531743381718876</v>
      </c>
      <c r="AF36" s="24">
        <v>20.413540172515241</v>
      </c>
      <c r="AG36" s="24">
        <v>20.29662305164123</v>
      </c>
      <c r="AH36" s="24">
        <v>20.180978026048727</v>
      </c>
      <c r="AI36" s="24">
        <v>20.066591254938448</v>
      </c>
      <c r="AJ36" s="24">
        <v>20.007510702185442</v>
      </c>
      <c r="AK36" s="24">
        <v>20.007510702185442</v>
      </c>
      <c r="AL36" s="24">
        <v>20.007510702185442</v>
      </c>
      <c r="AM36" s="24">
        <v>20.007510702185442</v>
      </c>
      <c r="AN36" s="24">
        <v>20.007510702185442</v>
      </c>
      <c r="AO36" s="24">
        <v>20.007510702185442</v>
      </c>
      <c r="AP36" s="24">
        <v>20.007510702185446</v>
      </c>
      <c r="AQ36" s="24">
        <v>20.007510702185449</v>
      </c>
      <c r="AR36" s="24">
        <v>20.007510702185449</v>
      </c>
      <c r="AS36" s="24">
        <v>20.007510702185449</v>
      </c>
      <c r="AT36" s="24">
        <v>20.007510702185449</v>
      </c>
      <c r="AU36" s="24">
        <v>20.038848578052658</v>
      </c>
      <c r="AV36" s="24">
        <v>20.13478459938937</v>
      </c>
      <c r="AW36" s="24">
        <v>20.231669542796684</v>
      </c>
      <c r="AX36" s="24">
        <v>20.329512794249602</v>
      </c>
      <c r="AY36" s="24">
        <v>20.428323832561581</v>
      </c>
      <c r="AZ36" s="24">
        <v>20.528112230302945</v>
      </c>
      <c r="BA36" s="24">
        <v>20.699977567210357</v>
      </c>
      <c r="BB36" s="24">
        <v>20.904725119803963</v>
      </c>
      <c r="BC36" s="24">
        <v>21.111497870741641</v>
      </c>
      <c r="BD36" s="24">
        <v>21.320315851658972</v>
      </c>
      <c r="BE36" s="24">
        <v>21.531199292328175</v>
      </c>
      <c r="BF36" s="24">
        <v>21.744168622618297</v>
      </c>
      <c r="BG36" s="24">
        <v>21.959244474474072</v>
      </c>
      <c r="BH36" s="24" t="s">
        <v>7</v>
      </c>
      <c r="BI36" s="24" t="s">
        <v>7</v>
      </c>
      <c r="BJ36" s="24" t="s">
        <v>7</v>
      </c>
      <c r="BK36" s="24" t="s">
        <v>7</v>
      </c>
      <c r="BL36" s="24" t="s">
        <v>7</v>
      </c>
      <c r="BM36" s="24" t="s">
        <v>7</v>
      </c>
      <c r="BN36" s="24" t="s">
        <v>7</v>
      </c>
      <c r="BO36" s="24" t="s">
        <v>7</v>
      </c>
    </row>
    <row r="37" spans="1:67" ht="17.25" customHeight="1">
      <c r="A37" s="25">
        <v>42</v>
      </c>
      <c r="B37" s="24" t="s">
        <v>7</v>
      </c>
      <c r="C37" s="24" t="s">
        <v>7</v>
      </c>
      <c r="D37" s="24" t="s">
        <v>7</v>
      </c>
      <c r="E37" s="24" t="s">
        <v>7</v>
      </c>
      <c r="F37" s="24" t="s">
        <v>7</v>
      </c>
      <c r="G37" s="24" t="s">
        <v>7</v>
      </c>
      <c r="H37" s="24" t="s">
        <v>7</v>
      </c>
      <c r="I37" s="24" t="s">
        <v>7</v>
      </c>
      <c r="J37" s="24" t="s">
        <v>7</v>
      </c>
      <c r="K37" s="24" t="s">
        <v>7</v>
      </c>
      <c r="L37" s="24" t="s">
        <v>7</v>
      </c>
      <c r="M37" s="24" t="s">
        <v>7</v>
      </c>
      <c r="N37" s="24" t="s">
        <v>7</v>
      </c>
      <c r="O37" s="24" t="s">
        <v>7</v>
      </c>
      <c r="P37" s="24" t="s">
        <v>7</v>
      </c>
      <c r="Q37" s="24" t="s">
        <v>7</v>
      </c>
      <c r="R37" s="24" t="s">
        <v>7</v>
      </c>
      <c r="S37" s="24" t="s">
        <v>7</v>
      </c>
      <c r="T37" s="24" t="s">
        <v>7</v>
      </c>
      <c r="U37" s="24" t="s">
        <v>7</v>
      </c>
      <c r="V37" s="24" t="s">
        <v>7</v>
      </c>
      <c r="W37" s="24" t="s">
        <v>7</v>
      </c>
      <c r="X37" s="24" t="s">
        <v>7</v>
      </c>
      <c r="Y37" s="24">
        <v>21.408882923383452</v>
      </c>
      <c r="Z37" s="24">
        <v>21.282176600051542</v>
      </c>
      <c r="AA37" s="24">
        <v>21.156848881622363</v>
      </c>
      <c r="AB37" s="24">
        <v>21.032884768438201</v>
      </c>
      <c r="AC37" s="24">
        <v>20.91026942404239</v>
      </c>
      <c r="AD37" s="24">
        <v>20.788988173403609</v>
      </c>
      <c r="AE37" s="24">
        <v>20.669026501159507</v>
      </c>
      <c r="AF37" s="24">
        <v>20.55037004987949</v>
      </c>
      <c r="AG37" s="24">
        <v>20.433004618346335</v>
      </c>
      <c r="AH37" s="24">
        <v>20.316916159856568</v>
      </c>
      <c r="AI37" s="24">
        <v>20.202090780539297</v>
      </c>
      <c r="AJ37" s="24">
        <v>20.142783687469962</v>
      </c>
      <c r="AK37" s="24">
        <v>20.142783687469962</v>
      </c>
      <c r="AL37" s="24">
        <v>20.142783687469962</v>
      </c>
      <c r="AM37" s="24">
        <v>20.142783687469962</v>
      </c>
      <c r="AN37" s="24">
        <v>20.142783687469962</v>
      </c>
      <c r="AO37" s="24">
        <v>20.142783687469962</v>
      </c>
      <c r="AP37" s="24">
        <v>20.142783687469962</v>
      </c>
      <c r="AQ37" s="24">
        <v>20.142783687469962</v>
      </c>
      <c r="AR37" s="24">
        <v>20.142783687469962</v>
      </c>
      <c r="AS37" s="24">
        <v>20.142783687469962</v>
      </c>
      <c r="AT37" s="24">
        <v>20.142783687469965</v>
      </c>
      <c r="AU37" s="24">
        <v>20.142783687469969</v>
      </c>
      <c r="AV37" s="24">
        <v>20.174431532435765</v>
      </c>
      <c r="AW37" s="24">
        <v>20.271316475843079</v>
      </c>
      <c r="AX37" s="24">
        <v>20.369159727296001</v>
      </c>
      <c r="AY37" s="24">
        <v>20.46797076560798</v>
      </c>
      <c r="AZ37" s="24">
        <v>20.567759163349336</v>
      </c>
      <c r="BA37" s="24">
        <v>20.699977567210357</v>
      </c>
      <c r="BB37" s="24">
        <v>20.904725119803963</v>
      </c>
      <c r="BC37" s="24">
        <v>21.111497870741641</v>
      </c>
      <c r="BD37" s="24">
        <v>21.320315851658972</v>
      </c>
      <c r="BE37" s="24">
        <v>21.531199292328175</v>
      </c>
      <c r="BF37" s="24">
        <v>21.744168622618297</v>
      </c>
      <c r="BG37" s="24">
        <v>21.959244474474072</v>
      </c>
      <c r="BH37" s="24">
        <v>22.176447683914947</v>
      </c>
      <c r="BI37" s="24" t="s">
        <v>7</v>
      </c>
      <c r="BJ37" s="24" t="s">
        <v>7</v>
      </c>
      <c r="BK37" s="24" t="s">
        <v>7</v>
      </c>
      <c r="BL37" s="24" t="s">
        <v>7</v>
      </c>
      <c r="BM37" s="24" t="s">
        <v>7</v>
      </c>
      <c r="BN37" s="24" t="s">
        <v>7</v>
      </c>
      <c r="BO37" s="24" t="s">
        <v>7</v>
      </c>
    </row>
    <row r="38" spans="1:67" ht="17.25" customHeight="1">
      <c r="A38" s="25">
        <v>41</v>
      </c>
      <c r="B38" s="24" t="s">
        <v>7</v>
      </c>
      <c r="C38" s="24" t="s">
        <v>7</v>
      </c>
      <c r="D38" s="24" t="s">
        <v>7</v>
      </c>
      <c r="E38" s="24" t="s">
        <v>7</v>
      </c>
      <c r="F38" s="24" t="s">
        <v>7</v>
      </c>
      <c r="G38" s="24" t="s">
        <v>7</v>
      </c>
      <c r="H38" s="24" t="s">
        <v>7</v>
      </c>
      <c r="I38" s="24" t="s">
        <v>7</v>
      </c>
      <c r="J38" s="24" t="s">
        <v>7</v>
      </c>
      <c r="K38" s="24" t="s">
        <v>7</v>
      </c>
      <c r="L38" s="24" t="s">
        <v>7</v>
      </c>
      <c r="M38" s="24" t="s">
        <v>7</v>
      </c>
      <c r="N38" s="24" t="s">
        <v>7</v>
      </c>
      <c r="O38" s="24" t="s">
        <v>7</v>
      </c>
      <c r="P38" s="24" t="s">
        <v>7</v>
      </c>
      <c r="Q38" s="24" t="s">
        <v>7</v>
      </c>
      <c r="R38" s="24" t="s">
        <v>7</v>
      </c>
      <c r="S38" s="24" t="s">
        <v>7</v>
      </c>
      <c r="T38" s="24" t="s">
        <v>7</v>
      </c>
      <c r="U38" s="24" t="s">
        <v>7</v>
      </c>
      <c r="V38" s="24" t="s">
        <v>7</v>
      </c>
      <c r="W38" s="24" t="s">
        <v>7</v>
      </c>
      <c r="X38" s="24" t="s">
        <v>7</v>
      </c>
      <c r="Y38" s="24" t="s">
        <v>7</v>
      </c>
      <c r="Z38" s="24">
        <v>21.424053352707858</v>
      </c>
      <c r="AA38" s="24">
        <v>21.298232703232731</v>
      </c>
      <c r="AB38" s="24">
        <v>21.173781022248431</v>
      </c>
      <c r="AC38" s="24">
        <v>21.050683414944476</v>
      </c>
      <c r="AD38" s="24">
        <v>20.928925148570638</v>
      </c>
      <c r="AE38" s="24">
        <v>20.808491650673659</v>
      </c>
      <c r="AF38" s="24">
        <v>20.689368507353212</v>
      </c>
      <c r="AG38" s="24">
        <v>20.571541461536739</v>
      </c>
      <c r="AH38" s="24">
        <v>20.454996411273168</v>
      </c>
      <c r="AI38" s="24">
        <v>20.339719408045102</v>
      </c>
      <c r="AJ38" s="24">
        <v>20.28017905207285</v>
      </c>
      <c r="AK38" s="24">
        <v>20.280179052072853</v>
      </c>
      <c r="AL38" s="24">
        <v>20.280179052072853</v>
      </c>
      <c r="AM38" s="24">
        <v>20.28017905207285</v>
      </c>
      <c r="AN38" s="24">
        <v>20.280179052072853</v>
      </c>
      <c r="AO38" s="24">
        <v>20.280179052072857</v>
      </c>
      <c r="AP38" s="24">
        <v>20.280179052072853</v>
      </c>
      <c r="AQ38" s="24">
        <v>20.280179052072857</v>
      </c>
      <c r="AR38" s="24">
        <v>20.280179052072857</v>
      </c>
      <c r="AS38" s="24">
        <v>20.280179052072857</v>
      </c>
      <c r="AT38" s="24">
        <v>20.280179052072857</v>
      </c>
      <c r="AU38" s="24">
        <v>20.28017905207286</v>
      </c>
      <c r="AV38" s="24">
        <v>20.280179052072864</v>
      </c>
      <c r="AW38" s="24">
        <v>20.312139932102546</v>
      </c>
      <c r="AX38" s="24">
        <v>20.409983183555468</v>
      </c>
      <c r="AY38" s="24">
        <v>20.508794221867447</v>
      </c>
      <c r="AZ38" s="24">
        <v>20.608582619608804</v>
      </c>
      <c r="BA38" s="24">
        <v>20.70935804403404</v>
      </c>
      <c r="BB38" s="24">
        <v>20.904725119803963</v>
      </c>
      <c r="BC38" s="24">
        <v>21.111497870741641</v>
      </c>
      <c r="BD38" s="24">
        <v>21.320315851658972</v>
      </c>
      <c r="BE38" s="24">
        <v>21.531199292328175</v>
      </c>
      <c r="BF38" s="24">
        <v>21.744168622618297</v>
      </c>
      <c r="BG38" s="24">
        <v>21.959244474474072</v>
      </c>
      <c r="BH38" s="24">
        <v>22.176447683914947</v>
      </c>
      <c r="BI38" s="24">
        <v>22.395799293053578</v>
      </c>
      <c r="BJ38" s="24" t="s">
        <v>7</v>
      </c>
      <c r="BK38" s="24" t="s">
        <v>7</v>
      </c>
      <c r="BL38" s="24" t="s">
        <v>7</v>
      </c>
      <c r="BM38" s="24" t="s">
        <v>7</v>
      </c>
      <c r="BN38" s="24" t="s">
        <v>7</v>
      </c>
      <c r="BO38" s="24" t="s">
        <v>7</v>
      </c>
    </row>
    <row r="39" spans="1:67" ht="17.25" customHeight="1">
      <c r="A39" s="25">
        <v>40</v>
      </c>
      <c r="B39" s="24" t="s">
        <v>7</v>
      </c>
      <c r="C39" s="24" t="s">
        <v>7</v>
      </c>
      <c r="D39" s="24" t="s">
        <v>7</v>
      </c>
      <c r="E39" s="24" t="s">
        <v>7</v>
      </c>
      <c r="F39" s="24" t="s">
        <v>7</v>
      </c>
      <c r="G39" s="24" t="s">
        <v>7</v>
      </c>
      <c r="H39" s="24" t="s">
        <v>7</v>
      </c>
      <c r="I39" s="24" t="s">
        <v>7</v>
      </c>
      <c r="J39" s="24" t="s">
        <v>7</v>
      </c>
      <c r="K39" s="24" t="s">
        <v>7</v>
      </c>
      <c r="L39" s="24" t="s">
        <v>7</v>
      </c>
      <c r="M39" s="24" t="s">
        <v>7</v>
      </c>
      <c r="N39" s="24" t="s">
        <v>7</v>
      </c>
      <c r="O39" s="24" t="s">
        <v>7</v>
      </c>
      <c r="P39" s="24" t="s">
        <v>7</v>
      </c>
      <c r="Q39" s="24" t="s">
        <v>7</v>
      </c>
      <c r="R39" s="24" t="s">
        <v>7</v>
      </c>
      <c r="S39" s="24" t="s">
        <v>7</v>
      </c>
      <c r="T39" s="24" t="s">
        <v>7</v>
      </c>
      <c r="U39" s="24" t="s">
        <v>7</v>
      </c>
      <c r="V39" s="24" t="s">
        <v>7</v>
      </c>
      <c r="W39" s="24" t="s">
        <v>7</v>
      </c>
      <c r="X39" s="24" t="s">
        <v>7</v>
      </c>
      <c r="Y39" s="24" t="s">
        <v>7</v>
      </c>
      <c r="Z39" s="24" t="s">
        <v>7</v>
      </c>
      <c r="AA39" s="24">
        <v>21.440747987976671</v>
      </c>
      <c r="AB39" s="24">
        <v>21.315806821521441</v>
      </c>
      <c r="AC39" s="24">
        <v>21.19222505450341</v>
      </c>
      <c r="AD39" s="24">
        <v>21.069987896226433</v>
      </c>
      <c r="AE39" s="24">
        <v>20.949080716921802</v>
      </c>
      <c r="AF39" s="24">
        <v>20.829489045997338</v>
      </c>
      <c r="AG39" s="24">
        <v>20.711198570305481</v>
      </c>
      <c r="AH39" s="24">
        <v>20.594195132430258</v>
      </c>
      <c r="AI39" s="24">
        <v>20.47846472899284</v>
      </c>
      <c r="AJ39" s="24">
        <v>20.418690192662769</v>
      </c>
      <c r="AK39" s="24">
        <v>20.418690192662773</v>
      </c>
      <c r="AL39" s="24">
        <v>20.418690192662773</v>
      </c>
      <c r="AM39" s="24">
        <v>20.418690192662773</v>
      </c>
      <c r="AN39" s="24">
        <v>20.418690192662773</v>
      </c>
      <c r="AO39" s="24">
        <v>20.418690192662773</v>
      </c>
      <c r="AP39" s="24">
        <v>20.418690192662773</v>
      </c>
      <c r="AQ39" s="24">
        <v>20.418690192662773</v>
      </c>
      <c r="AR39" s="24">
        <v>20.418690192662776</v>
      </c>
      <c r="AS39" s="24">
        <v>20.418690192662773</v>
      </c>
      <c r="AT39" s="24">
        <v>20.418690192662776</v>
      </c>
      <c r="AU39" s="24">
        <v>20.41869019266278</v>
      </c>
      <c r="AV39" s="24">
        <v>20.41869019266278</v>
      </c>
      <c r="AW39" s="24">
        <v>20.41869019266278</v>
      </c>
      <c r="AX39" s="24">
        <v>20.450967204047892</v>
      </c>
      <c r="AY39" s="24">
        <v>20.549778242359871</v>
      </c>
      <c r="AZ39" s="24">
        <v>20.649566640101231</v>
      </c>
      <c r="BA39" s="24">
        <v>20.750342064526468</v>
      </c>
      <c r="BB39" s="24">
        <v>20.904725119803963</v>
      </c>
      <c r="BC39" s="24">
        <v>21.111497870741641</v>
      </c>
      <c r="BD39" s="24">
        <v>21.320315851658972</v>
      </c>
      <c r="BE39" s="24">
        <v>21.531199292328175</v>
      </c>
      <c r="BF39" s="24">
        <v>21.744168622618297</v>
      </c>
      <c r="BG39" s="24">
        <v>21.959244474474072</v>
      </c>
      <c r="BH39" s="24">
        <v>22.176447683914947</v>
      </c>
      <c r="BI39" s="24">
        <v>22.395799293053578</v>
      </c>
      <c r="BJ39" s="24">
        <v>22.617320552134217</v>
      </c>
      <c r="BK39" s="24" t="s">
        <v>7</v>
      </c>
      <c r="BL39" s="24" t="s">
        <v>7</v>
      </c>
      <c r="BM39" s="24" t="s">
        <v>7</v>
      </c>
      <c r="BN39" s="24" t="s">
        <v>7</v>
      </c>
      <c r="BO39" s="24" t="s">
        <v>7</v>
      </c>
    </row>
    <row r="40" spans="1:67" ht="17.25" customHeight="1">
      <c r="A40" s="25">
        <v>39</v>
      </c>
      <c r="B40" s="24" t="s">
        <v>7</v>
      </c>
      <c r="C40" s="24" t="s">
        <v>7</v>
      </c>
      <c r="D40" s="24" t="s">
        <v>7</v>
      </c>
      <c r="E40" s="24" t="s">
        <v>7</v>
      </c>
      <c r="F40" s="24" t="s">
        <v>7</v>
      </c>
      <c r="G40" s="24" t="s">
        <v>7</v>
      </c>
      <c r="H40" s="24" t="s">
        <v>7</v>
      </c>
      <c r="I40" s="24" t="s">
        <v>7</v>
      </c>
      <c r="J40" s="24" t="s">
        <v>7</v>
      </c>
      <c r="K40" s="24" t="s">
        <v>7</v>
      </c>
      <c r="L40" s="24" t="s">
        <v>7</v>
      </c>
      <c r="M40" s="24" t="s">
        <v>7</v>
      </c>
      <c r="N40" s="24" t="s">
        <v>7</v>
      </c>
      <c r="O40" s="24" t="s">
        <v>7</v>
      </c>
      <c r="P40" s="24" t="s">
        <v>7</v>
      </c>
      <c r="Q40" s="24" t="s">
        <v>7</v>
      </c>
      <c r="R40" s="24" t="s">
        <v>7</v>
      </c>
      <c r="S40" s="24" t="s">
        <v>7</v>
      </c>
      <c r="T40" s="24" t="s">
        <v>7</v>
      </c>
      <c r="U40" s="24" t="s">
        <v>7</v>
      </c>
      <c r="V40" s="24" t="s">
        <v>7</v>
      </c>
      <c r="W40" s="24" t="s">
        <v>7</v>
      </c>
      <c r="X40" s="24" t="s">
        <v>7</v>
      </c>
      <c r="Y40" s="24" t="s">
        <v>7</v>
      </c>
      <c r="Z40" s="24" t="s">
        <v>7</v>
      </c>
      <c r="AA40" s="24" t="s">
        <v>7</v>
      </c>
      <c r="AB40" s="24">
        <v>21.458972300123211</v>
      </c>
      <c r="AC40" s="24">
        <v>21.33490446912478</v>
      </c>
      <c r="AD40" s="24">
        <v>21.212186535397347</v>
      </c>
      <c r="AE40" s="24">
        <v>21.090803811631339</v>
      </c>
      <c r="AF40" s="24">
        <v>20.970741770319759</v>
      </c>
      <c r="AG40" s="24">
        <v>20.851986042019483</v>
      </c>
      <c r="AH40" s="24">
        <v>20.734522413631471</v>
      </c>
      <c r="AI40" s="24">
        <v>20.618336826699711</v>
      </c>
      <c r="AJ40" s="24">
        <v>20.558327188948489</v>
      </c>
      <c r="AK40" s="24">
        <v>20.558327188948489</v>
      </c>
      <c r="AL40" s="24">
        <v>20.558327188948493</v>
      </c>
      <c r="AM40" s="24">
        <v>20.558327188948493</v>
      </c>
      <c r="AN40" s="24">
        <v>20.558327188948496</v>
      </c>
      <c r="AO40" s="24">
        <v>20.558327188948496</v>
      </c>
      <c r="AP40" s="24">
        <v>20.558327188948496</v>
      </c>
      <c r="AQ40" s="24">
        <v>20.558327188948496</v>
      </c>
      <c r="AR40" s="24">
        <v>20.558327188948496</v>
      </c>
      <c r="AS40" s="24">
        <v>20.558327188948496</v>
      </c>
      <c r="AT40" s="24">
        <v>20.558327188948496</v>
      </c>
      <c r="AU40" s="24">
        <v>20.5583271889485</v>
      </c>
      <c r="AV40" s="24">
        <v>20.5583271889485</v>
      </c>
      <c r="AW40" s="24">
        <v>20.5583271889485</v>
      </c>
      <c r="AX40" s="24">
        <v>20.5583271889485</v>
      </c>
      <c r="AY40" s="24">
        <v>20.590923458606536</v>
      </c>
      <c r="AZ40" s="24">
        <v>20.6907118563479</v>
      </c>
      <c r="BA40" s="24">
        <v>20.791487280773136</v>
      </c>
      <c r="BB40" s="24">
        <v>20.904725119803963</v>
      </c>
      <c r="BC40" s="24">
        <v>21.111497870741641</v>
      </c>
      <c r="BD40" s="24">
        <v>21.320315851658972</v>
      </c>
      <c r="BE40" s="24">
        <v>21.531199292328175</v>
      </c>
      <c r="BF40" s="24">
        <v>21.744168622618297</v>
      </c>
      <c r="BG40" s="24">
        <v>21.959244474474072</v>
      </c>
      <c r="BH40" s="24">
        <v>22.176447683914947</v>
      </c>
      <c r="BI40" s="24">
        <v>22.395799293053578</v>
      </c>
      <c r="BJ40" s="24">
        <v>22.617320552134217</v>
      </c>
      <c r="BK40" s="24">
        <v>22.841032921591534</v>
      </c>
      <c r="BL40" s="24" t="s">
        <v>7</v>
      </c>
      <c r="BM40" s="24" t="s">
        <v>7</v>
      </c>
      <c r="BN40" s="24" t="s">
        <v>7</v>
      </c>
      <c r="BO40" s="24" t="s">
        <v>7</v>
      </c>
    </row>
    <row r="41" spans="1:67" ht="17.25" customHeight="1">
      <c r="A41" s="25">
        <v>38</v>
      </c>
      <c r="B41" s="24" t="s">
        <v>7</v>
      </c>
      <c r="C41" s="24" t="s">
        <v>7</v>
      </c>
      <c r="D41" s="24" t="s">
        <v>7</v>
      </c>
      <c r="E41" s="24" t="s">
        <v>7</v>
      </c>
      <c r="F41" s="24" t="s">
        <v>7</v>
      </c>
      <c r="G41" s="24" t="s">
        <v>7</v>
      </c>
      <c r="H41" s="24" t="s">
        <v>7</v>
      </c>
      <c r="I41" s="24" t="s">
        <v>7</v>
      </c>
      <c r="J41" s="24" t="s">
        <v>7</v>
      </c>
      <c r="K41" s="24" t="s">
        <v>7</v>
      </c>
      <c r="L41" s="24" t="s">
        <v>7</v>
      </c>
      <c r="M41" s="24" t="s">
        <v>7</v>
      </c>
      <c r="N41" s="24" t="s">
        <v>7</v>
      </c>
      <c r="O41" s="24" t="s">
        <v>7</v>
      </c>
      <c r="P41" s="24" t="s">
        <v>7</v>
      </c>
      <c r="Q41" s="24" t="s">
        <v>7</v>
      </c>
      <c r="R41" s="24" t="s">
        <v>7</v>
      </c>
      <c r="S41" s="24" t="s">
        <v>7</v>
      </c>
      <c r="T41" s="24" t="s">
        <v>7</v>
      </c>
      <c r="U41" s="24" t="s">
        <v>7</v>
      </c>
      <c r="V41" s="24" t="s">
        <v>7</v>
      </c>
      <c r="W41" s="24" t="s">
        <v>7</v>
      </c>
      <c r="X41" s="24" t="s">
        <v>7</v>
      </c>
      <c r="Y41" s="24" t="s">
        <v>7</v>
      </c>
      <c r="Z41" s="24" t="s">
        <v>7</v>
      </c>
      <c r="AA41" s="24" t="s">
        <v>7</v>
      </c>
      <c r="AB41" s="24" t="s">
        <v>7</v>
      </c>
      <c r="AC41" s="24">
        <v>21.478731881335403</v>
      </c>
      <c r="AD41" s="24">
        <v>21.355531281201962</v>
      </c>
      <c r="AE41" s="24">
        <v>21.233671142593213</v>
      </c>
      <c r="AF41" s="24">
        <v>21.113136880863493</v>
      </c>
      <c r="AG41" s="24">
        <v>20.993914070052693</v>
      </c>
      <c r="AH41" s="24">
        <v>20.87598844115972</v>
      </c>
      <c r="AI41" s="24">
        <v>20.759345880434715</v>
      </c>
      <c r="AJ41" s="24">
        <v>20.699100216576312</v>
      </c>
      <c r="AK41" s="24">
        <v>20.699100216576312</v>
      </c>
      <c r="AL41" s="24">
        <v>20.699100216576308</v>
      </c>
      <c r="AM41" s="24">
        <v>20.699100216576308</v>
      </c>
      <c r="AN41" s="24">
        <v>20.699100216576312</v>
      </c>
      <c r="AO41" s="24">
        <v>20.699100216576312</v>
      </c>
      <c r="AP41" s="24">
        <v>20.699100216576312</v>
      </c>
      <c r="AQ41" s="24">
        <v>20.699100216576312</v>
      </c>
      <c r="AR41" s="24">
        <v>20.699100216576312</v>
      </c>
      <c r="AS41" s="24">
        <v>20.699100216576312</v>
      </c>
      <c r="AT41" s="24">
        <v>20.699100216576312</v>
      </c>
      <c r="AU41" s="24">
        <v>20.699100216576312</v>
      </c>
      <c r="AV41" s="24">
        <v>20.699100216576312</v>
      </c>
      <c r="AW41" s="24">
        <v>20.699100216576316</v>
      </c>
      <c r="AX41" s="24">
        <v>20.699100216576316</v>
      </c>
      <c r="AY41" s="24">
        <v>20.699100216576316</v>
      </c>
      <c r="AZ41" s="24">
        <v>20.732018902353587</v>
      </c>
      <c r="BA41" s="24">
        <v>20.832794326778828</v>
      </c>
      <c r="BB41" s="24">
        <v>20.934566540763218</v>
      </c>
      <c r="BC41" s="24">
        <v>21.111497870741641</v>
      </c>
      <c r="BD41" s="24">
        <v>21.320315851658972</v>
      </c>
      <c r="BE41" s="24">
        <v>21.531199292328175</v>
      </c>
      <c r="BF41" s="24">
        <v>21.744168622618297</v>
      </c>
      <c r="BG41" s="24">
        <v>21.959244474474072</v>
      </c>
      <c r="BH41" s="24">
        <v>22.176447683914947</v>
      </c>
      <c r="BI41" s="24">
        <v>22.395799293053578</v>
      </c>
      <c r="BJ41" s="24">
        <v>22.617320552134217</v>
      </c>
      <c r="BK41" s="24">
        <v>22.841032921591534</v>
      </c>
      <c r="BL41" s="24">
        <v>23.066958074129506</v>
      </c>
      <c r="BM41" s="24" t="s">
        <v>7</v>
      </c>
      <c r="BN41" s="24" t="s">
        <v>7</v>
      </c>
      <c r="BO41" s="24" t="s">
        <v>7</v>
      </c>
    </row>
    <row r="42" spans="1:67" ht="17.25" customHeight="1">
      <c r="A42" s="25">
        <v>37</v>
      </c>
      <c r="B42" s="24" t="s">
        <v>7</v>
      </c>
      <c r="C42" s="24" t="s">
        <v>7</v>
      </c>
      <c r="D42" s="24" t="s">
        <v>7</v>
      </c>
      <c r="E42" s="24" t="s">
        <v>7</v>
      </c>
      <c r="F42" s="24" t="s">
        <v>7</v>
      </c>
      <c r="G42" s="24" t="s">
        <v>7</v>
      </c>
      <c r="H42" s="24" t="s">
        <v>7</v>
      </c>
      <c r="I42" s="24" t="s">
        <v>7</v>
      </c>
      <c r="J42" s="24" t="s">
        <v>7</v>
      </c>
      <c r="K42" s="24" t="s">
        <v>7</v>
      </c>
      <c r="L42" s="24" t="s">
        <v>7</v>
      </c>
      <c r="M42" s="24" t="s">
        <v>7</v>
      </c>
      <c r="N42" s="24" t="s">
        <v>7</v>
      </c>
      <c r="O42" s="24" t="s">
        <v>7</v>
      </c>
      <c r="P42" s="24" t="s">
        <v>7</v>
      </c>
      <c r="Q42" s="24" t="s">
        <v>7</v>
      </c>
      <c r="R42" s="24" t="s">
        <v>7</v>
      </c>
      <c r="S42" s="24" t="s">
        <v>7</v>
      </c>
      <c r="T42" s="24" t="s">
        <v>7</v>
      </c>
      <c r="U42" s="24" t="s">
        <v>7</v>
      </c>
      <c r="V42" s="24" t="s">
        <v>7</v>
      </c>
      <c r="W42" s="24" t="s">
        <v>7</v>
      </c>
      <c r="X42" s="24" t="s">
        <v>7</v>
      </c>
      <c r="Y42" s="24" t="s">
        <v>7</v>
      </c>
      <c r="Z42" s="24" t="s">
        <v>7</v>
      </c>
      <c r="AA42" s="24" t="s">
        <v>7</v>
      </c>
      <c r="AB42" s="24" t="s">
        <v>7</v>
      </c>
      <c r="AC42" s="24" t="s">
        <v>7</v>
      </c>
      <c r="AD42" s="24">
        <v>21.504456646416603</v>
      </c>
      <c r="AE42" s="24">
        <v>21.38206907852409</v>
      </c>
      <c r="AF42" s="24">
        <v>21.26101312610815</v>
      </c>
      <c r="AG42" s="24">
        <v>21.14127430077092</v>
      </c>
      <c r="AH42" s="24">
        <v>21.022838271752896</v>
      </c>
      <c r="AI42" s="24">
        <v>20.905690864217746</v>
      </c>
      <c r="AJ42" s="24">
        <v>20.845184447928709</v>
      </c>
      <c r="AK42" s="24">
        <v>20.845184447928709</v>
      </c>
      <c r="AL42" s="24">
        <v>20.845184447928709</v>
      </c>
      <c r="AM42" s="24">
        <v>20.845184447928709</v>
      </c>
      <c r="AN42" s="24">
        <v>20.845184447928709</v>
      </c>
      <c r="AO42" s="24">
        <v>20.845184447928709</v>
      </c>
      <c r="AP42" s="24">
        <v>20.845184447928709</v>
      </c>
      <c r="AQ42" s="24">
        <v>20.845184447928709</v>
      </c>
      <c r="AR42" s="24">
        <v>20.845184447928709</v>
      </c>
      <c r="AS42" s="24">
        <v>20.845184447928709</v>
      </c>
      <c r="AT42" s="24">
        <v>20.845184447928709</v>
      </c>
      <c r="AU42" s="24">
        <v>20.845184447928709</v>
      </c>
      <c r="AV42" s="24">
        <v>20.845184447928713</v>
      </c>
      <c r="AW42" s="24">
        <v>20.845184447928716</v>
      </c>
      <c r="AX42" s="24">
        <v>20.845184447928716</v>
      </c>
      <c r="AY42" s="24">
        <v>20.845184447928716</v>
      </c>
      <c r="AZ42" s="24">
        <v>20.845184447928723</v>
      </c>
      <c r="BA42" s="24">
        <v>20.87842873890656</v>
      </c>
      <c r="BB42" s="24">
        <v>20.980200952890954</v>
      </c>
      <c r="BC42" s="24">
        <v>21.111497870741641</v>
      </c>
      <c r="BD42" s="24">
        <v>21.320315851658972</v>
      </c>
      <c r="BE42" s="24">
        <v>21.531199292328175</v>
      </c>
      <c r="BF42" s="24">
        <v>21.744168622618297</v>
      </c>
      <c r="BG42" s="24">
        <v>21.959244474474072</v>
      </c>
      <c r="BH42" s="24">
        <v>22.176447683914947</v>
      </c>
      <c r="BI42" s="24">
        <v>22.395799293053578</v>
      </c>
      <c r="BJ42" s="24">
        <v>22.617320552134217</v>
      </c>
      <c r="BK42" s="24">
        <v>22.841032921591534</v>
      </c>
      <c r="BL42" s="24">
        <v>23.066958074129506</v>
      </c>
      <c r="BM42" s="24">
        <v>23.295117896821228</v>
      </c>
      <c r="BN42" s="24" t="s">
        <v>7</v>
      </c>
      <c r="BO42" s="24" t="s">
        <v>7</v>
      </c>
    </row>
    <row r="43" spans="1:67" ht="17.25" customHeight="1">
      <c r="A43" s="25">
        <v>36</v>
      </c>
      <c r="B43" s="24" t="s">
        <v>7</v>
      </c>
      <c r="C43" s="24" t="s">
        <v>7</v>
      </c>
      <c r="D43" s="24" t="s">
        <v>7</v>
      </c>
      <c r="E43" s="24" t="s">
        <v>7</v>
      </c>
      <c r="F43" s="24" t="s">
        <v>7</v>
      </c>
      <c r="G43" s="24" t="s">
        <v>7</v>
      </c>
      <c r="H43" s="24" t="s">
        <v>7</v>
      </c>
      <c r="I43" s="24" t="s">
        <v>7</v>
      </c>
      <c r="J43" s="24" t="s">
        <v>7</v>
      </c>
      <c r="K43" s="24" t="s">
        <v>7</v>
      </c>
      <c r="L43" s="24" t="s">
        <v>7</v>
      </c>
      <c r="M43" s="24" t="s">
        <v>7</v>
      </c>
      <c r="N43" s="24" t="s">
        <v>7</v>
      </c>
      <c r="O43" s="24" t="s">
        <v>7</v>
      </c>
      <c r="P43" s="24" t="s">
        <v>7</v>
      </c>
      <c r="Q43" s="24" t="s">
        <v>7</v>
      </c>
      <c r="R43" s="24" t="s">
        <v>7</v>
      </c>
      <c r="S43" s="24" t="s">
        <v>7</v>
      </c>
      <c r="T43" s="24" t="s">
        <v>7</v>
      </c>
      <c r="U43" s="24" t="s">
        <v>7</v>
      </c>
      <c r="V43" s="24" t="s">
        <v>7</v>
      </c>
      <c r="W43" s="24" t="s">
        <v>7</v>
      </c>
      <c r="X43" s="24" t="s">
        <v>7</v>
      </c>
      <c r="Y43" s="24" t="s">
        <v>7</v>
      </c>
      <c r="Z43" s="24" t="s">
        <v>7</v>
      </c>
      <c r="AA43" s="24" t="s">
        <v>7</v>
      </c>
      <c r="AB43" s="24" t="s">
        <v>7</v>
      </c>
      <c r="AC43" s="24" t="s">
        <v>7</v>
      </c>
      <c r="AD43" s="24" t="s">
        <v>7</v>
      </c>
      <c r="AE43" s="24">
        <v>21.53826710514576</v>
      </c>
      <c r="AF43" s="24">
        <v>21.416615404932497</v>
      </c>
      <c r="AG43" s="24">
        <v>21.296287313722559</v>
      </c>
      <c r="AH43" s="24">
        <v>21.17726843023101</v>
      </c>
      <c r="AI43" s="24">
        <v>21.05954450986351</v>
      </c>
      <c r="AJ43" s="24">
        <v>20.998740325777764</v>
      </c>
      <c r="AK43" s="24">
        <v>20.998740325777767</v>
      </c>
      <c r="AL43" s="24">
        <v>20.998740325777767</v>
      </c>
      <c r="AM43" s="24">
        <v>20.998740325777767</v>
      </c>
      <c r="AN43" s="24">
        <v>20.998740325777771</v>
      </c>
      <c r="AO43" s="24">
        <v>20.998740325777771</v>
      </c>
      <c r="AP43" s="24">
        <v>20.998740325777767</v>
      </c>
      <c r="AQ43" s="24">
        <v>20.998740325777767</v>
      </c>
      <c r="AR43" s="24">
        <v>20.998740325777767</v>
      </c>
      <c r="AS43" s="24">
        <v>20.998740325777767</v>
      </c>
      <c r="AT43" s="24">
        <v>20.998740325777771</v>
      </c>
      <c r="AU43" s="24">
        <v>20.998740325777774</v>
      </c>
      <c r="AV43" s="24">
        <v>20.998740325777771</v>
      </c>
      <c r="AW43" s="24">
        <v>20.998740325777774</v>
      </c>
      <c r="AX43" s="24">
        <v>20.998740325777774</v>
      </c>
      <c r="AY43" s="24">
        <v>20.998740325777774</v>
      </c>
      <c r="AZ43" s="24">
        <v>20.998740325777778</v>
      </c>
      <c r="BA43" s="24">
        <v>20.998740325777778</v>
      </c>
      <c r="BB43" s="24">
        <v>21.032313442581312</v>
      </c>
      <c r="BC43" s="24">
        <v>21.135092305566474</v>
      </c>
      <c r="BD43" s="24">
        <v>21.320315851658972</v>
      </c>
      <c r="BE43" s="24">
        <v>21.531199292328175</v>
      </c>
      <c r="BF43" s="24">
        <v>21.744168622618297</v>
      </c>
      <c r="BG43" s="24">
        <v>21.959244474474072</v>
      </c>
      <c r="BH43" s="24">
        <v>22.176447683914947</v>
      </c>
      <c r="BI43" s="24">
        <v>22.395799293053578</v>
      </c>
      <c r="BJ43" s="24">
        <v>22.617320552134217</v>
      </c>
      <c r="BK43" s="24">
        <v>22.841032921591534</v>
      </c>
      <c r="BL43" s="24">
        <v>23.066958074129506</v>
      </c>
      <c r="BM43" s="24">
        <v>23.295117896821228</v>
      </c>
      <c r="BN43" s="24">
        <v>23.525534493228967</v>
      </c>
      <c r="BO43" s="24" t="s">
        <v>7</v>
      </c>
    </row>
    <row r="44" spans="1:67" ht="17.25" customHeight="1">
      <c r="A44" s="25">
        <v>35</v>
      </c>
      <c r="B44" s="24" t="s">
        <v>7</v>
      </c>
      <c r="C44" s="24" t="s">
        <v>7</v>
      </c>
      <c r="D44" s="24" t="s">
        <v>7</v>
      </c>
      <c r="E44" s="24" t="s">
        <v>7</v>
      </c>
      <c r="F44" s="24" t="s">
        <v>7</v>
      </c>
      <c r="G44" s="24" t="s">
        <v>7</v>
      </c>
      <c r="H44" s="24" t="s">
        <v>7</v>
      </c>
      <c r="I44" s="24" t="s">
        <v>7</v>
      </c>
      <c r="J44" s="24" t="s">
        <v>7</v>
      </c>
      <c r="K44" s="24" t="s">
        <v>7</v>
      </c>
      <c r="L44" s="24" t="s">
        <v>7</v>
      </c>
      <c r="M44" s="24" t="s">
        <v>7</v>
      </c>
      <c r="N44" s="24" t="s">
        <v>7</v>
      </c>
      <c r="O44" s="24" t="s">
        <v>7</v>
      </c>
      <c r="P44" s="24" t="s">
        <v>7</v>
      </c>
      <c r="Q44" s="24" t="s">
        <v>7</v>
      </c>
      <c r="R44" s="24" t="s">
        <v>7</v>
      </c>
      <c r="S44" s="24" t="s">
        <v>7</v>
      </c>
      <c r="T44" s="24" t="s">
        <v>7</v>
      </c>
      <c r="U44" s="24" t="s">
        <v>7</v>
      </c>
      <c r="V44" s="24" t="s">
        <v>7</v>
      </c>
      <c r="W44" s="24" t="s">
        <v>7</v>
      </c>
      <c r="X44" s="24" t="s">
        <v>7</v>
      </c>
      <c r="Y44" s="24" t="s">
        <v>7</v>
      </c>
      <c r="Z44" s="24" t="s">
        <v>7</v>
      </c>
      <c r="AA44" s="24" t="s">
        <v>7</v>
      </c>
      <c r="AB44" s="24" t="s">
        <v>7</v>
      </c>
      <c r="AC44" s="24" t="s">
        <v>7</v>
      </c>
      <c r="AD44" s="24" t="s">
        <v>7</v>
      </c>
      <c r="AE44" s="24" t="s">
        <v>7</v>
      </c>
      <c r="AF44" s="24">
        <v>21.580054679914401</v>
      </c>
      <c r="AG44" s="24">
        <v>21.459062971104707</v>
      </c>
      <c r="AH44" s="24">
        <v>21.339387690382956</v>
      </c>
      <c r="AI44" s="24">
        <v>21.221014514594874</v>
      </c>
      <c r="AJ44" s="24">
        <v>21.159874991302036</v>
      </c>
      <c r="AK44" s="24">
        <v>21.159874991302036</v>
      </c>
      <c r="AL44" s="24">
        <v>21.159874991302036</v>
      </c>
      <c r="AM44" s="24">
        <v>21.159874991302036</v>
      </c>
      <c r="AN44" s="24">
        <v>21.159874991302036</v>
      </c>
      <c r="AO44" s="24">
        <v>21.159874991302036</v>
      </c>
      <c r="AP44" s="24">
        <v>21.159874991302036</v>
      </c>
      <c r="AQ44" s="24">
        <v>21.159874991302036</v>
      </c>
      <c r="AR44" s="24">
        <v>21.15987499130204</v>
      </c>
      <c r="AS44" s="24">
        <v>21.15987499130204</v>
      </c>
      <c r="AT44" s="24">
        <v>21.15987499130204</v>
      </c>
      <c r="AU44" s="24">
        <v>21.159874991302043</v>
      </c>
      <c r="AV44" s="24">
        <v>21.159874991302043</v>
      </c>
      <c r="AW44" s="24">
        <v>21.159874991302047</v>
      </c>
      <c r="AX44" s="24">
        <v>21.159874991302047</v>
      </c>
      <c r="AY44" s="24">
        <v>21.159874991302047</v>
      </c>
      <c r="AZ44" s="24">
        <v>21.159874991302051</v>
      </c>
      <c r="BA44" s="24">
        <v>21.159874991302047</v>
      </c>
      <c r="BB44" s="24">
        <v>21.159874991302051</v>
      </c>
      <c r="BC44" s="24">
        <v>21.193780186412233</v>
      </c>
      <c r="BD44" s="24">
        <v>21.320315851658972</v>
      </c>
      <c r="BE44" s="24">
        <v>21.531199292328175</v>
      </c>
      <c r="BF44" s="24">
        <v>21.744168622618297</v>
      </c>
      <c r="BG44" s="24">
        <v>21.959244474474072</v>
      </c>
      <c r="BH44" s="24">
        <v>22.176447683914947</v>
      </c>
      <c r="BI44" s="24">
        <v>22.395799293053578</v>
      </c>
      <c r="BJ44" s="24">
        <v>22.617320552134217</v>
      </c>
      <c r="BK44" s="24">
        <v>22.841032921591534</v>
      </c>
      <c r="BL44" s="24">
        <v>23.066958074129506</v>
      </c>
      <c r="BM44" s="24">
        <v>23.295117896821228</v>
      </c>
      <c r="BN44" s="24">
        <v>23.525534493228967</v>
      </c>
      <c r="BO44" s="24">
        <v>23.758230185545759</v>
      </c>
    </row>
    <row r="45" spans="1:67" ht="17.25" customHeight="1">
      <c r="A45" s="25">
        <v>34</v>
      </c>
      <c r="B45" s="24" t="s">
        <v>7</v>
      </c>
      <c r="C45" s="24" t="s">
        <v>7</v>
      </c>
      <c r="D45" s="24" t="s">
        <v>7</v>
      </c>
      <c r="E45" s="24" t="s">
        <v>7</v>
      </c>
      <c r="F45" s="24" t="s">
        <v>7</v>
      </c>
      <c r="G45" s="24" t="s">
        <v>7</v>
      </c>
      <c r="H45" s="24" t="s">
        <v>7</v>
      </c>
      <c r="I45" s="24" t="s">
        <v>7</v>
      </c>
      <c r="J45" s="24" t="s">
        <v>7</v>
      </c>
      <c r="K45" s="24" t="s">
        <v>7</v>
      </c>
      <c r="L45" s="24" t="s">
        <v>7</v>
      </c>
      <c r="M45" s="24" t="s">
        <v>7</v>
      </c>
      <c r="N45" s="24" t="s">
        <v>7</v>
      </c>
      <c r="O45" s="24" t="s">
        <v>7</v>
      </c>
      <c r="P45" s="24" t="s">
        <v>7</v>
      </c>
      <c r="Q45" s="24" t="s">
        <v>7</v>
      </c>
      <c r="R45" s="24" t="s">
        <v>7</v>
      </c>
      <c r="S45" s="24" t="s">
        <v>7</v>
      </c>
      <c r="T45" s="24" t="s">
        <v>7</v>
      </c>
      <c r="U45" s="24" t="s">
        <v>7</v>
      </c>
      <c r="V45" s="24" t="s">
        <v>7</v>
      </c>
      <c r="W45" s="24" t="s">
        <v>7</v>
      </c>
      <c r="X45" s="24" t="s">
        <v>7</v>
      </c>
      <c r="Y45" s="24" t="s">
        <v>7</v>
      </c>
      <c r="Z45" s="24" t="s">
        <v>7</v>
      </c>
      <c r="AA45" s="24" t="s">
        <v>7</v>
      </c>
      <c r="AB45" s="24" t="s">
        <v>7</v>
      </c>
      <c r="AC45" s="24" t="s">
        <v>7</v>
      </c>
      <c r="AD45" s="24" t="s">
        <v>7</v>
      </c>
      <c r="AE45" s="24" t="s">
        <v>7</v>
      </c>
      <c r="AF45" s="24" t="s">
        <v>7</v>
      </c>
      <c r="AG45" s="24">
        <v>21.629723832696346</v>
      </c>
      <c r="AH45" s="24">
        <v>21.509317386483385</v>
      </c>
      <c r="AI45" s="24">
        <v>21.390221000516082</v>
      </c>
      <c r="AJ45" s="24">
        <v>21.328707940522005</v>
      </c>
      <c r="AK45" s="24">
        <v>21.328707940522012</v>
      </c>
      <c r="AL45" s="24">
        <v>21.328707940522005</v>
      </c>
      <c r="AM45" s="24">
        <v>21.328707940522005</v>
      </c>
      <c r="AN45" s="24">
        <v>21.328707940522008</v>
      </c>
      <c r="AO45" s="24">
        <v>21.328707940522008</v>
      </c>
      <c r="AP45" s="24">
        <v>21.328707940522005</v>
      </c>
      <c r="AQ45" s="24">
        <v>21.328707940522005</v>
      </c>
      <c r="AR45" s="24">
        <v>21.328707940522008</v>
      </c>
      <c r="AS45" s="24">
        <v>21.328707940522008</v>
      </c>
      <c r="AT45" s="24">
        <v>21.328707940522012</v>
      </c>
      <c r="AU45" s="24">
        <v>21.328707940522012</v>
      </c>
      <c r="AV45" s="24">
        <v>21.328707940522012</v>
      </c>
      <c r="AW45" s="24">
        <v>21.328707940522012</v>
      </c>
      <c r="AX45" s="24">
        <v>21.328707940522012</v>
      </c>
      <c r="AY45" s="24">
        <v>21.328707940522012</v>
      </c>
      <c r="AZ45" s="24">
        <v>21.328707940522012</v>
      </c>
      <c r="BA45" s="24">
        <v>21.328707940522012</v>
      </c>
      <c r="BB45" s="24">
        <v>21.328707940522012</v>
      </c>
      <c r="BC45" s="24">
        <v>21.328707940522012</v>
      </c>
      <c r="BD45" s="24">
        <v>21.362948498590768</v>
      </c>
      <c r="BE45" s="24">
        <v>21.531199292328175</v>
      </c>
      <c r="BF45" s="24">
        <v>21.744168622618297</v>
      </c>
      <c r="BG45" s="24">
        <v>21.959244474474072</v>
      </c>
      <c r="BH45" s="24">
        <v>22.176447683914947</v>
      </c>
      <c r="BI45" s="24">
        <v>22.395799293053578</v>
      </c>
      <c r="BJ45" s="24">
        <v>22.617320552134217</v>
      </c>
      <c r="BK45" s="24">
        <v>22.841032921591534</v>
      </c>
      <c r="BL45" s="24">
        <v>23.066958074129506</v>
      </c>
      <c r="BM45" s="24">
        <v>23.295117896821228</v>
      </c>
      <c r="BN45" s="24">
        <v>23.525534493228967</v>
      </c>
      <c r="BO45" s="24">
        <v>23.758230185545759</v>
      </c>
    </row>
    <row r="46" spans="1:67" ht="17.25" customHeight="1">
      <c r="A46" s="25">
        <v>33</v>
      </c>
      <c r="B46" s="24" t="s">
        <v>7</v>
      </c>
      <c r="C46" s="24" t="s">
        <v>7</v>
      </c>
      <c r="D46" s="24" t="s">
        <v>7</v>
      </c>
      <c r="E46" s="24" t="s">
        <v>7</v>
      </c>
      <c r="F46" s="24" t="s">
        <v>7</v>
      </c>
      <c r="G46" s="24" t="s">
        <v>7</v>
      </c>
      <c r="H46" s="24" t="s">
        <v>7</v>
      </c>
      <c r="I46" s="24" t="s">
        <v>7</v>
      </c>
      <c r="J46" s="24" t="s">
        <v>7</v>
      </c>
      <c r="K46" s="24" t="s">
        <v>7</v>
      </c>
      <c r="L46" s="24" t="s">
        <v>7</v>
      </c>
      <c r="M46" s="24" t="s">
        <v>7</v>
      </c>
      <c r="N46" s="24" t="s">
        <v>7</v>
      </c>
      <c r="O46" s="24" t="s">
        <v>7</v>
      </c>
      <c r="P46" s="24" t="s">
        <v>7</v>
      </c>
      <c r="Q46" s="24" t="s">
        <v>7</v>
      </c>
      <c r="R46" s="24" t="s">
        <v>7</v>
      </c>
      <c r="S46" s="24" t="s">
        <v>7</v>
      </c>
      <c r="T46" s="24" t="s">
        <v>7</v>
      </c>
      <c r="U46" s="24" t="s">
        <v>7</v>
      </c>
      <c r="V46" s="24" t="s">
        <v>7</v>
      </c>
      <c r="W46" s="24" t="s">
        <v>7</v>
      </c>
      <c r="X46" s="24" t="s">
        <v>7</v>
      </c>
      <c r="Y46" s="24" t="s">
        <v>7</v>
      </c>
      <c r="Z46" s="24" t="s">
        <v>7</v>
      </c>
      <c r="AA46" s="24" t="s">
        <v>7</v>
      </c>
      <c r="AB46" s="24" t="s">
        <v>7</v>
      </c>
      <c r="AC46" s="24" t="s">
        <v>7</v>
      </c>
      <c r="AD46" s="24" t="s">
        <v>7</v>
      </c>
      <c r="AE46" s="24" t="s">
        <v>7</v>
      </c>
      <c r="AF46" s="24" t="s">
        <v>7</v>
      </c>
      <c r="AG46" s="24" t="s">
        <v>7</v>
      </c>
      <c r="AH46" s="24">
        <v>21.686105353935581</v>
      </c>
      <c r="AI46" s="24">
        <v>21.566222271935548</v>
      </c>
      <c r="AJ46" s="24">
        <v>21.50430288491599</v>
      </c>
      <c r="AK46" s="24">
        <v>21.50430288491599</v>
      </c>
      <c r="AL46" s="24">
        <v>21.50430288491599</v>
      </c>
      <c r="AM46" s="24">
        <v>21.50430288491599</v>
      </c>
      <c r="AN46" s="24">
        <v>21.50430288491599</v>
      </c>
      <c r="AO46" s="24">
        <v>21.50430288491599</v>
      </c>
      <c r="AP46" s="24">
        <v>21.50430288491599</v>
      </c>
      <c r="AQ46" s="24">
        <v>21.50430288491599</v>
      </c>
      <c r="AR46" s="24">
        <v>21.50430288491599</v>
      </c>
      <c r="AS46" s="24">
        <v>21.50430288491599</v>
      </c>
      <c r="AT46" s="24">
        <v>21.50430288491599</v>
      </c>
      <c r="AU46" s="24">
        <v>21.504302884915994</v>
      </c>
      <c r="AV46" s="24">
        <v>21.504302884915994</v>
      </c>
      <c r="AW46" s="24">
        <v>21.504302884915994</v>
      </c>
      <c r="AX46" s="24">
        <v>21.504302884915994</v>
      </c>
      <c r="AY46" s="24">
        <v>21.504302884915997</v>
      </c>
      <c r="AZ46" s="24">
        <v>21.504302884916001</v>
      </c>
      <c r="BA46" s="24">
        <v>21.504302884915997</v>
      </c>
      <c r="BB46" s="24">
        <v>21.504302884916001</v>
      </c>
      <c r="BC46" s="24">
        <v>21.504302884915997</v>
      </c>
      <c r="BD46" s="24">
        <v>21.504302884916001</v>
      </c>
      <c r="BE46" s="24">
        <v>21.538882123084338</v>
      </c>
      <c r="BF46" s="24">
        <v>21.744168622618297</v>
      </c>
      <c r="BG46" s="24">
        <v>21.959244474474072</v>
      </c>
      <c r="BH46" s="24">
        <v>22.176447683914947</v>
      </c>
      <c r="BI46" s="24">
        <v>22.395799293053578</v>
      </c>
      <c r="BJ46" s="24">
        <v>22.617320552134217</v>
      </c>
      <c r="BK46" s="24">
        <v>22.841032921591534</v>
      </c>
      <c r="BL46" s="24">
        <v>23.066958074129506</v>
      </c>
      <c r="BM46" s="24">
        <v>23.295117896821228</v>
      </c>
      <c r="BN46" s="24">
        <v>23.525534493228967</v>
      </c>
      <c r="BO46" s="24">
        <v>23.758230185545759</v>
      </c>
    </row>
    <row r="47" spans="1:67" ht="17.25" customHeight="1">
      <c r="A47" s="25">
        <v>32</v>
      </c>
      <c r="B47" s="24" t="s">
        <v>7</v>
      </c>
      <c r="C47" s="24" t="s">
        <v>7</v>
      </c>
      <c r="D47" s="24" t="s">
        <v>7</v>
      </c>
      <c r="E47" s="24" t="s">
        <v>7</v>
      </c>
      <c r="F47" s="24" t="s">
        <v>7</v>
      </c>
      <c r="G47" s="24" t="s">
        <v>7</v>
      </c>
      <c r="H47" s="24" t="s">
        <v>7</v>
      </c>
      <c r="I47" s="24" t="s">
        <v>7</v>
      </c>
      <c r="J47" s="24" t="s">
        <v>7</v>
      </c>
      <c r="K47" s="24" t="s">
        <v>7</v>
      </c>
      <c r="L47" s="24" t="s">
        <v>7</v>
      </c>
      <c r="M47" s="24" t="s">
        <v>7</v>
      </c>
      <c r="N47" s="24" t="s">
        <v>7</v>
      </c>
      <c r="O47" s="24" t="s">
        <v>7</v>
      </c>
      <c r="P47" s="24" t="s">
        <v>7</v>
      </c>
      <c r="Q47" s="24" t="s">
        <v>7</v>
      </c>
      <c r="R47" s="24" t="s">
        <v>7</v>
      </c>
      <c r="S47" s="24" t="s">
        <v>7</v>
      </c>
      <c r="T47" s="24" t="s">
        <v>7</v>
      </c>
      <c r="U47" s="24" t="s">
        <v>7</v>
      </c>
      <c r="V47" s="24" t="s">
        <v>7</v>
      </c>
      <c r="W47" s="24" t="s">
        <v>7</v>
      </c>
      <c r="X47" s="24" t="s">
        <v>7</v>
      </c>
      <c r="Y47" s="24" t="s">
        <v>7</v>
      </c>
      <c r="Z47" s="24" t="s">
        <v>7</v>
      </c>
      <c r="AA47" s="24" t="s">
        <v>7</v>
      </c>
      <c r="AB47" s="24" t="s">
        <v>7</v>
      </c>
      <c r="AC47" s="24" t="s">
        <v>7</v>
      </c>
      <c r="AD47" s="24" t="s">
        <v>7</v>
      </c>
      <c r="AE47" s="24" t="s">
        <v>7</v>
      </c>
      <c r="AF47" s="24" t="s">
        <v>7</v>
      </c>
      <c r="AG47" s="24" t="s">
        <v>7</v>
      </c>
      <c r="AH47" s="24" t="s">
        <v>7</v>
      </c>
      <c r="AI47" s="24">
        <v>21.749139983995114</v>
      </c>
      <c r="AJ47" s="24">
        <v>21.686780845953106</v>
      </c>
      <c r="AK47" s="24">
        <v>21.686780845953109</v>
      </c>
      <c r="AL47" s="24">
        <v>21.686780845953109</v>
      </c>
      <c r="AM47" s="24">
        <v>21.686780845953109</v>
      </c>
      <c r="AN47" s="24">
        <v>21.686780845953109</v>
      </c>
      <c r="AO47" s="24">
        <v>21.686780845953109</v>
      </c>
      <c r="AP47" s="24">
        <v>21.686780845953109</v>
      </c>
      <c r="AQ47" s="24">
        <v>21.686780845953109</v>
      </c>
      <c r="AR47" s="24">
        <v>21.686780845953109</v>
      </c>
      <c r="AS47" s="24">
        <v>21.686780845953109</v>
      </c>
      <c r="AT47" s="24">
        <v>21.686780845953109</v>
      </c>
      <c r="AU47" s="24">
        <v>21.686780845953109</v>
      </c>
      <c r="AV47" s="24">
        <v>21.686780845953113</v>
      </c>
      <c r="AW47" s="24">
        <v>21.686780845953116</v>
      </c>
      <c r="AX47" s="24">
        <v>21.686780845953116</v>
      </c>
      <c r="AY47" s="24">
        <v>21.686780845953116</v>
      </c>
      <c r="AZ47" s="24">
        <v>21.686780845953116</v>
      </c>
      <c r="BA47" s="24">
        <v>21.686780845953116</v>
      </c>
      <c r="BB47" s="24">
        <v>21.686780845953116</v>
      </c>
      <c r="BC47" s="24">
        <v>21.686780845953116</v>
      </c>
      <c r="BD47" s="24">
        <v>21.686780845953116</v>
      </c>
      <c r="BE47" s="24">
        <v>21.686780845953123</v>
      </c>
      <c r="BF47" s="24">
        <v>21.744168622618297</v>
      </c>
      <c r="BG47" s="24">
        <v>21.959244474474072</v>
      </c>
      <c r="BH47" s="24">
        <v>22.176447683914947</v>
      </c>
      <c r="BI47" s="24">
        <v>22.395799293053578</v>
      </c>
      <c r="BJ47" s="24">
        <v>22.617320552134217</v>
      </c>
      <c r="BK47" s="24">
        <v>22.841032921591534</v>
      </c>
      <c r="BL47" s="24">
        <v>23.066958074129506</v>
      </c>
      <c r="BM47" s="24">
        <v>23.295117896821228</v>
      </c>
      <c r="BN47" s="24">
        <v>23.525534493228967</v>
      </c>
      <c r="BO47" s="24">
        <v>23.758230185545759</v>
      </c>
    </row>
    <row r="48" spans="1:67" ht="17.25" customHeight="1">
      <c r="A48" s="25">
        <v>31</v>
      </c>
      <c r="B48" s="24" t="s">
        <v>7</v>
      </c>
      <c r="C48" s="24" t="s">
        <v>7</v>
      </c>
      <c r="D48" s="24" t="s">
        <v>7</v>
      </c>
      <c r="E48" s="24" t="s">
        <v>7</v>
      </c>
      <c r="F48" s="24" t="s">
        <v>7</v>
      </c>
      <c r="G48" s="24" t="s">
        <v>7</v>
      </c>
      <c r="H48" s="24" t="s">
        <v>7</v>
      </c>
      <c r="I48" s="24" t="s">
        <v>7</v>
      </c>
      <c r="J48" s="24" t="s">
        <v>7</v>
      </c>
      <c r="K48" s="24" t="s">
        <v>7</v>
      </c>
      <c r="L48" s="24" t="s">
        <v>7</v>
      </c>
      <c r="M48" s="24" t="s">
        <v>7</v>
      </c>
      <c r="N48" s="24" t="s">
        <v>7</v>
      </c>
      <c r="O48" s="24" t="s">
        <v>7</v>
      </c>
      <c r="P48" s="24" t="s">
        <v>7</v>
      </c>
      <c r="Q48" s="24" t="s">
        <v>7</v>
      </c>
      <c r="R48" s="24" t="s">
        <v>7</v>
      </c>
      <c r="S48" s="24" t="s">
        <v>7</v>
      </c>
      <c r="T48" s="24" t="s">
        <v>7</v>
      </c>
      <c r="U48" s="24" t="s">
        <v>7</v>
      </c>
      <c r="V48" s="24" t="s">
        <v>7</v>
      </c>
      <c r="W48" s="24" t="s">
        <v>7</v>
      </c>
      <c r="X48" s="24" t="s">
        <v>7</v>
      </c>
      <c r="Y48" s="24" t="s">
        <v>7</v>
      </c>
      <c r="Z48" s="24" t="s">
        <v>7</v>
      </c>
      <c r="AA48" s="24" t="s">
        <v>7</v>
      </c>
      <c r="AB48" s="24" t="s">
        <v>7</v>
      </c>
      <c r="AC48" s="24" t="s">
        <v>7</v>
      </c>
      <c r="AD48" s="24" t="s">
        <v>7</v>
      </c>
      <c r="AE48" s="24" t="s">
        <v>7</v>
      </c>
      <c r="AF48" s="24" t="s">
        <v>7</v>
      </c>
      <c r="AG48" s="24" t="s">
        <v>7</v>
      </c>
      <c r="AH48" s="24" t="s">
        <v>7</v>
      </c>
      <c r="AI48" s="24" t="s">
        <v>7</v>
      </c>
      <c r="AJ48" s="24">
        <v>21.888294198231861</v>
      </c>
      <c r="AK48" s="24">
        <v>21.888294198231865</v>
      </c>
      <c r="AL48" s="24">
        <v>21.888294198231865</v>
      </c>
      <c r="AM48" s="24">
        <v>21.888294198231865</v>
      </c>
      <c r="AN48" s="24">
        <v>21.888294198231865</v>
      </c>
      <c r="AO48" s="24">
        <v>21.888294198231865</v>
      </c>
      <c r="AP48" s="24">
        <v>21.888294198231865</v>
      </c>
      <c r="AQ48" s="24">
        <v>21.888294198231865</v>
      </c>
      <c r="AR48" s="24">
        <v>21.888294198231868</v>
      </c>
      <c r="AS48" s="24">
        <v>21.888294198231868</v>
      </c>
      <c r="AT48" s="24">
        <v>21.888294198231872</v>
      </c>
      <c r="AU48" s="24">
        <v>21.888294198231872</v>
      </c>
      <c r="AV48" s="24">
        <v>21.888294198231872</v>
      </c>
      <c r="AW48" s="24">
        <v>21.888294198231872</v>
      </c>
      <c r="AX48" s="24">
        <v>21.888294198231872</v>
      </c>
      <c r="AY48" s="24">
        <v>21.888294198231872</v>
      </c>
      <c r="AZ48" s="24">
        <v>21.888294198231875</v>
      </c>
      <c r="BA48" s="24">
        <v>21.888294198231872</v>
      </c>
      <c r="BB48" s="24">
        <v>21.888294198231875</v>
      </c>
      <c r="BC48" s="24">
        <v>21.888294198231875</v>
      </c>
      <c r="BD48" s="24">
        <v>21.888294198231875</v>
      </c>
      <c r="BE48" s="24">
        <v>21.888294198231875</v>
      </c>
      <c r="BF48" s="24">
        <v>21.888294198231875</v>
      </c>
      <c r="BG48" s="24">
        <v>21.959244474474072</v>
      </c>
      <c r="BH48" s="24">
        <v>22.176447683914947</v>
      </c>
      <c r="BI48" s="24">
        <v>22.395799293053578</v>
      </c>
      <c r="BJ48" s="24">
        <v>22.617320552134217</v>
      </c>
      <c r="BK48" s="24">
        <v>22.841032921591534</v>
      </c>
      <c r="BL48" s="24">
        <v>23.066958074129506</v>
      </c>
      <c r="BM48" s="24">
        <v>23.295117896821228</v>
      </c>
      <c r="BN48" s="24">
        <v>23.525534493228967</v>
      </c>
      <c r="BO48" s="24">
        <v>23.758230185545759</v>
      </c>
    </row>
    <row r="49" spans="1:76" ht="17.25" customHeight="1">
      <c r="A49" s="25">
        <v>30</v>
      </c>
      <c r="B49" s="24" t="s">
        <v>7</v>
      </c>
      <c r="C49" s="24" t="s">
        <v>7</v>
      </c>
      <c r="D49" s="24" t="s">
        <v>7</v>
      </c>
      <c r="E49" s="24" t="s">
        <v>7</v>
      </c>
      <c r="F49" s="24" t="s">
        <v>7</v>
      </c>
      <c r="G49" s="24" t="s">
        <v>7</v>
      </c>
      <c r="H49" s="24" t="s">
        <v>7</v>
      </c>
      <c r="I49" s="24" t="s">
        <v>7</v>
      </c>
      <c r="J49" s="24" t="s">
        <v>7</v>
      </c>
      <c r="K49" s="24" t="s">
        <v>7</v>
      </c>
      <c r="L49" s="24" t="s">
        <v>7</v>
      </c>
      <c r="M49" s="24" t="s">
        <v>7</v>
      </c>
      <c r="N49" s="24" t="s">
        <v>7</v>
      </c>
      <c r="O49" s="24" t="s">
        <v>7</v>
      </c>
      <c r="P49" s="24" t="s">
        <v>7</v>
      </c>
      <c r="Q49" s="24" t="s">
        <v>7</v>
      </c>
      <c r="R49" s="24" t="s">
        <v>7</v>
      </c>
      <c r="S49" s="24" t="s">
        <v>7</v>
      </c>
      <c r="T49" s="24" t="s">
        <v>7</v>
      </c>
      <c r="U49" s="24" t="s">
        <v>7</v>
      </c>
      <c r="V49" s="24" t="s">
        <v>7</v>
      </c>
      <c r="W49" s="24" t="s">
        <v>7</v>
      </c>
      <c r="X49" s="24" t="s">
        <v>7</v>
      </c>
      <c r="Y49" s="24" t="s">
        <v>7</v>
      </c>
      <c r="Z49" s="24" t="s">
        <v>7</v>
      </c>
      <c r="AA49" s="24" t="s">
        <v>7</v>
      </c>
      <c r="AB49" s="24" t="s">
        <v>7</v>
      </c>
      <c r="AC49" s="24" t="s">
        <v>7</v>
      </c>
      <c r="AD49" s="24" t="s">
        <v>7</v>
      </c>
      <c r="AE49" s="24" t="s">
        <v>7</v>
      </c>
      <c r="AF49" s="24" t="s">
        <v>7</v>
      </c>
      <c r="AG49" s="24" t="s">
        <v>7</v>
      </c>
      <c r="AH49" s="24" t="s">
        <v>7</v>
      </c>
      <c r="AI49" s="24" t="s">
        <v>7</v>
      </c>
      <c r="AJ49" s="24" t="s">
        <v>7</v>
      </c>
      <c r="AK49" s="24">
        <v>22.104795624524996</v>
      </c>
      <c r="AL49" s="24">
        <v>22.104795624524996</v>
      </c>
      <c r="AM49" s="24">
        <v>22.104795624524996</v>
      </c>
      <c r="AN49" s="24">
        <v>22.104795624524996</v>
      </c>
      <c r="AO49" s="24">
        <v>22.104795624524996</v>
      </c>
      <c r="AP49" s="24">
        <v>22.104795624524996</v>
      </c>
      <c r="AQ49" s="24">
        <v>22.104795624524996</v>
      </c>
      <c r="AR49" s="24">
        <v>22.104795624525</v>
      </c>
      <c r="AS49" s="24">
        <v>22.104795624525</v>
      </c>
      <c r="AT49" s="24">
        <v>22.104795624525</v>
      </c>
      <c r="AU49" s="24">
        <v>22.104795624525</v>
      </c>
      <c r="AV49" s="24">
        <v>22.104795624525</v>
      </c>
      <c r="AW49" s="24">
        <v>22.104795624525007</v>
      </c>
      <c r="AX49" s="24">
        <v>22.104795624525007</v>
      </c>
      <c r="AY49" s="24">
        <v>22.104795624525007</v>
      </c>
      <c r="AZ49" s="24">
        <v>22.104795624525007</v>
      </c>
      <c r="BA49" s="24">
        <v>22.104795624525007</v>
      </c>
      <c r="BB49" s="24">
        <v>22.104795624525007</v>
      </c>
      <c r="BC49" s="24">
        <v>22.104795624525007</v>
      </c>
      <c r="BD49" s="24">
        <v>22.104795624525011</v>
      </c>
      <c r="BE49" s="24">
        <v>22.104795624525011</v>
      </c>
      <c r="BF49" s="24">
        <v>22.104795624525011</v>
      </c>
      <c r="BG49" s="24">
        <v>22.104795624525007</v>
      </c>
      <c r="BH49" s="24">
        <v>22.176447683914947</v>
      </c>
      <c r="BI49" s="24">
        <v>22.395799293053578</v>
      </c>
      <c r="BJ49" s="24">
        <v>22.617320552134217</v>
      </c>
      <c r="BK49" s="24">
        <v>22.841032921591534</v>
      </c>
      <c r="BL49" s="24">
        <v>23.066958074129506</v>
      </c>
      <c r="BM49" s="24">
        <v>23.295117896821228</v>
      </c>
      <c r="BN49" s="24">
        <v>23.525534493228967</v>
      </c>
      <c r="BO49" s="24">
        <v>23.758230185545759</v>
      </c>
    </row>
    <row r="50" spans="1:76" ht="17.25" customHeight="1">
      <c r="A50" s="25">
        <v>29</v>
      </c>
      <c r="B50" s="24" t="s">
        <v>7</v>
      </c>
      <c r="C50" s="24" t="s">
        <v>7</v>
      </c>
      <c r="D50" s="24" t="s">
        <v>7</v>
      </c>
      <c r="E50" s="24" t="s">
        <v>7</v>
      </c>
      <c r="F50" s="24" t="s">
        <v>7</v>
      </c>
      <c r="G50" s="24" t="s">
        <v>7</v>
      </c>
      <c r="H50" s="24" t="s">
        <v>7</v>
      </c>
      <c r="I50" s="24" t="s">
        <v>7</v>
      </c>
      <c r="J50" s="24" t="s">
        <v>7</v>
      </c>
      <c r="K50" s="24" t="s">
        <v>7</v>
      </c>
      <c r="L50" s="24" t="s">
        <v>7</v>
      </c>
      <c r="M50" s="24" t="s">
        <v>7</v>
      </c>
      <c r="N50" s="24" t="s">
        <v>7</v>
      </c>
      <c r="O50" s="24" t="s">
        <v>7</v>
      </c>
      <c r="P50" s="24" t="s">
        <v>7</v>
      </c>
      <c r="Q50" s="24" t="s">
        <v>7</v>
      </c>
      <c r="R50" s="24" t="s">
        <v>7</v>
      </c>
      <c r="S50" s="24" t="s">
        <v>7</v>
      </c>
      <c r="T50" s="24" t="s">
        <v>7</v>
      </c>
      <c r="U50" s="24" t="s">
        <v>7</v>
      </c>
      <c r="V50" s="24" t="s">
        <v>7</v>
      </c>
      <c r="W50" s="24" t="s">
        <v>7</v>
      </c>
      <c r="X50" s="24" t="s">
        <v>7</v>
      </c>
      <c r="Y50" s="24" t="s">
        <v>7</v>
      </c>
      <c r="Z50" s="24" t="s">
        <v>7</v>
      </c>
      <c r="AA50" s="24" t="s">
        <v>7</v>
      </c>
      <c r="AB50" s="24" t="s">
        <v>7</v>
      </c>
      <c r="AC50" s="24" t="s">
        <v>7</v>
      </c>
      <c r="AD50" s="24" t="s">
        <v>7</v>
      </c>
      <c r="AE50" s="24" t="s">
        <v>7</v>
      </c>
      <c r="AF50" s="24" t="s">
        <v>7</v>
      </c>
      <c r="AG50" s="24" t="s">
        <v>7</v>
      </c>
      <c r="AH50" s="24" t="s">
        <v>7</v>
      </c>
      <c r="AI50" s="24" t="s">
        <v>7</v>
      </c>
      <c r="AJ50" s="24" t="s">
        <v>7</v>
      </c>
      <c r="AK50" s="24" t="s">
        <v>7</v>
      </c>
      <c r="AL50" s="24">
        <v>22.323438509040553</v>
      </c>
      <c r="AM50" s="24">
        <v>22.323438509040553</v>
      </c>
      <c r="AN50" s="24">
        <v>22.323438509040553</v>
      </c>
      <c r="AO50" s="24">
        <v>22.323438509040557</v>
      </c>
      <c r="AP50" s="24">
        <v>22.323438509040553</v>
      </c>
      <c r="AQ50" s="24">
        <v>22.323438509040553</v>
      </c>
      <c r="AR50" s="24">
        <v>22.323438509040557</v>
      </c>
      <c r="AS50" s="24">
        <v>22.323438509040553</v>
      </c>
      <c r="AT50" s="24">
        <v>22.323438509040553</v>
      </c>
      <c r="AU50" s="24">
        <v>22.323438509040557</v>
      </c>
      <c r="AV50" s="24">
        <v>22.32343850904056</v>
      </c>
      <c r="AW50" s="24">
        <v>22.32343850904056</v>
      </c>
      <c r="AX50" s="24">
        <v>22.32343850904056</v>
      </c>
      <c r="AY50" s="24">
        <v>22.32343850904056</v>
      </c>
      <c r="AZ50" s="24">
        <v>22.323438509040564</v>
      </c>
      <c r="BA50" s="24">
        <v>22.323438509040564</v>
      </c>
      <c r="BB50" s="24">
        <v>22.323438509040564</v>
      </c>
      <c r="BC50" s="24">
        <v>22.323438509040564</v>
      </c>
      <c r="BD50" s="24">
        <v>22.323438509040567</v>
      </c>
      <c r="BE50" s="24">
        <v>22.323438509040571</v>
      </c>
      <c r="BF50" s="24">
        <v>22.323438509040567</v>
      </c>
      <c r="BG50" s="24">
        <v>22.323438509040564</v>
      </c>
      <c r="BH50" s="24">
        <v>22.323438509040564</v>
      </c>
      <c r="BI50" s="24">
        <v>22.395799293053578</v>
      </c>
      <c r="BJ50" s="24">
        <v>22.617320552134217</v>
      </c>
      <c r="BK50" s="24">
        <v>22.841032921591534</v>
      </c>
      <c r="BL50" s="24">
        <v>23.066958074129506</v>
      </c>
      <c r="BM50" s="24">
        <v>23.295117896821228</v>
      </c>
      <c r="BN50" s="24">
        <v>23.525534493228967</v>
      </c>
      <c r="BO50" s="24">
        <v>23.758230185545759</v>
      </c>
    </row>
    <row r="51" spans="1:76" ht="17.25" customHeight="1">
      <c r="A51" s="25">
        <v>28</v>
      </c>
      <c r="B51" s="24" t="s">
        <v>7</v>
      </c>
      <c r="C51" s="24" t="s">
        <v>7</v>
      </c>
      <c r="D51" s="24" t="s">
        <v>7</v>
      </c>
      <c r="E51" s="24" t="s">
        <v>7</v>
      </c>
      <c r="F51" s="24" t="s">
        <v>7</v>
      </c>
      <c r="G51" s="24" t="s">
        <v>7</v>
      </c>
      <c r="H51" s="24" t="s">
        <v>7</v>
      </c>
      <c r="I51" s="24" t="s">
        <v>7</v>
      </c>
      <c r="J51" s="24" t="s">
        <v>7</v>
      </c>
      <c r="K51" s="24" t="s">
        <v>7</v>
      </c>
      <c r="L51" s="24" t="s">
        <v>7</v>
      </c>
      <c r="M51" s="24" t="s">
        <v>7</v>
      </c>
      <c r="N51" s="24" t="s">
        <v>7</v>
      </c>
      <c r="O51" s="24" t="s">
        <v>7</v>
      </c>
      <c r="P51" s="24" t="s">
        <v>7</v>
      </c>
      <c r="Q51" s="24" t="s">
        <v>7</v>
      </c>
      <c r="R51" s="24" t="s">
        <v>7</v>
      </c>
      <c r="S51" s="24" t="s">
        <v>7</v>
      </c>
      <c r="T51" s="24" t="s">
        <v>7</v>
      </c>
      <c r="U51" s="24" t="s">
        <v>7</v>
      </c>
      <c r="V51" s="24" t="s">
        <v>7</v>
      </c>
      <c r="W51" s="24" t="s">
        <v>7</v>
      </c>
      <c r="X51" s="24" t="s">
        <v>7</v>
      </c>
      <c r="Y51" s="24" t="s">
        <v>7</v>
      </c>
      <c r="Z51" s="24" t="s">
        <v>7</v>
      </c>
      <c r="AA51" s="24" t="s">
        <v>7</v>
      </c>
      <c r="AB51" s="24" t="s">
        <v>7</v>
      </c>
      <c r="AC51" s="24" t="s">
        <v>7</v>
      </c>
      <c r="AD51" s="24" t="s">
        <v>7</v>
      </c>
      <c r="AE51" s="24" t="s">
        <v>7</v>
      </c>
      <c r="AF51" s="24" t="s">
        <v>7</v>
      </c>
      <c r="AG51" s="24" t="s">
        <v>7</v>
      </c>
      <c r="AH51" s="24" t="s">
        <v>7</v>
      </c>
      <c r="AI51" s="24" t="s">
        <v>7</v>
      </c>
      <c r="AJ51" s="24" t="s">
        <v>7</v>
      </c>
      <c r="AK51" s="24" t="s">
        <v>7</v>
      </c>
      <c r="AL51" s="24" t="s">
        <v>7</v>
      </c>
      <c r="AM51" s="24">
        <v>22.544244033363398</v>
      </c>
      <c r="AN51" s="24">
        <v>22.544244033363398</v>
      </c>
      <c r="AO51" s="24">
        <v>22.544244033363402</v>
      </c>
      <c r="AP51" s="24">
        <v>22.544244033363398</v>
      </c>
      <c r="AQ51" s="24">
        <v>22.544244033363398</v>
      </c>
      <c r="AR51" s="24">
        <v>22.544244033363398</v>
      </c>
      <c r="AS51" s="24">
        <v>22.544244033363398</v>
      </c>
      <c r="AT51" s="24">
        <v>22.544244033363402</v>
      </c>
      <c r="AU51" s="24">
        <v>22.544244033363402</v>
      </c>
      <c r="AV51" s="24">
        <v>22.544244033363402</v>
      </c>
      <c r="AW51" s="24">
        <v>22.544244033363405</v>
      </c>
      <c r="AX51" s="24">
        <v>22.544244033363402</v>
      </c>
      <c r="AY51" s="24">
        <v>22.544244033363409</v>
      </c>
      <c r="AZ51" s="24">
        <v>22.544244033363409</v>
      </c>
      <c r="BA51" s="24">
        <v>22.544244033363409</v>
      </c>
      <c r="BB51" s="24">
        <v>22.544244033363409</v>
      </c>
      <c r="BC51" s="24">
        <v>22.544244033363409</v>
      </c>
      <c r="BD51" s="24">
        <v>22.544244033363409</v>
      </c>
      <c r="BE51" s="24">
        <v>22.544244033363412</v>
      </c>
      <c r="BF51" s="24">
        <v>22.544244033363409</v>
      </c>
      <c r="BG51" s="24">
        <v>22.544244033363409</v>
      </c>
      <c r="BH51" s="24">
        <v>22.544244033363405</v>
      </c>
      <c r="BI51" s="24">
        <v>22.544244033363402</v>
      </c>
      <c r="BJ51" s="24">
        <v>22.617320552134217</v>
      </c>
      <c r="BK51" s="24">
        <v>22.841032921591534</v>
      </c>
      <c r="BL51" s="24">
        <v>23.066958074129506</v>
      </c>
      <c r="BM51" s="24">
        <v>23.295117896821228</v>
      </c>
      <c r="BN51" s="24">
        <v>23.525534493228967</v>
      </c>
      <c r="BO51" s="24">
        <v>23.758230185545759</v>
      </c>
    </row>
    <row r="52" spans="1:76" ht="17.25" customHeight="1">
      <c r="A52" s="25">
        <v>27</v>
      </c>
      <c r="B52" s="24" t="s">
        <v>7</v>
      </c>
      <c r="C52" s="24" t="s">
        <v>7</v>
      </c>
      <c r="D52" s="24" t="s">
        <v>7</v>
      </c>
      <c r="E52" s="24" t="s">
        <v>7</v>
      </c>
      <c r="F52" s="24" t="s">
        <v>7</v>
      </c>
      <c r="G52" s="24" t="s">
        <v>7</v>
      </c>
      <c r="H52" s="24" t="s">
        <v>7</v>
      </c>
      <c r="I52" s="24" t="s">
        <v>7</v>
      </c>
      <c r="J52" s="24" t="s">
        <v>7</v>
      </c>
      <c r="K52" s="24" t="s">
        <v>7</v>
      </c>
      <c r="L52" s="24" t="s">
        <v>7</v>
      </c>
      <c r="M52" s="24" t="s">
        <v>7</v>
      </c>
      <c r="N52" s="24" t="s">
        <v>7</v>
      </c>
      <c r="O52" s="24" t="s">
        <v>7</v>
      </c>
      <c r="P52" s="24" t="s">
        <v>7</v>
      </c>
      <c r="Q52" s="24" t="s">
        <v>7</v>
      </c>
      <c r="R52" s="24" t="s">
        <v>7</v>
      </c>
      <c r="S52" s="24" t="s">
        <v>7</v>
      </c>
      <c r="T52" s="24" t="s">
        <v>7</v>
      </c>
      <c r="U52" s="24" t="s">
        <v>7</v>
      </c>
      <c r="V52" s="24" t="s">
        <v>7</v>
      </c>
      <c r="W52" s="24" t="s">
        <v>7</v>
      </c>
      <c r="X52" s="24" t="s">
        <v>7</v>
      </c>
      <c r="Y52" s="24" t="s">
        <v>7</v>
      </c>
      <c r="Z52" s="24" t="s">
        <v>7</v>
      </c>
      <c r="AA52" s="24" t="s">
        <v>7</v>
      </c>
      <c r="AB52" s="24" t="s">
        <v>7</v>
      </c>
      <c r="AC52" s="24" t="s">
        <v>7</v>
      </c>
      <c r="AD52" s="24" t="s">
        <v>7</v>
      </c>
      <c r="AE52" s="24" t="s">
        <v>7</v>
      </c>
      <c r="AF52" s="24" t="s">
        <v>7</v>
      </c>
      <c r="AG52" s="24" t="s">
        <v>7</v>
      </c>
      <c r="AH52" s="24" t="s">
        <v>7</v>
      </c>
      <c r="AI52" s="24" t="s">
        <v>7</v>
      </c>
      <c r="AJ52" s="24" t="s">
        <v>7</v>
      </c>
      <c r="AK52" s="24" t="s">
        <v>7</v>
      </c>
      <c r="AL52" s="24" t="s">
        <v>7</v>
      </c>
      <c r="AM52" s="24" t="s">
        <v>7</v>
      </c>
      <c r="AN52" s="24">
        <v>22.767233588589558</v>
      </c>
      <c r="AO52" s="24">
        <v>22.767233588589558</v>
      </c>
      <c r="AP52" s="24">
        <v>22.767233588589558</v>
      </c>
      <c r="AQ52" s="24">
        <v>22.767233588589555</v>
      </c>
      <c r="AR52" s="24">
        <v>22.767233588589558</v>
      </c>
      <c r="AS52" s="24">
        <v>22.767233588589558</v>
      </c>
      <c r="AT52" s="24">
        <v>22.767233588589558</v>
      </c>
      <c r="AU52" s="24">
        <v>22.767233588589558</v>
      </c>
      <c r="AV52" s="24">
        <v>22.767233588589558</v>
      </c>
      <c r="AW52" s="24">
        <v>22.767233588589562</v>
      </c>
      <c r="AX52" s="24">
        <v>22.767233588589562</v>
      </c>
      <c r="AY52" s="24">
        <v>22.767233588589566</v>
      </c>
      <c r="AZ52" s="24">
        <v>22.767233588589566</v>
      </c>
      <c r="BA52" s="24">
        <v>22.767233588589566</v>
      </c>
      <c r="BB52" s="24">
        <v>22.767233588589566</v>
      </c>
      <c r="BC52" s="24">
        <v>22.767233588589566</v>
      </c>
      <c r="BD52" s="24">
        <v>22.767233588589566</v>
      </c>
      <c r="BE52" s="24">
        <v>22.767233588589569</v>
      </c>
      <c r="BF52" s="24">
        <v>22.767233588589569</v>
      </c>
      <c r="BG52" s="24">
        <v>22.767233588589566</v>
      </c>
      <c r="BH52" s="24">
        <v>22.767233588589566</v>
      </c>
      <c r="BI52" s="24">
        <v>22.767233588589566</v>
      </c>
      <c r="BJ52" s="24">
        <v>22.767233588589566</v>
      </c>
      <c r="BK52" s="24">
        <v>22.841032921591534</v>
      </c>
      <c r="BL52" s="24">
        <v>23.066958074129506</v>
      </c>
      <c r="BM52" s="24">
        <v>23.295117896821228</v>
      </c>
      <c r="BN52" s="24">
        <v>23.525534493228967</v>
      </c>
      <c r="BO52" s="24">
        <v>23.758230185545759</v>
      </c>
    </row>
    <row r="53" spans="1:76" ht="17.25" customHeight="1">
      <c r="A53" s="25">
        <v>26</v>
      </c>
      <c r="B53" s="24" t="s">
        <v>7</v>
      </c>
      <c r="C53" s="24" t="s">
        <v>7</v>
      </c>
      <c r="D53" s="24" t="s">
        <v>7</v>
      </c>
      <c r="E53" s="24" t="s">
        <v>7</v>
      </c>
      <c r="F53" s="24" t="s">
        <v>7</v>
      </c>
      <c r="G53" s="24" t="s">
        <v>7</v>
      </c>
      <c r="H53" s="24" t="s">
        <v>7</v>
      </c>
      <c r="I53" s="24" t="s">
        <v>7</v>
      </c>
      <c r="J53" s="24" t="s">
        <v>7</v>
      </c>
      <c r="K53" s="24" t="s">
        <v>7</v>
      </c>
      <c r="L53" s="24" t="s">
        <v>7</v>
      </c>
      <c r="M53" s="24" t="s">
        <v>7</v>
      </c>
      <c r="N53" s="24" t="s">
        <v>7</v>
      </c>
      <c r="O53" s="24" t="s">
        <v>7</v>
      </c>
      <c r="P53" s="24" t="s">
        <v>7</v>
      </c>
      <c r="Q53" s="24" t="s">
        <v>7</v>
      </c>
      <c r="R53" s="24" t="s">
        <v>7</v>
      </c>
      <c r="S53" s="24" t="s">
        <v>7</v>
      </c>
      <c r="T53" s="24" t="s">
        <v>7</v>
      </c>
      <c r="U53" s="24" t="s">
        <v>7</v>
      </c>
      <c r="V53" s="24" t="s">
        <v>7</v>
      </c>
      <c r="W53" s="24" t="s">
        <v>7</v>
      </c>
      <c r="X53" s="24" t="s">
        <v>7</v>
      </c>
      <c r="Y53" s="24" t="s">
        <v>7</v>
      </c>
      <c r="Z53" s="24" t="s">
        <v>7</v>
      </c>
      <c r="AA53" s="24" t="s">
        <v>7</v>
      </c>
      <c r="AB53" s="24" t="s">
        <v>7</v>
      </c>
      <c r="AC53" s="24" t="s">
        <v>7</v>
      </c>
      <c r="AD53" s="24" t="s">
        <v>7</v>
      </c>
      <c r="AE53" s="24" t="s">
        <v>7</v>
      </c>
      <c r="AF53" s="24" t="s">
        <v>7</v>
      </c>
      <c r="AG53" s="24" t="s">
        <v>7</v>
      </c>
      <c r="AH53" s="24" t="s">
        <v>7</v>
      </c>
      <c r="AI53" s="24" t="s">
        <v>7</v>
      </c>
      <c r="AJ53" s="24" t="s">
        <v>7</v>
      </c>
      <c r="AK53" s="24" t="s">
        <v>7</v>
      </c>
      <c r="AL53" s="24" t="s">
        <v>7</v>
      </c>
      <c r="AM53" s="24" t="s">
        <v>7</v>
      </c>
      <c r="AN53" s="24" t="s">
        <v>7</v>
      </c>
      <c r="AO53" s="24">
        <v>22.992428777398604</v>
      </c>
      <c r="AP53" s="24">
        <v>22.992428777398604</v>
      </c>
      <c r="AQ53" s="24">
        <v>22.992428777398604</v>
      </c>
      <c r="AR53" s="24">
        <v>22.992428777398604</v>
      </c>
      <c r="AS53" s="24">
        <v>22.992428777398604</v>
      </c>
      <c r="AT53" s="24">
        <v>22.992428777398612</v>
      </c>
      <c r="AU53" s="24">
        <v>22.992428777398612</v>
      </c>
      <c r="AV53" s="24">
        <v>22.992428777398612</v>
      </c>
      <c r="AW53" s="24">
        <v>22.992428777398612</v>
      </c>
      <c r="AX53" s="24">
        <v>22.992428777398612</v>
      </c>
      <c r="AY53" s="24">
        <v>22.992428777398612</v>
      </c>
      <c r="AZ53" s="24">
        <v>22.992428777398615</v>
      </c>
      <c r="BA53" s="24">
        <v>22.992428777398615</v>
      </c>
      <c r="BB53" s="24">
        <v>22.992428777398615</v>
      </c>
      <c r="BC53" s="24">
        <v>22.992428777398612</v>
      </c>
      <c r="BD53" s="24">
        <v>22.992428777398619</v>
      </c>
      <c r="BE53" s="24">
        <v>22.992428777398619</v>
      </c>
      <c r="BF53" s="24">
        <v>22.992428777398619</v>
      </c>
      <c r="BG53" s="24">
        <v>22.992428777398615</v>
      </c>
      <c r="BH53" s="24">
        <v>22.992428777398612</v>
      </c>
      <c r="BI53" s="24">
        <v>22.992428777398612</v>
      </c>
      <c r="BJ53" s="24">
        <v>22.992428777398612</v>
      </c>
      <c r="BK53" s="24">
        <v>22.992428777398612</v>
      </c>
      <c r="BL53" s="24">
        <v>23.066958074129506</v>
      </c>
      <c r="BM53" s="24">
        <v>23.295117896821228</v>
      </c>
      <c r="BN53" s="24">
        <v>23.525534493228967</v>
      </c>
      <c r="BO53" s="24">
        <v>23.758230185545759</v>
      </c>
    </row>
    <row r="54" spans="1:76" ht="17.25" customHeight="1">
      <c r="A54" s="25">
        <v>25</v>
      </c>
      <c r="B54" s="24" t="s">
        <v>7</v>
      </c>
      <c r="C54" s="24" t="s">
        <v>7</v>
      </c>
      <c r="D54" s="24" t="s">
        <v>7</v>
      </c>
      <c r="E54" s="24" t="s">
        <v>7</v>
      </c>
      <c r="F54" s="24" t="s">
        <v>7</v>
      </c>
      <c r="G54" s="24" t="s">
        <v>7</v>
      </c>
      <c r="H54" s="24" t="s">
        <v>7</v>
      </c>
      <c r="I54" s="24" t="s">
        <v>7</v>
      </c>
      <c r="J54" s="24" t="s">
        <v>7</v>
      </c>
      <c r="K54" s="24" t="s">
        <v>7</v>
      </c>
      <c r="L54" s="24" t="s">
        <v>7</v>
      </c>
      <c r="M54" s="24" t="s">
        <v>7</v>
      </c>
      <c r="N54" s="24" t="s">
        <v>7</v>
      </c>
      <c r="O54" s="24" t="s">
        <v>7</v>
      </c>
      <c r="P54" s="24" t="s">
        <v>7</v>
      </c>
      <c r="Q54" s="24" t="s">
        <v>7</v>
      </c>
      <c r="R54" s="24" t="s">
        <v>7</v>
      </c>
      <c r="S54" s="24" t="s">
        <v>7</v>
      </c>
      <c r="T54" s="24" t="s">
        <v>7</v>
      </c>
      <c r="U54" s="24" t="s">
        <v>7</v>
      </c>
      <c r="V54" s="24" t="s">
        <v>7</v>
      </c>
      <c r="W54" s="24" t="s">
        <v>7</v>
      </c>
      <c r="X54" s="24" t="s">
        <v>7</v>
      </c>
      <c r="Y54" s="24" t="s">
        <v>7</v>
      </c>
      <c r="Z54" s="24" t="s">
        <v>7</v>
      </c>
      <c r="AA54" s="24" t="s">
        <v>7</v>
      </c>
      <c r="AB54" s="24" t="s">
        <v>7</v>
      </c>
      <c r="AC54" s="24" t="s">
        <v>7</v>
      </c>
      <c r="AD54" s="24" t="s">
        <v>7</v>
      </c>
      <c r="AE54" s="24" t="s">
        <v>7</v>
      </c>
      <c r="AF54" s="24" t="s">
        <v>7</v>
      </c>
      <c r="AG54" s="24" t="s">
        <v>7</v>
      </c>
      <c r="AH54" s="24" t="s">
        <v>7</v>
      </c>
      <c r="AI54" s="24" t="s">
        <v>7</v>
      </c>
      <c r="AJ54" s="24" t="s">
        <v>7</v>
      </c>
      <c r="AK54" s="24" t="s">
        <v>7</v>
      </c>
      <c r="AL54" s="24" t="s">
        <v>7</v>
      </c>
      <c r="AM54" s="24" t="s">
        <v>7</v>
      </c>
      <c r="AN54" s="24" t="s">
        <v>7</v>
      </c>
      <c r="AO54" s="24" t="s">
        <v>7</v>
      </c>
      <c r="AP54" s="24">
        <v>23.219851416146355</v>
      </c>
      <c r="AQ54" s="24">
        <v>23.219851416146355</v>
      </c>
      <c r="AR54" s="24">
        <v>23.219851416146355</v>
      </c>
      <c r="AS54" s="24">
        <v>23.219851416146355</v>
      </c>
      <c r="AT54" s="24">
        <v>23.219851416146355</v>
      </c>
      <c r="AU54" s="24">
        <v>23.219851416146359</v>
      </c>
      <c r="AV54" s="24">
        <v>23.219851416146355</v>
      </c>
      <c r="AW54" s="24">
        <v>23.219851416146359</v>
      </c>
      <c r="AX54" s="24">
        <v>23.219851416146359</v>
      </c>
      <c r="AY54" s="24">
        <v>23.219851416146359</v>
      </c>
      <c r="AZ54" s="24">
        <v>23.219851416146366</v>
      </c>
      <c r="BA54" s="24">
        <v>23.219851416146366</v>
      </c>
      <c r="BB54" s="24">
        <v>23.219851416146366</v>
      </c>
      <c r="BC54" s="24">
        <v>23.219851416146366</v>
      </c>
      <c r="BD54" s="24">
        <v>23.219851416146366</v>
      </c>
      <c r="BE54" s="24">
        <v>23.219851416146373</v>
      </c>
      <c r="BF54" s="24">
        <v>23.219851416146366</v>
      </c>
      <c r="BG54" s="24">
        <v>23.219851416146366</v>
      </c>
      <c r="BH54" s="24">
        <v>23.219851416146362</v>
      </c>
      <c r="BI54" s="24">
        <v>23.219851416146366</v>
      </c>
      <c r="BJ54" s="24">
        <v>23.219851416146362</v>
      </c>
      <c r="BK54" s="24">
        <v>23.219851416146362</v>
      </c>
      <c r="BL54" s="24">
        <v>23.219851416146366</v>
      </c>
      <c r="BM54" s="24">
        <v>23.295117896821228</v>
      </c>
      <c r="BN54" s="24">
        <v>23.525534493228967</v>
      </c>
      <c r="BO54" s="24">
        <v>23.758230185545759</v>
      </c>
    </row>
    <row r="55" spans="1:76" ht="17.25" customHeight="1">
      <c r="A55" s="25">
        <v>24</v>
      </c>
      <c r="B55" s="24" t="s">
        <v>7</v>
      </c>
      <c r="C55" s="24" t="s">
        <v>7</v>
      </c>
      <c r="D55" s="24" t="s">
        <v>7</v>
      </c>
      <c r="E55" s="24" t="s">
        <v>7</v>
      </c>
      <c r="F55" s="24" t="s">
        <v>7</v>
      </c>
      <c r="G55" s="24" t="s">
        <v>7</v>
      </c>
      <c r="H55" s="24" t="s">
        <v>7</v>
      </c>
      <c r="I55" s="24" t="s">
        <v>7</v>
      </c>
      <c r="J55" s="24" t="s">
        <v>7</v>
      </c>
      <c r="K55" s="24" t="s">
        <v>7</v>
      </c>
      <c r="L55" s="24" t="s">
        <v>7</v>
      </c>
      <c r="M55" s="24" t="s">
        <v>7</v>
      </c>
      <c r="N55" s="24" t="s">
        <v>7</v>
      </c>
      <c r="O55" s="24" t="s">
        <v>7</v>
      </c>
      <c r="P55" s="24" t="s">
        <v>7</v>
      </c>
      <c r="Q55" s="24" t="s">
        <v>7</v>
      </c>
      <c r="R55" s="24" t="s">
        <v>7</v>
      </c>
      <c r="S55" s="24" t="s">
        <v>7</v>
      </c>
      <c r="T55" s="24" t="s">
        <v>7</v>
      </c>
      <c r="U55" s="24" t="s">
        <v>7</v>
      </c>
      <c r="V55" s="24" t="s">
        <v>7</v>
      </c>
      <c r="W55" s="24" t="s">
        <v>7</v>
      </c>
      <c r="X55" s="24" t="s">
        <v>7</v>
      </c>
      <c r="Y55" s="24" t="s">
        <v>7</v>
      </c>
      <c r="Z55" s="24" t="s">
        <v>7</v>
      </c>
      <c r="AA55" s="24" t="s">
        <v>7</v>
      </c>
      <c r="AB55" s="24" t="s">
        <v>7</v>
      </c>
      <c r="AC55" s="24" t="s">
        <v>7</v>
      </c>
      <c r="AD55" s="24" t="s">
        <v>7</v>
      </c>
      <c r="AE55" s="24" t="s">
        <v>7</v>
      </c>
      <c r="AF55" s="24" t="s">
        <v>7</v>
      </c>
      <c r="AG55" s="24" t="s">
        <v>7</v>
      </c>
      <c r="AH55" s="24" t="s">
        <v>7</v>
      </c>
      <c r="AI55" s="24" t="s">
        <v>7</v>
      </c>
      <c r="AJ55" s="24" t="s">
        <v>7</v>
      </c>
      <c r="AK55" s="24" t="s">
        <v>7</v>
      </c>
      <c r="AL55" s="24" t="s">
        <v>7</v>
      </c>
      <c r="AM55" s="24" t="s">
        <v>7</v>
      </c>
      <c r="AN55" s="24" t="s">
        <v>7</v>
      </c>
      <c r="AO55" s="24" t="s">
        <v>7</v>
      </c>
      <c r="AP55" s="24" t="s">
        <v>7</v>
      </c>
      <c r="AQ55" s="24">
        <v>23.44952353697861</v>
      </c>
      <c r="AR55" s="24">
        <v>23.44952353697861</v>
      </c>
      <c r="AS55" s="24">
        <v>23.44952353697861</v>
      </c>
      <c r="AT55" s="24">
        <v>23.44952353697861</v>
      </c>
      <c r="AU55" s="24">
        <v>23.449523536978614</v>
      </c>
      <c r="AV55" s="24">
        <v>23.449523536978614</v>
      </c>
      <c r="AW55" s="24">
        <v>23.449523536978614</v>
      </c>
      <c r="AX55" s="24">
        <v>23.449523536978614</v>
      </c>
      <c r="AY55" s="24">
        <v>23.449523536978614</v>
      </c>
      <c r="AZ55" s="24">
        <v>23.449523536978617</v>
      </c>
      <c r="BA55" s="24">
        <v>23.449523536978614</v>
      </c>
      <c r="BB55" s="24">
        <v>23.449523536978617</v>
      </c>
      <c r="BC55" s="24">
        <v>23.449523536978617</v>
      </c>
      <c r="BD55" s="24">
        <v>23.449523536978621</v>
      </c>
      <c r="BE55" s="24">
        <v>23.449523536978621</v>
      </c>
      <c r="BF55" s="24">
        <v>23.449523536978621</v>
      </c>
      <c r="BG55" s="24">
        <v>23.449523536978614</v>
      </c>
      <c r="BH55" s="24">
        <v>23.449523536978614</v>
      </c>
      <c r="BI55" s="24">
        <v>23.449523536978614</v>
      </c>
      <c r="BJ55" s="24">
        <v>23.449523536978614</v>
      </c>
      <c r="BK55" s="24">
        <v>23.449523536978614</v>
      </c>
      <c r="BL55" s="24">
        <v>23.449523536978614</v>
      </c>
      <c r="BM55" s="24">
        <v>23.449523536978614</v>
      </c>
      <c r="BN55" s="24">
        <v>23.525534493228967</v>
      </c>
      <c r="BO55" s="24">
        <v>23.758230185545759</v>
      </c>
    </row>
    <row r="56" spans="1:76" ht="17.25" customHeight="1">
      <c r="A56" s="25">
        <v>23</v>
      </c>
      <c r="B56" s="24" t="s">
        <v>7</v>
      </c>
      <c r="C56" s="24" t="s">
        <v>7</v>
      </c>
      <c r="D56" s="24" t="s">
        <v>7</v>
      </c>
      <c r="E56" s="24" t="s">
        <v>7</v>
      </c>
      <c r="F56" s="24" t="s">
        <v>7</v>
      </c>
      <c r="G56" s="24" t="s">
        <v>7</v>
      </c>
      <c r="H56" s="24" t="s">
        <v>7</v>
      </c>
      <c r="I56" s="24" t="s">
        <v>7</v>
      </c>
      <c r="J56" s="24" t="s">
        <v>7</v>
      </c>
      <c r="K56" s="24" t="s">
        <v>7</v>
      </c>
      <c r="L56" s="24" t="s">
        <v>7</v>
      </c>
      <c r="M56" s="24" t="s">
        <v>7</v>
      </c>
      <c r="N56" s="24" t="s">
        <v>7</v>
      </c>
      <c r="O56" s="24" t="s">
        <v>7</v>
      </c>
      <c r="P56" s="24" t="s">
        <v>7</v>
      </c>
      <c r="Q56" s="24" t="s">
        <v>7</v>
      </c>
      <c r="R56" s="24" t="s">
        <v>7</v>
      </c>
      <c r="S56" s="24" t="s">
        <v>7</v>
      </c>
      <c r="T56" s="24" t="s">
        <v>7</v>
      </c>
      <c r="U56" s="24" t="s">
        <v>7</v>
      </c>
      <c r="V56" s="24" t="s">
        <v>7</v>
      </c>
      <c r="W56" s="24" t="s">
        <v>7</v>
      </c>
      <c r="X56" s="24" t="s">
        <v>7</v>
      </c>
      <c r="Y56" s="24" t="s">
        <v>7</v>
      </c>
      <c r="Z56" s="24" t="s">
        <v>7</v>
      </c>
      <c r="AA56" s="24" t="s">
        <v>7</v>
      </c>
      <c r="AB56" s="24" t="s">
        <v>7</v>
      </c>
      <c r="AC56" s="24" t="s">
        <v>7</v>
      </c>
      <c r="AD56" s="24" t="s">
        <v>7</v>
      </c>
      <c r="AE56" s="24" t="s">
        <v>7</v>
      </c>
      <c r="AF56" s="24" t="s">
        <v>7</v>
      </c>
      <c r="AG56" s="24" t="s">
        <v>7</v>
      </c>
      <c r="AH56" s="24" t="s">
        <v>7</v>
      </c>
      <c r="AI56" s="24" t="s">
        <v>7</v>
      </c>
      <c r="AJ56" s="24" t="s">
        <v>7</v>
      </c>
      <c r="AK56" s="24" t="s">
        <v>7</v>
      </c>
      <c r="AL56" s="24" t="s">
        <v>7</v>
      </c>
      <c r="AM56" s="24" t="s">
        <v>7</v>
      </c>
      <c r="AN56" s="24" t="s">
        <v>7</v>
      </c>
      <c r="AO56" s="24" t="s">
        <v>7</v>
      </c>
      <c r="AP56" s="24" t="s">
        <v>7</v>
      </c>
      <c r="AQ56" s="24" t="s">
        <v>7</v>
      </c>
      <c r="AR56" s="24">
        <v>23.681467389965558</v>
      </c>
      <c r="AS56" s="24">
        <v>23.681467389965558</v>
      </c>
      <c r="AT56" s="24">
        <v>23.681467389965562</v>
      </c>
      <c r="AU56" s="24">
        <v>23.681467389965565</v>
      </c>
      <c r="AV56" s="24">
        <v>23.681467389965565</v>
      </c>
      <c r="AW56" s="24">
        <v>23.681467389965565</v>
      </c>
      <c r="AX56" s="24">
        <v>23.681467389965565</v>
      </c>
      <c r="AY56" s="24">
        <v>23.681467389965569</v>
      </c>
      <c r="AZ56" s="24">
        <v>23.681467389965569</v>
      </c>
      <c r="BA56" s="24">
        <v>23.681467389965569</v>
      </c>
      <c r="BB56" s="24">
        <v>23.681467389965572</v>
      </c>
      <c r="BC56" s="24">
        <v>23.681467389965569</v>
      </c>
      <c r="BD56" s="24">
        <v>23.681467389965572</v>
      </c>
      <c r="BE56" s="24">
        <v>23.681467389965576</v>
      </c>
      <c r="BF56" s="24">
        <v>23.681467389965572</v>
      </c>
      <c r="BG56" s="24">
        <v>23.681467389965569</v>
      </c>
      <c r="BH56" s="24">
        <v>23.681467389965569</v>
      </c>
      <c r="BI56" s="24">
        <v>23.681467389965569</v>
      </c>
      <c r="BJ56" s="24">
        <v>23.681467389965569</v>
      </c>
      <c r="BK56" s="24">
        <v>23.681467389965569</v>
      </c>
      <c r="BL56" s="24">
        <v>23.681467389965569</v>
      </c>
      <c r="BM56" s="24">
        <v>23.681467389965569</v>
      </c>
      <c r="BN56" s="24">
        <v>23.681467389965569</v>
      </c>
      <c r="BO56" s="24">
        <v>23.758230185545759</v>
      </c>
      <c r="BP56" s="26"/>
    </row>
    <row r="57" spans="1:76" ht="17.25" customHeight="1">
      <c r="A57" s="25">
        <v>22</v>
      </c>
      <c r="B57" s="24" t="s">
        <v>7</v>
      </c>
      <c r="C57" s="24" t="s">
        <v>7</v>
      </c>
      <c r="D57" s="24" t="s">
        <v>7</v>
      </c>
      <c r="E57" s="24" t="s">
        <v>7</v>
      </c>
      <c r="F57" s="24" t="s">
        <v>7</v>
      </c>
      <c r="G57" s="24" t="s">
        <v>7</v>
      </c>
      <c r="H57" s="24" t="s">
        <v>7</v>
      </c>
      <c r="I57" s="24" t="s">
        <v>7</v>
      </c>
      <c r="J57" s="24" t="s">
        <v>7</v>
      </c>
      <c r="K57" s="24" t="s">
        <v>7</v>
      </c>
      <c r="L57" s="24" t="s">
        <v>7</v>
      </c>
      <c r="M57" s="24" t="s">
        <v>7</v>
      </c>
      <c r="N57" s="24" t="s">
        <v>7</v>
      </c>
      <c r="O57" s="24" t="s">
        <v>7</v>
      </c>
      <c r="P57" s="24" t="s">
        <v>7</v>
      </c>
      <c r="Q57" s="24" t="s">
        <v>7</v>
      </c>
      <c r="R57" s="24" t="s">
        <v>7</v>
      </c>
      <c r="S57" s="24" t="s">
        <v>7</v>
      </c>
      <c r="T57" s="24" t="s">
        <v>7</v>
      </c>
      <c r="U57" s="24" t="s">
        <v>7</v>
      </c>
      <c r="V57" s="24" t="s">
        <v>7</v>
      </c>
      <c r="W57" s="24" t="s">
        <v>7</v>
      </c>
      <c r="X57" s="24" t="s">
        <v>7</v>
      </c>
      <c r="Y57" s="24" t="s">
        <v>7</v>
      </c>
      <c r="Z57" s="24" t="s">
        <v>7</v>
      </c>
      <c r="AA57" s="24" t="s">
        <v>7</v>
      </c>
      <c r="AB57" s="24" t="s">
        <v>7</v>
      </c>
      <c r="AC57" s="24" t="s">
        <v>7</v>
      </c>
      <c r="AD57" s="24" t="s">
        <v>7</v>
      </c>
      <c r="AE57" s="24" t="s">
        <v>7</v>
      </c>
      <c r="AF57" s="24" t="s">
        <v>7</v>
      </c>
      <c r="AG57" s="24" t="s">
        <v>7</v>
      </c>
      <c r="AH57" s="24" t="s">
        <v>7</v>
      </c>
      <c r="AI57" s="24" t="s">
        <v>7</v>
      </c>
      <c r="AJ57" s="24" t="s">
        <v>7</v>
      </c>
      <c r="AK57" s="24" t="s">
        <v>7</v>
      </c>
      <c r="AL57" s="24" t="s">
        <v>7</v>
      </c>
      <c r="AM57" s="24" t="s">
        <v>7</v>
      </c>
      <c r="AN57" s="24" t="s">
        <v>7</v>
      </c>
      <c r="AO57" s="24" t="s">
        <v>7</v>
      </c>
      <c r="AP57" s="24" t="s">
        <v>7</v>
      </c>
      <c r="AQ57" s="24" t="s">
        <v>7</v>
      </c>
      <c r="AR57" s="24" t="s">
        <v>7</v>
      </c>
      <c r="AS57" s="24">
        <v>23.915705445256993</v>
      </c>
      <c r="AT57" s="24">
        <v>23.915705445256997</v>
      </c>
      <c r="AU57" s="24">
        <v>23.915705445256997</v>
      </c>
      <c r="AV57" s="24">
        <v>23.915705445256997</v>
      </c>
      <c r="AW57" s="24">
        <v>23.915705445256997</v>
      </c>
      <c r="AX57" s="24">
        <v>23.915705445256997</v>
      </c>
      <c r="AY57" s="24">
        <v>23.915705445256997</v>
      </c>
      <c r="AZ57" s="24">
        <v>23.915705445257004</v>
      </c>
      <c r="BA57" s="24">
        <v>23.915705445257</v>
      </c>
      <c r="BB57" s="24">
        <v>23.915705445257004</v>
      </c>
      <c r="BC57" s="24">
        <v>23.915705445257004</v>
      </c>
      <c r="BD57" s="24">
        <v>23.915705445257004</v>
      </c>
      <c r="BE57" s="24">
        <v>23.915705445257007</v>
      </c>
      <c r="BF57" s="24">
        <v>23.915705445257004</v>
      </c>
      <c r="BG57" s="24">
        <v>23.915705445257004</v>
      </c>
      <c r="BH57" s="24">
        <v>23.915705445257</v>
      </c>
      <c r="BI57" s="24">
        <v>23.915705445257</v>
      </c>
      <c r="BJ57" s="24">
        <v>23.915705445256997</v>
      </c>
      <c r="BK57" s="24">
        <v>23.915705445256997</v>
      </c>
      <c r="BL57" s="24">
        <v>23.915705445256997</v>
      </c>
      <c r="BM57" s="24">
        <v>23.915705445256997</v>
      </c>
      <c r="BN57" s="24">
        <v>23.915705445256997</v>
      </c>
      <c r="BO57" s="24">
        <v>23.915705445257</v>
      </c>
      <c r="BP57" s="26"/>
      <c r="BQ57" s="26"/>
    </row>
    <row r="58" spans="1:76" ht="17.25" customHeight="1">
      <c r="A58" s="25">
        <v>21</v>
      </c>
      <c r="B58" s="24" t="s">
        <v>7</v>
      </c>
      <c r="C58" s="24" t="s">
        <v>7</v>
      </c>
      <c r="D58" s="24" t="s">
        <v>7</v>
      </c>
      <c r="E58" s="24" t="s">
        <v>7</v>
      </c>
      <c r="F58" s="24" t="s">
        <v>7</v>
      </c>
      <c r="G58" s="24" t="s">
        <v>7</v>
      </c>
      <c r="H58" s="24" t="s">
        <v>7</v>
      </c>
      <c r="I58" s="24" t="s">
        <v>7</v>
      </c>
      <c r="J58" s="24" t="s">
        <v>7</v>
      </c>
      <c r="K58" s="24" t="s">
        <v>7</v>
      </c>
      <c r="L58" s="24" t="s">
        <v>7</v>
      </c>
      <c r="M58" s="24" t="s">
        <v>7</v>
      </c>
      <c r="N58" s="24" t="s">
        <v>7</v>
      </c>
      <c r="O58" s="24" t="s">
        <v>7</v>
      </c>
      <c r="P58" s="24" t="s">
        <v>7</v>
      </c>
      <c r="Q58" s="24" t="s">
        <v>7</v>
      </c>
      <c r="R58" s="24" t="s">
        <v>7</v>
      </c>
      <c r="S58" s="24" t="s">
        <v>7</v>
      </c>
      <c r="T58" s="24" t="s">
        <v>7</v>
      </c>
      <c r="U58" s="24" t="s">
        <v>7</v>
      </c>
      <c r="V58" s="24" t="s">
        <v>7</v>
      </c>
      <c r="W58" s="24" t="s">
        <v>7</v>
      </c>
      <c r="X58" s="24" t="s">
        <v>7</v>
      </c>
      <c r="Y58" s="24" t="s">
        <v>7</v>
      </c>
      <c r="Z58" s="24" t="s">
        <v>7</v>
      </c>
      <c r="AA58" s="24" t="s">
        <v>7</v>
      </c>
      <c r="AB58" s="24" t="s">
        <v>7</v>
      </c>
      <c r="AC58" s="24" t="s">
        <v>7</v>
      </c>
      <c r="AD58" s="24" t="s">
        <v>7</v>
      </c>
      <c r="AE58" s="24" t="s">
        <v>7</v>
      </c>
      <c r="AF58" s="24" t="s">
        <v>7</v>
      </c>
      <c r="AG58" s="24" t="s">
        <v>7</v>
      </c>
      <c r="AH58" s="24" t="s">
        <v>7</v>
      </c>
      <c r="AI58" s="24" t="s">
        <v>7</v>
      </c>
      <c r="AJ58" s="24" t="s">
        <v>7</v>
      </c>
      <c r="AK58" s="24" t="s">
        <v>7</v>
      </c>
      <c r="AL58" s="24" t="s">
        <v>7</v>
      </c>
      <c r="AM58" s="24" t="s">
        <v>7</v>
      </c>
      <c r="AN58" s="24" t="s">
        <v>7</v>
      </c>
      <c r="AO58" s="24" t="s">
        <v>7</v>
      </c>
      <c r="AP58" s="24" t="s">
        <v>7</v>
      </c>
      <c r="AQ58" s="24" t="s">
        <v>7</v>
      </c>
      <c r="AR58" s="24" t="s">
        <v>7</v>
      </c>
      <c r="AS58" s="24" t="s">
        <v>7</v>
      </c>
      <c r="AT58" s="24">
        <v>24.152260395259542</v>
      </c>
      <c r="AU58" s="24">
        <v>24.152260395259542</v>
      </c>
      <c r="AV58" s="24">
        <v>24.152260395259542</v>
      </c>
      <c r="AW58" s="24">
        <v>24.152260395259542</v>
      </c>
      <c r="AX58" s="24">
        <v>24.152260395259542</v>
      </c>
      <c r="AY58" s="24">
        <v>24.152260395259542</v>
      </c>
      <c r="AZ58" s="24">
        <v>24.15226039525955</v>
      </c>
      <c r="BA58" s="24">
        <v>24.15226039525955</v>
      </c>
      <c r="BB58" s="24">
        <v>24.15226039525955</v>
      </c>
      <c r="BC58" s="24">
        <v>24.152260395259546</v>
      </c>
      <c r="BD58" s="24">
        <v>24.15226039525955</v>
      </c>
      <c r="BE58" s="24">
        <v>24.15226039525955</v>
      </c>
      <c r="BF58" s="24">
        <v>24.15226039525955</v>
      </c>
      <c r="BG58" s="24">
        <v>24.15226039525955</v>
      </c>
      <c r="BH58" s="24">
        <v>24.152260395259542</v>
      </c>
      <c r="BI58" s="24">
        <v>24.152260395259542</v>
      </c>
      <c r="BJ58" s="24">
        <v>24.152260395259542</v>
      </c>
      <c r="BK58" s="24">
        <v>24.152260395259542</v>
      </c>
      <c r="BL58" s="24">
        <v>24.152260395259542</v>
      </c>
      <c r="BM58" s="24">
        <v>24.152260395259542</v>
      </c>
      <c r="BN58" s="24">
        <v>24.152260395259542</v>
      </c>
      <c r="BO58" s="24">
        <v>24.152260395259542</v>
      </c>
      <c r="BP58" s="26"/>
      <c r="BQ58" s="26"/>
      <c r="BR58" s="26"/>
    </row>
    <row r="59" spans="1:76" ht="17.25" customHeight="1">
      <c r="A59" s="25">
        <v>20</v>
      </c>
      <c r="B59" s="24" t="s">
        <v>7</v>
      </c>
      <c r="C59" s="24" t="s">
        <v>7</v>
      </c>
      <c r="D59" s="24" t="s">
        <v>7</v>
      </c>
      <c r="E59" s="24" t="s">
        <v>7</v>
      </c>
      <c r="F59" s="24" t="s">
        <v>7</v>
      </c>
      <c r="G59" s="24" t="s">
        <v>7</v>
      </c>
      <c r="H59" s="24" t="s">
        <v>7</v>
      </c>
      <c r="I59" s="24" t="s">
        <v>7</v>
      </c>
      <c r="J59" s="24" t="s">
        <v>7</v>
      </c>
      <c r="K59" s="24" t="s">
        <v>7</v>
      </c>
      <c r="L59" s="24" t="s">
        <v>7</v>
      </c>
      <c r="M59" s="24" t="s">
        <v>7</v>
      </c>
      <c r="N59" s="24" t="s">
        <v>7</v>
      </c>
      <c r="O59" s="24" t="s">
        <v>7</v>
      </c>
      <c r="P59" s="24" t="s">
        <v>7</v>
      </c>
      <c r="Q59" s="24" t="s">
        <v>7</v>
      </c>
      <c r="R59" s="24" t="s">
        <v>7</v>
      </c>
      <c r="S59" s="24" t="s">
        <v>7</v>
      </c>
      <c r="T59" s="24" t="s">
        <v>7</v>
      </c>
      <c r="U59" s="24" t="s">
        <v>7</v>
      </c>
      <c r="V59" s="24" t="s">
        <v>7</v>
      </c>
      <c r="W59" s="24" t="s">
        <v>7</v>
      </c>
      <c r="X59" s="24" t="s">
        <v>7</v>
      </c>
      <c r="Y59" s="24" t="s">
        <v>7</v>
      </c>
      <c r="Z59" s="24" t="s">
        <v>7</v>
      </c>
      <c r="AA59" s="24" t="s">
        <v>7</v>
      </c>
      <c r="AB59" s="24" t="s">
        <v>7</v>
      </c>
      <c r="AC59" s="24" t="s">
        <v>7</v>
      </c>
      <c r="AD59" s="24" t="s">
        <v>7</v>
      </c>
      <c r="AE59" s="24" t="s">
        <v>7</v>
      </c>
      <c r="AF59" s="24" t="s">
        <v>7</v>
      </c>
      <c r="AG59" s="24" t="s">
        <v>7</v>
      </c>
      <c r="AH59" s="24" t="s">
        <v>7</v>
      </c>
      <c r="AI59" s="24" t="s">
        <v>7</v>
      </c>
      <c r="AJ59" s="24" t="s">
        <v>7</v>
      </c>
      <c r="AK59" s="24" t="s">
        <v>7</v>
      </c>
      <c r="AL59" s="24" t="s">
        <v>7</v>
      </c>
      <c r="AM59" s="24" t="s">
        <v>7</v>
      </c>
      <c r="AN59" s="24" t="s">
        <v>7</v>
      </c>
      <c r="AO59" s="24" t="s">
        <v>7</v>
      </c>
      <c r="AP59" s="24" t="s">
        <v>7</v>
      </c>
      <c r="AQ59" s="24" t="s">
        <v>7</v>
      </c>
      <c r="AR59" s="24" t="s">
        <v>7</v>
      </c>
      <c r="AS59" s="24" t="s">
        <v>7</v>
      </c>
      <c r="AT59" s="24" t="s">
        <v>7</v>
      </c>
      <c r="AU59" s="24">
        <v>24.391155156834788</v>
      </c>
      <c r="AV59" s="24">
        <v>24.391155156834788</v>
      </c>
      <c r="AW59" s="24">
        <v>24.391155156834788</v>
      </c>
      <c r="AX59" s="24">
        <v>24.391155156834788</v>
      </c>
      <c r="AY59" s="24">
        <v>24.391155156834788</v>
      </c>
      <c r="AZ59" s="24">
        <v>24.391155156834792</v>
      </c>
      <c r="BA59" s="24">
        <v>24.391155156834792</v>
      </c>
      <c r="BB59" s="24">
        <v>24.391155156834792</v>
      </c>
      <c r="BC59" s="24">
        <v>24.391155156834792</v>
      </c>
      <c r="BD59" s="24">
        <v>24.391155156834792</v>
      </c>
      <c r="BE59" s="24">
        <v>24.391155156834795</v>
      </c>
      <c r="BF59" s="24">
        <v>24.391155156834792</v>
      </c>
      <c r="BG59" s="24">
        <v>24.391155156834792</v>
      </c>
      <c r="BH59" s="24">
        <v>24.391155156834792</v>
      </c>
      <c r="BI59" s="24">
        <v>24.391155156834792</v>
      </c>
      <c r="BJ59" s="24">
        <v>24.391155156834792</v>
      </c>
      <c r="BK59" s="24">
        <v>24.391155156834788</v>
      </c>
      <c r="BL59" s="24">
        <v>24.391155156834792</v>
      </c>
      <c r="BM59" s="24">
        <v>24.391155156834785</v>
      </c>
      <c r="BN59" s="24">
        <v>24.391155156834788</v>
      </c>
      <c r="BO59" s="24">
        <v>24.391155156834788</v>
      </c>
      <c r="BP59" s="26"/>
      <c r="BQ59" s="26"/>
      <c r="BR59" s="26"/>
      <c r="BS59" s="26"/>
    </row>
    <row r="60" spans="1:76" ht="17.25" customHeight="1">
      <c r="A60" s="25">
        <v>19</v>
      </c>
      <c r="B60" s="24" t="s">
        <v>7</v>
      </c>
      <c r="C60" s="24" t="s">
        <v>7</v>
      </c>
      <c r="D60" s="24" t="s">
        <v>7</v>
      </c>
      <c r="E60" s="24" t="s">
        <v>7</v>
      </c>
      <c r="F60" s="24" t="s">
        <v>7</v>
      </c>
      <c r="G60" s="24" t="s">
        <v>7</v>
      </c>
      <c r="H60" s="24" t="s">
        <v>7</v>
      </c>
      <c r="I60" s="24" t="s">
        <v>7</v>
      </c>
      <c r="J60" s="24" t="s">
        <v>7</v>
      </c>
      <c r="K60" s="24" t="s">
        <v>7</v>
      </c>
      <c r="L60" s="24" t="s">
        <v>7</v>
      </c>
      <c r="M60" s="24" t="s">
        <v>7</v>
      </c>
      <c r="N60" s="24" t="s">
        <v>7</v>
      </c>
      <c r="O60" s="24" t="s">
        <v>7</v>
      </c>
      <c r="P60" s="24" t="s">
        <v>7</v>
      </c>
      <c r="Q60" s="24" t="s">
        <v>7</v>
      </c>
      <c r="R60" s="24" t="s">
        <v>7</v>
      </c>
      <c r="S60" s="24" t="s">
        <v>7</v>
      </c>
      <c r="T60" s="24" t="s">
        <v>7</v>
      </c>
      <c r="U60" s="24" t="s">
        <v>7</v>
      </c>
      <c r="V60" s="24" t="s">
        <v>7</v>
      </c>
      <c r="W60" s="24" t="s">
        <v>7</v>
      </c>
      <c r="X60" s="24" t="s">
        <v>7</v>
      </c>
      <c r="Y60" s="24" t="s">
        <v>7</v>
      </c>
      <c r="Z60" s="24" t="s">
        <v>7</v>
      </c>
      <c r="AA60" s="24" t="s">
        <v>7</v>
      </c>
      <c r="AB60" s="24" t="s">
        <v>7</v>
      </c>
      <c r="AC60" s="24" t="s">
        <v>7</v>
      </c>
      <c r="AD60" s="24" t="s">
        <v>7</v>
      </c>
      <c r="AE60" s="24" t="s">
        <v>7</v>
      </c>
      <c r="AF60" s="24" t="s">
        <v>7</v>
      </c>
      <c r="AG60" s="24" t="s">
        <v>7</v>
      </c>
      <c r="AH60" s="24" t="s">
        <v>7</v>
      </c>
      <c r="AI60" s="24" t="s">
        <v>7</v>
      </c>
      <c r="AJ60" s="24" t="s">
        <v>7</v>
      </c>
      <c r="AK60" s="24" t="s">
        <v>7</v>
      </c>
      <c r="AL60" s="24" t="s">
        <v>7</v>
      </c>
      <c r="AM60" s="24" t="s">
        <v>7</v>
      </c>
      <c r="AN60" s="24" t="s">
        <v>7</v>
      </c>
      <c r="AO60" s="24" t="s">
        <v>7</v>
      </c>
      <c r="AP60" s="24" t="s">
        <v>7</v>
      </c>
      <c r="AQ60" s="24" t="s">
        <v>7</v>
      </c>
      <c r="AR60" s="24" t="s">
        <v>7</v>
      </c>
      <c r="AS60" s="24" t="s">
        <v>7</v>
      </c>
      <c r="AT60" s="24" t="s">
        <v>7</v>
      </c>
      <c r="AU60" s="24" t="s">
        <v>7</v>
      </c>
      <c r="AV60" s="24">
        <v>24.632412873519645</v>
      </c>
      <c r="AW60" s="24">
        <v>24.632412873519648</v>
      </c>
      <c r="AX60" s="24">
        <v>24.632412873519648</v>
      </c>
      <c r="AY60" s="24">
        <v>24.632412873519652</v>
      </c>
      <c r="AZ60" s="24">
        <v>24.632412873519655</v>
      </c>
      <c r="BA60" s="24">
        <v>24.632412873519655</v>
      </c>
      <c r="BB60" s="24">
        <v>24.632412873519655</v>
      </c>
      <c r="BC60" s="24">
        <v>24.632412873519655</v>
      </c>
      <c r="BD60" s="24">
        <v>24.632412873519655</v>
      </c>
      <c r="BE60" s="24">
        <v>24.632412873519659</v>
      </c>
      <c r="BF60" s="24">
        <v>24.632412873519659</v>
      </c>
      <c r="BG60" s="24">
        <v>24.632412873519655</v>
      </c>
      <c r="BH60" s="24">
        <v>24.632412873519655</v>
      </c>
      <c r="BI60" s="24">
        <v>24.632412873519655</v>
      </c>
      <c r="BJ60" s="24">
        <v>24.632412873519655</v>
      </c>
      <c r="BK60" s="24">
        <v>24.632412873519655</v>
      </c>
      <c r="BL60" s="24">
        <v>24.632412873519655</v>
      </c>
      <c r="BM60" s="24">
        <v>24.632412873519652</v>
      </c>
      <c r="BN60" s="24">
        <v>24.632412873519655</v>
      </c>
      <c r="BO60" s="24">
        <v>24.632412873519655</v>
      </c>
      <c r="BP60" s="26"/>
      <c r="BQ60" s="26"/>
      <c r="BR60" s="26"/>
      <c r="BS60" s="26"/>
      <c r="BT60" s="26"/>
    </row>
    <row r="61" spans="1:76" ht="17.25" customHeight="1">
      <c r="A61" s="25">
        <v>18</v>
      </c>
      <c r="B61" s="24" t="s">
        <v>7</v>
      </c>
      <c r="C61" s="24" t="s">
        <v>7</v>
      </c>
      <c r="D61" s="24" t="s">
        <v>7</v>
      </c>
      <c r="E61" s="24" t="s">
        <v>7</v>
      </c>
      <c r="F61" s="24" t="s">
        <v>7</v>
      </c>
      <c r="G61" s="24" t="s">
        <v>7</v>
      </c>
      <c r="H61" s="24" t="s">
        <v>7</v>
      </c>
      <c r="I61" s="24" t="s">
        <v>7</v>
      </c>
      <c r="J61" s="24" t="s">
        <v>7</v>
      </c>
      <c r="K61" s="24" t="s">
        <v>7</v>
      </c>
      <c r="L61" s="24" t="s">
        <v>7</v>
      </c>
      <c r="M61" s="24" t="s">
        <v>7</v>
      </c>
      <c r="N61" s="24" t="s">
        <v>7</v>
      </c>
      <c r="O61" s="24" t="s">
        <v>7</v>
      </c>
      <c r="P61" s="24" t="s">
        <v>7</v>
      </c>
      <c r="Q61" s="24" t="s">
        <v>7</v>
      </c>
      <c r="R61" s="24" t="s">
        <v>7</v>
      </c>
      <c r="S61" s="24" t="s">
        <v>7</v>
      </c>
      <c r="T61" s="24" t="s">
        <v>7</v>
      </c>
      <c r="U61" s="24" t="s">
        <v>7</v>
      </c>
      <c r="V61" s="24" t="s">
        <v>7</v>
      </c>
      <c r="W61" s="24" t="s">
        <v>7</v>
      </c>
      <c r="X61" s="24" t="s">
        <v>7</v>
      </c>
      <c r="Y61" s="24" t="s">
        <v>7</v>
      </c>
      <c r="Z61" s="24" t="s">
        <v>7</v>
      </c>
      <c r="AA61" s="24" t="s">
        <v>7</v>
      </c>
      <c r="AB61" s="24" t="s">
        <v>7</v>
      </c>
      <c r="AC61" s="24" t="s">
        <v>7</v>
      </c>
      <c r="AD61" s="24" t="s">
        <v>7</v>
      </c>
      <c r="AE61" s="24" t="s">
        <v>7</v>
      </c>
      <c r="AF61" s="24" t="s">
        <v>7</v>
      </c>
      <c r="AG61" s="24" t="s">
        <v>7</v>
      </c>
      <c r="AH61" s="24" t="s">
        <v>7</v>
      </c>
      <c r="AI61" s="24" t="s">
        <v>7</v>
      </c>
      <c r="AJ61" s="24" t="s">
        <v>7</v>
      </c>
      <c r="AK61" s="24" t="s">
        <v>7</v>
      </c>
      <c r="AL61" s="24" t="s">
        <v>7</v>
      </c>
      <c r="AM61" s="24" t="s">
        <v>7</v>
      </c>
      <c r="AN61" s="24" t="s">
        <v>7</v>
      </c>
      <c r="AO61" s="24" t="s">
        <v>7</v>
      </c>
      <c r="AP61" s="24" t="s">
        <v>7</v>
      </c>
      <c r="AQ61" s="24" t="s">
        <v>7</v>
      </c>
      <c r="AR61" s="24" t="s">
        <v>7</v>
      </c>
      <c r="AS61" s="24" t="s">
        <v>7</v>
      </c>
      <c r="AT61" s="24" t="s">
        <v>7</v>
      </c>
      <c r="AU61" s="24" t="s">
        <v>7</v>
      </c>
      <c r="AV61" s="24" t="s">
        <v>7</v>
      </c>
      <c r="AW61" s="24">
        <v>24.876056917768054</v>
      </c>
      <c r="AX61" s="24">
        <v>24.876056917768054</v>
      </c>
      <c r="AY61" s="24">
        <v>24.876056917768061</v>
      </c>
      <c r="AZ61" s="24">
        <v>24.876056917768061</v>
      </c>
      <c r="BA61" s="24">
        <v>24.876056917768061</v>
      </c>
      <c r="BB61" s="24">
        <v>24.876056917768061</v>
      </c>
      <c r="BC61" s="24">
        <v>24.876056917768061</v>
      </c>
      <c r="BD61" s="24">
        <v>24.876056917768061</v>
      </c>
      <c r="BE61" s="24">
        <v>24.876056917768064</v>
      </c>
      <c r="BF61" s="24">
        <v>24.876056917768064</v>
      </c>
      <c r="BG61" s="24">
        <v>24.876056917768061</v>
      </c>
      <c r="BH61" s="24">
        <v>24.876056917768061</v>
      </c>
      <c r="BI61" s="24">
        <v>24.876056917768061</v>
      </c>
      <c r="BJ61" s="24">
        <v>24.876056917768057</v>
      </c>
      <c r="BK61" s="24">
        <v>24.876056917768054</v>
      </c>
      <c r="BL61" s="24">
        <v>24.876056917768054</v>
      </c>
      <c r="BM61" s="24">
        <v>24.876056917768054</v>
      </c>
      <c r="BN61" s="24">
        <v>24.876056917768054</v>
      </c>
      <c r="BO61" s="24">
        <v>24.876056917768054</v>
      </c>
      <c r="BP61" s="26"/>
      <c r="BQ61" s="26"/>
      <c r="BR61" s="26"/>
      <c r="BS61" s="26"/>
      <c r="BT61" s="26"/>
      <c r="BU61" s="26"/>
    </row>
    <row r="62" spans="1:76" ht="17.25" customHeight="1">
      <c r="A62" s="25">
        <v>17</v>
      </c>
      <c r="B62" s="24" t="s">
        <v>7</v>
      </c>
      <c r="C62" s="24" t="s">
        <v>7</v>
      </c>
      <c r="D62" s="24" t="s">
        <v>7</v>
      </c>
      <c r="E62" s="24" t="s">
        <v>7</v>
      </c>
      <c r="F62" s="24" t="s">
        <v>7</v>
      </c>
      <c r="G62" s="24" t="s">
        <v>7</v>
      </c>
      <c r="H62" s="24" t="s">
        <v>7</v>
      </c>
      <c r="I62" s="24" t="s">
        <v>7</v>
      </c>
      <c r="J62" s="24" t="s">
        <v>7</v>
      </c>
      <c r="K62" s="24" t="s">
        <v>7</v>
      </c>
      <c r="L62" s="24" t="s">
        <v>7</v>
      </c>
      <c r="M62" s="24" t="s">
        <v>7</v>
      </c>
      <c r="N62" s="24" t="s">
        <v>7</v>
      </c>
      <c r="O62" s="24" t="s">
        <v>7</v>
      </c>
      <c r="P62" s="24" t="s">
        <v>7</v>
      </c>
      <c r="Q62" s="24" t="s">
        <v>7</v>
      </c>
      <c r="R62" s="24" t="s">
        <v>7</v>
      </c>
      <c r="S62" s="24" t="s">
        <v>7</v>
      </c>
      <c r="T62" s="24" t="s">
        <v>7</v>
      </c>
      <c r="U62" s="24" t="s">
        <v>7</v>
      </c>
      <c r="V62" s="24" t="s">
        <v>7</v>
      </c>
      <c r="W62" s="24" t="s">
        <v>7</v>
      </c>
      <c r="X62" s="24" t="s">
        <v>7</v>
      </c>
      <c r="Y62" s="24" t="s">
        <v>7</v>
      </c>
      <c r="Z62" s="24" t="s">
        <v>7</v>
      </c>
      <c r="AA62" s="24" t="s">
        <v>7</v>
      </c>
      <c r="AB62" s="24" t="s">
        <v>7</v>
      </c>
      <c r="AC62" s="24" t="s">
        <v>7</v>
      </c>
      <c r="AD62" s="24" t="s">
        <v>7</v>
      </c>
      <c r="AE62" s="24" t="s">
        <v>7</v>
      </c>
      <c r="AF62" s="24" t="s">
        <v>7</v>
      </c>
      <c r="AG62" s="24" t="s">
        <v>7</v>
      </c>
      <c r="AH62" s="24" t="s">
        <v>7</v>
      </c>
      <c r="AI62" s="24" t="s">
        <v>7</v>
      </c>
      <c r="AJ62" s="24" t="s">
        <v>7</v>
      </c>
      <c r="AK62" s="24" t="s">
        <v>7</v>
      </c>
      <c r="AL62" s="24" t="s">
        <v>7</v>
      </c>
      <c r="AM62" s="24" t="s">
        <v>7</v>
      </c>
      <c r="AN62" s="24" t="s">
        <v>7</v>
      </c>
      <c r="AO62" s="24" t="s">
        <v>7</v>
      </c>
      <c r="AP62" s="24" t="s">
        <v>7</v>
      </c>
      <c r="AQ62" s="24" t="s">
        <v>7</v>
      </c>
      <c r="AR62" s="24" t="s">
        <v>7</v>
      </c>
      <c r="AS62" s="24" t="s">
        <v>7</v>
      </c>
      <c r="AT62" s="24" t="s">
        <v>7</v>
      </c>
      <c r="AU62" s="24" t="s">
        <v>7</v>
      </c>
      <c r="AV62" s="24" t="s">
        <v>7</v>
      </c>
      <c r="AW62" s="24" t="s">
        <v>7</v>
      </c>
      <c r="AX62" s="24">
        <v>25.122110893215869</v>
      </c>
      <c r="AY62" s="24">
        <v>25.122110893215869</v>
      </c>
      <c r="AZ62" s="24">
        <v>25.122110893215872</v>
      </c>
      <c r="BA62" s="24">
        <v>25.122110893215872</v>
      </c>
      <c r="BB62" s="24">
        <v>25.122110893215872</v>
      </c>
      <c r="BC62" s="24">
        <v>25.122110893215872</v>
      </c>
      <c r="BD62" s="24">
        <v>25.122110893215872</v>
      </c>
      <c r="BE62" s="24">
        <v>25.122110893215872</v>
      </c>
      <c r="BF62" s="24">
        <v>25.122110893215872</v>
      </c>
      <c r="BG62" s="24">
        <v>25.122110893215872</v>
      </c>
      <c r="BH62" s="24">
        <v>25.122110893215872</v>
      </c>
      <c r="BI62" s="24">
        <v>25.122110893215872</v>
      </c>
      <c r="BJ62" s="24">
        <v>25.122110893215872</v>
      </c>
      <c r="BK62" s="24">
        <v>25.122110893215869</v>
      </c>
      <c r="BL62" s="24">
        <v>25.122110893215872</v>
      </c>
      <c r="BM62" s="24">
        <v>25.122110893215869</v>
      </c>
      <c r="BN62" s="24">
        <v>25.122110893215872</v>
      </c>
      <c r="BO62" s="24">
        <v>25.122110893215872</v>
      </c>
      <c r="BP62" s="26"/>
      <c r="BQ62" s="26"/>
      <c r="BR62" s="26"/>
      <c r="BS62" s="26"/>
      <c r="BT62" s="26"/>
      <c r="BU62" s="26"/>
      <c r="BV62" s="26"/>
    </row>
    <row r="63" spans="1:76" ht="17.25" customHeight="1">
      <c r="A63" s="25">
        <v>16</v>
      </c>
      <c r="B63" s="24" t="s">
        <v>7</v>
      </c>
      <c r="C63" s="24" t="s">
        <v>7</v>
      </c>
      <c r="D63" s="24" t="s">
        <v>7</v>
      </c>
      <c r="E63" s="24" t="s">
        <v>7</v>
      </c>
      <c r="F63" s="24" t="s">
        <v>7</v>
      </c>
      <c r="G63" s="24" t="s">
        <v>7</v>
      </c>
      <c r="H63" s="24" t="s">
        <v>7</v>
      </c>
      <c r="I63" s="24" t="s">
        <v>7</v>
      </c>
      <c r="J63" s="24" t="s">
        <v>7</v>
      </c>
      <c r="K63" s="24" t="s">
        <v>7</v>
      </c>
      <c r="L63" s="24" t="s">
        <v>7</v>
      </c>
      <c r="M63" s="24" t="s">
        <v>7</v>
      </c>
      <c r="N63" s="24" t="s">
        <v>7</v>
      </c>
      <c r="O63" s="24" t="s">
        <v>7</v>
      </c>
      <c r="P63" s="24" t="s">
        <v>7</v>
      </c>
      <c r="Q63" s="24" t="s">
        <v>7</v>
      </c>
      <c r="R63" s="24" t="s">
        <v>7</v>
      </c>
      <c r="S63" s="24" t="s">
        <v>7</v>
      </c>
      <c r="T63" s="24" t="s">
        <v>7</v>
      </c>
      <c r="U63" s="24" t="s">
        <v>7</v>
      </c>
      <c r="V63" s="24" t="s">
        <v>7</v>
      </c>
      <c r="W63" s="24" t="s">
        <v>7</v>
      </c>
      <c r="X63" s="24" t="s">
        <v>7</v>
      </c>
      <c r="Y63" s="24" t="s">
        <v>7</v>
      </c>
      <c r="Z63" s="24" t="s">
        <v>7</v>
      </c>
      <c r="AA63" s="24" t="s">
        <v>7</v>
      </c>
      <c r="AB63" s="24" t="s">
        <v>7</v>
      </c>
      <c r="AC63" s="24" t="s">
        <v>7</v>
      </c>
      <c r="AD63" s="24" t="s">
        <v>7</v>
      </c>
      <c r="AE63" s="24" t="s">
        <v>7</v>
      </c>
      <c r="AF63" s="24" t="s">
        <v>7</v>
      </c>
      <c r="AG63" s="24" t="s">
        <v>7</v>
      </c>
      <c r="AH63" s="24" t="s">
        <v>7</v>
      </c>
      <c r="AI63" s="24" t="s">
        <v>7</v>
      </c>
      <c r="AJ63" s="24" t="s">
        <v>7</v>
      </c>
      <c r="AK63" s="24" t="s">
        <v>7</v>
      </c>
      <c r="AL63" s="24" t="s">
        <v>7</v>
      </c>
      <c r="AM63" s="24" t="s">
        <v>7</v>
      </c>
      <c r="AN63" s="24" t="s">
        <v>7</v>
      </c>
      <c r="AO63" s="24" t="s">
        <v>7</v>
      </c>
      <c r="AP63" s="24" t="s">
        <v>7</v>
      </c>
      <c r="AQ63" s="24" t="s">
        <v>7</v>
      </c>
      <c r="AR63" s="24" t="s">
        <v>7</v>
      </c>
      <c r="AS63" s="24" t="s">
        <v>7</v>
      </c>
      <c r="AT63" s="24" t="s">
        <v>7</v>
      </c>
      <c r="AU63" s="24" t="s">
        <v>7</v>
      </c>
      <c r="AV63" s="24" t="s">
        <v>7</v>
      </c>
      <c r="AW63" s="24" t="s">
        <v>7</v>
      </c>
      <c r="AX63" s="24" t="s">
        <v>7</v>
      </c>
      <c r="AY63" s="24">
        <v>25.370598636966768</v>
      </c>
      <c r="AZ63" s="24">
        <v>25.370598636966772</v>
      </c>
      <c r="BA63" s="24">
        <v>25.370598636966768</v>
      </c>
      <c r="BB63" s="24">
        <v>25.370598636966768</v>
      </c>
      <c r="BC63" s="24">
        <v>25.370598636966768</v>
      </c>
      <c r="BD63" s="24">
        <v>25.370598636966772</v>
      </c>
      <c r="BE63" s="24">
        <v>25.370598636966776</v>
      </c>
      <c r="BF63" s="24">
        <v>25.370598636966776</v>
      </c>
      <c r="BG63" s="24">
        <v>25.370598636966776</v>
      </c>
      <c r="BH63" s="24">
        <v>25.370598636966768</v>
      </c>
      <c r="BI63" s="24">
        <v>25.370598636966772</v>
      </c>
      <c r="BJ63" s="24">
        <v>25.370598636966772</v>
      </c>
      <c r="BK63" s="24">
        <v>25.370598636966772</v>
      </c>
      <c r="BL63" s="24">
        <v>25.370598636966772</v>
      </c>
      <c r="BM63" s="24">
        <v>25.370598636966768</v>
      </c>
      <c r="BN63" s="24">
        <v>25.370598636966772</v>
      </c>
      <c r="BO63" s="24">
        <v>25.370598636966772</v>
      </c>
      <c r="BP63" s="26"/>
      <c r="BQ63" s="26"/>
      <c r="BR63" s="26"/>
      <c r="BS63" s="26"/>
      <c r="BT63" s="26"/>
      <c r="BU63" s="26"/>
      <c r="BV63" s="26"/>
      <c r="BW63" s="26"/>
    </row>
    <row r="64" spans="1:76" ht="17.25" customHeight="1">
      <c r="A64" s="25">
        <v>15</v>
      </c>
      <c r="B64" s="24" t="s">
        <v>7</v>
      </c>
      <c r="C64" s="24" t="s">
        <v>7</v>
      </c>
      <c r="D64" s="24" t="s">
        <v>7</v>
      </c>
      <c r="E64" s="24" t="s">
        <v>7</v>
      </c>
      <c r="F64" s="24" t="s">
        <v>7</v>
      </c>
      <c r="G64" s="24" t="s">
        <v>7</v>
      </c>
      <c r="H64" s="24" t="s">
        <v>7</v>
      </c>
      <c r="I64" s="24" t="s">
        <v>7</v>
      </c>
      <c r="J64" s="24" t="s">
        <v>7</v>
      </c>
      <c r="K64" s="24" t="s">
        <v>7</v>
      </c>
      <c r="L64" s="24" t="s">
        <v>7</v>
      </c>
      <c r="M64" s="24" t="s">
        <v>7</v>
      </c>
      <c r="N64" s="24" t="s">
        <v>7</v>
      </c>
      <c r="O64" s="24" t="s">
        <v>7</v>
      </c>
      <c r="P64" s="24" t="s">
        <v>7</v>
      </c>
      <c r="Q64" s="24" t="s">
        <v>7</v>
      </c>
      <c r="R64" s="24" t="s">
        <v>7</v>
      </c>
      <c r="S64" s="24" t="s">
        <v>7</v>
      </c>
      <c r="T64" s="24" t="s">
        <v>7</v>
      </c>
      <c r="U64" s="24" t="s">
        <v>7</v>
      </c>
      <c r="V64" s="24" t="s">
        <v>7</v>
      </c>
      <c r="W64" s="24" t="s">
        <v>7</v>
      </c>
      <c r="X64" s="24" t="s">
        <v>7</v>
      </c>
      <c r="Y64" s="24" t="s">
        <v>7</v>
      </c>
      <c r="Z64" s="24" t="s">
        <v>7</v>
      </c>
      <c r="AA64" s="24" t="s">
        <v>7</v>
      </c>
      <c r="AB64" s="24" t="s">
        <v>7</v>
      </c>
      <c r="AC64" s="24" t="s">
        <v>7</v>
      </c>
      <c r="AD64" s="24" t="s">
        <v>7</v>
      </c>
      <c r="AE64" s="24" t="s">
        <v>7</v>
      </c>
      <c r="AF64" s="24" t="s">
        <v>7</v>
      </c>
      <c r="AG64" s="24" t="s">
        <v>7</v>
      </c>
      <c r="AH64" s="24" t="s">
        <v>7</v>
      </c>
      <c r="AI64" s="24" t="s">
        <v>7</v>
      </c>
      <c r="AJ64" s="24" t="s">
        <v>7</v>
      </c>
      <c r="AK64" s="24" t="s">
        <v>7</v>
      </c>
      <c r="AL64" s="24" t="s">
        <v>7</v>
      </c>
      <c r="AM64" s="24" t="s">
        <v>7</v>
      </c>
      <c r="AN64" s="24" t="s">
        <v>7</v>
      </c>
      <c r="AO64" s="24" t="s">
        <v>7</v>
      </c>
      <c r="AP64" s="24" t="s">
        <v>7</v>
      </c>
      <c r="AQ64" s="24" t="s">
        <v>7</v>
      </c>
      <c r="AR64" s="24" t="s">
        <v>7</v>
      </c>
      <c r="AS64" s="24" t="s">
        <v>7</v>
      </c>
      <c r="AT64" s="24" t="s">
        <v>7</v>
      </c>
      <c r="AU64" s="24" t="s">
        <v>7</v>
      </c>
      <c r="AV64" s="24" t="s">
        <v>7</v>
      </c>
      <c r="AW64" s="24" t="s">
        <v>7</v>
      </c>
      <c r="AX64" s="24" t="s">
        <v>7</v>
      </c>
      <c r="AY64" s="24" t="s">
        <v>7</v>
      </c>
      <c r="AZ64" s="24">
        <v>25.62154422190218</v>
      </c>
      <c r="BA64" s="24">
        <v>25.62154422190218</v>
      </c>
      <c r="BB64" s="24">
        <v>25.62154422190218</v>
      </c>
      <c r="BC64" s="24">
        <v>25.62154422190218</v>
      </c>
      <c r="BD64" s="24">
        <v>25.621544221902184</v>
      </c>
      <c r="BE64" s="24">
        <v>25.621544221902184</v>
      </c>
      <c r="BF64" s="24">
        <v>25.621544221902184</v>
      </c>
      <c r="BG64" s="24">
        <v>25.621544221902184</v>
      </c>
      <c r="BH64" s="24">
        <v>25.62154422190218</v>
      </c>
      <c r="BI64" s="24">
        <v>25.62154422190218</v>
      </c>
      <c r="BJ64" s="24">
        <v>25.62154422190218</v>
      </c>
      <c r="BK64" s="24">
        <v>25.62154422190218</v>
      </c>
      <c r="BL64" s="24">
        <v>25.62154422190218</v>
      </c>
      <c r="BM64" s="24">
        <v>25.62154422190218</v>
      </c>
      <c r="BN64" s="24">
        <v>25.62154422190218</v>
      </c>
      <c r="BO64" s="24">
        <v>25.62154422190218</v>
      </c>
      <c r="BP64" s="26"/>
      <c r="BQ64" s="26"/>
      <c r="BR64" s="26"/>
      <c r="BS64" s="26"/>
      <c r="BT64" s="26"/>
      <c r="BU64" s="26"/>
      <c r="BV64" s="26"/>
      <c r="BW64" s="26"/>
      <c r="BX64" s="26"/>
    </row>
    <row r="65" spans="1:91" ht="17.25" customHeight="1">
      <c r="A65" s="25">
        <v>14</v>
      </c>
      <c r="B65" s="24" t="s">
        <v>7</v>
      </c>
      <c r="C65" s="24" t="s">
        <v>7</v>
      </c>
      <c r="D65" s="24" t="s">
        <v>7</v>
      </c>
      <c r="E65" s="24" t="s">
        <v>7</v>
      </c>
      <c r="F65" s="24" t="s">
        <v>7</v>
      </c>
      <c r="G65" s="24" t="s">
        <v>7</v>
      </c>
      <c r="H65" s="24" t="s">
        <v>7</v>
      </c>
      <c r="I65" s="24" t="s">
        <v>7</v>
      </c>
      <c r="J65" s="24" t="s">
        <v>7</v>
      </c>
      <c r="K65" s="24" t="s">
        <v>7</v>
      </c>
      <c r="L65" s="24" t="s">
        <v>7</v>
      </c>
      <c r="M65" s="24" t="s">
        <v>7</v>
      </c>
      <c r="N65" s="24" t="s">
        <v>7</v>
      </c>
      <c r="O65" s="24" t="s">
        <v>7</v>
      </c>
      <c r="P65" s="24" t="s">
        <v>7</v>
      </c>
      <c r="Q65" s="24" t="s">
        <v>7</v>
      </c>
      <c r="R65" s="24" t="s">
        <v>7</v>
      </c>
      <c r="S65" s="24" t="s">
        <v>7</v>
      </c>
      <c r="T65" s="24" t="s">
        <v>7</v>
      </c>
      <c r="U65" s="24" t="s">
        <v>7</v>
      </c>
      <c r="V65" s="24" t="s">
        <v>7</v>
      </c>
      <c r="W65" s="24" t="s">
        <v>7</v>
      </c>
      <c r="X65" s="24" t="s">
        <v>7</v>
      </c>
      <c r="Y65" s="24" t="s">
        <v>7</v>
      </c>
      <c r="Z65" s="24" t="s">
        <v>7</v>
      </c>
      <c r="AA65" s="24" t="s">
        <v>7</v>
      </c>
      <c r="AB65" s="24" t="s">
        <v>7</v>
      </c>
      <c r="AC65" s="24" t="s">
        <v>7</v>
      </c>
      <c r="AD65" s="24" t="s">
        <v>7</v>
      </c>
      <c r="AE65" s="24" t="s">
        <v>7</v>
      </c>
      <c r="AF65" s="24" t="s">
        <v>7</v>
      </c>
      <c r="AG65" s="24" t="s">
        <v>7</v>
      </c>
      <c r="AH65" s="24" t="s">
        <v>7</v>
      </c>
      <c r="AI65" s="24" t="s">
        <v>7</v>
      </c>
      <c r="AJ65" s="24" t="s">
        <v>7</v>
      </c>
      <c r="AK65" s="24" t="s">
        <v>7</v>
      </c>
      <c r="AL65" s="24" t="s">
        <v>7</v>
      </c>
      <c r="AM65" s="24" t="s">
        <v>7</v>
      </c>
      <c r="AN65" s="24" t="s">
        <v>7</v>
      </c>
      <c r="AO65" s="24" t="s">
        <v>7</v>
      </c>
      <c r="AP65" s="24" t="s">
        <v>7</v>
      </c>
      <c r="AQ65" s="24" t="s">
        <v>7</v>
      </c>
      <c r="AR65" s="24" t="s">
        <v>7</v>
      </c>
      <c r="AS65" s="24" t="s">
        <v>7</v>
      </c>
      <c r="AT65" s="24" t="s">
        <v>7</v>
      </c>
      <c r="AU65" s="24" t="s">
        <v>7</v>
      </c>
      <c r="AV65" s="24" t="s">
        <v>7</v>
      </c>
      <c r="AW65" s="24" t="s">
        <v>7</v>
      </c>
      <c r="AX65" s="24" t="s">
        <v>7</v>
      </c>
      <c r="AY65" s="24" t="s">
        <v>7</v>
      </c>
      <c r="AZ65" s="24" t="s">
        <v>7</v>
      </c>
      <c r="BA65" s="24">
        <v>25.874971959012942</v>
      </c>
      <c r="BB65" s="24">
        <v>25.874971959012946</v>
      </c>
      <c r="BC65" s="24">
        <v>25.874971959012946</v>
      </c>
      <c r="BD65" s="24">
        <v>25.874971959012946</v>
      </c>
      <c r="BE65" s="24">
        <v>25.874971959012949</v>
      </c>
      <c r="BF65" s="24">
        <v>25.874971959012949</v>
      </c>
      <c r="BG65" s="24">
        <v>25.874971959012946</v>
      </c>
      <c r="BH65" s="24">
        <v>25.874971959012946</v>
      </c>
      <c r="BI65" s="24">
        <v>25.874971959012946</v>
      </c>
      <c r="BJ65" s="24">
        <v>25.874971959012946</v>
      </c>
      <c r="BK65" s="24">
        <v>25.874971959012946</v>
      </c>
      <c r="BL65" s="24">
        <v>25.874971959012946</v>
      </c>
      <c r="BM65" s="24">
        <v>25.874971959012946</v>
      </c>
      <c r="BN65" s="24">
        <v>25.874971959012946</v>
      </c>
      <c r="BO65" s="24">
        <v>25.874971959012946</v>
      </c>
      <c r="BP65" s="26"/>
      <c r="BQ65" s="26"/>
      <c r="BR65" s="26"/>
      <c r="BS65" s="26"/>
      <c r="BT65" s="26"/>
      <c r="BU65" s="26"/>
      <c r="BV65" s="26"/>
      <c r="BW65" s="26"/>
      <c r="BX65" s="26"/>
      <c r="BY65" s="26"/>
    </row>
    <row r="66" spans="1:91" ht="17.25" customHeight="1">
      <c r="A66" s="25">
        <v>13</v>
      </c>
      <c r="B66" s="24" t="s">
        <v>7</v>
      </c>
      <c r="C66" s="24" t="s">
        <v>7</v>
      </c>
      <c r="D66" s="24" t="s">
        <v>7</v>
      </c>
      <c r="E66" s="24" t="s">
        <v>7</v>
      </c>
      <c r="F66" s="24" t="s">
        <v>7</v>
      </c>
      <c r="G66" s="24" t="s">
        <v>7</v>
      </c>
      <c r="H66" s="24" t="s">
        <v>7</v>
      </c>
      <c r="I66" s="24" t="s">
        <v>7</v>
      </c>
      <c r="J66" s="24" t="s">
        <v>7</v>
      </c>
      <c r="K66" s="24" t="s">
        <v>7</v>
      </c>
      <c r="L66" s="24" t="s">
        <v>7</v>
      </c>
      <c r="M66" s="24" t="s">
        <v>7</v>
      </c>
      <c r="N66" s="24" t="s">
        <v>7</v>
      </c>
      <c r="O66" s="24" t="s">
        <v>7</v>
      </c>
      <c r="P66" s="24" t="s">
        <v>7</v>
      </c>
      <c r="Q66" s="24" t="s">
        <v>7</v>
      </c>
      <c r="R66" s="24" t="s">
        <v>7</v>
      </c>
      <c r="S66" s="24" t="s">
        <v>7</v>
      </c>
      <c r="T66" s="24" t="s">
        <v>7</v>
      </c>
      <c r="U66" s="24" t="s">
        <v>7</v>
      </c>
      <c r="V66" s="24" t="s">
        <v>7</v>
      </c>
      <c r="W66" s="24" t="s">
        <v>7</v>
      </c>
      <c r="X66" s="24" t="s">
        <v>7</v>
      </c>
      <c r="Y66" s="24" t="s">
        <v>7</v>
      </c>
      <c r="Z66" s="24" t="s">
        <v>7</v>
      </c>
      <c r="AA66" s="24" t="s">
        <v>7</v>
      </c>
      <c r="AB66" s="24" t="s">
        <v>7</v>
      </c>
      <c r="AC66" s="24" t="s">
        <v>7</v>
      </c>
      <c r="AD66" s="24" t="s">
        <v>7</v>
      </c>
      <c r="AE66" s="24" t="s">
        <v>7</v>
      </c>
      <c r="AF66" s="24" t="s">
        <v>7</v>
      </c>
      <c r="AG66" s="24" t="s">
        <v>7</v>
      </c>
      <c r="AH66" s="24" t="s">
        <v>7</v>
      </c>
      <c r="AI66" s="24" t="s">
        <v>7</v>
      </c>
      <c r="AJ66" s="24" t="s">
        <v>7</v>
      </c>
      <c r="AK66" s="24" t="s">
        <v>7</v>
      </c>
      <c r="AL66" s="24" t="s">
        <v>7</v>
      </c>
      <c r="AM66" s="24" t="s">
        <v>7</v>
      </c>
      <c r="AN66" s="24" t="s">
        <v>7</v>
      </c>
      <c r="AO66" s="24" t="s">
        <v>7</v>
      </c>
      <c r="AP66" s="24" t="s">
        <v>7</v>
      </c>
      <c r="AQ66" s="24" t="s">
        <v>7</v>
      </c>
      <c r="AR66" s="24" t="s">
        <v>7</v>
      </c>
      <c r="AS66" s="24" t="s">
        <v>7</v>
      </c>
      <c r="AT66" s="24" t="s">
        <v>7</v>
      </c>
      <c r="AU66" s="24" t="s">
        <v>7</v>
      </c>
      <c r="AV66" s="24" t="s">
        <v>7</v>
      </c>
      <c r="AW66" s="24" t="s">
        <v>7</v>
      </c>
      <c r="AX66" s="24" t="s">
        <v>7</v>
      </c>
      <c r="AY66" s="24" t="s">
        <v>7</v>
      </c>
      <c r="AZ66" s="24" t="s">
        <v>7</v>
      </c>
      <c r="BA66" s="24" t="s">
        <v>7</v>
      </c>
      <c r="BB66" s="24">
        <v>26.130906399754952</v>
      </c>
      <c r="BC66" s="24">
        <v>26.130906399754949</v>
      </c>
      <c r="BD66" s="24">
        <v>26.130906399754949</v>
      </c>
      <c r="BE66" s="24">
        <v>26.130906399754952</v>
      </c>
      <c r="BF66" s="24">
        <v>26.130906399754952</v>
      </c>
      <c r="BG66" s="24">
        <v>26.130906399754949</v>
      </c>
      <c r="BH66" s="24">
        <v>26.130906399754949</v>
      </c>
      <c r="BI66" s="24">
        <v>26.130906399754949</v>
      </c>
      <c r="BJ66" s="24">
        <v>26.130906399754949</v>
      </c>
      <c r="BK66" s="24">
        <v>26.130906399754949</v>
      </c>
      <c r="BL66" s="24">
        <v>26.130906399754952</v>
      </c>
      <c r="BM66" s="24">
        <v>26.130906399754949</v>
      </c>
      <c r="BN66" s="24">
        <v>26.130906399754949</v>
      </c>
      <c r="BO66" s="24">
        <v>26.130906399754949</v>
      </c>
      <c r="BP66" s="26"/>
      <c r="BQ66" s="26"/>
      <c r="BR66" s="26"/>
      <c r="BS66" s="26"/>
      <c r="BT66" s="26"/>
      <c r="BU66" s="26"/>
      <c r="BV66" s="26"/>
      <c r="BW66" s="26"/>
      <c r="BX66" s="26"/>
      <c r="BY66" s="26"/>
      <c r="BZ66" s="26"/>
    </row>
    <row r="67" spans="1:91" ht="17.25" customHeight="1">
      <c r="A67" s="25">
        <v>12</v>
      </c>
      <c r="B67" s="24" t="s">
        <v>7</v>
      </c>
      <c r="C67" s="24" t="s">
        <v>7</v>
      </c>
      <c r="D67" s="24" t="s">
        <v>7</v>
      </c>
      <c r="E67" s="24" t="s">
        <v>7</v>
      </c>
      <c r="F67" s="24" t="s">
        <v>7</v>
      </c>
      <c r="G67" s="24" t="s">
        <v>7</v>
      </c>
      <c r="H67" s="24" t="s">
        <v>7</v>
      </c>
      <c r="I67" s="24" t="s">
        <v>7</v>
      </c>
      <c r="J67" s="24" t="s">
        <v>7</v>
      </c>
      <c r="K67" s="24" t="s">
        <v>7</v>
      </c>
      <c r="L67" s="24" t="s">
        <v>7</v>
      </c>
      <c r="M67" s="24" t="s">
        <v>7</v>
      </c>
      <c r="N67" s="24" t="s">
        <v>7</v>
      </c>
      <c r="O67" s="24" t="s">
        <v>7</v>
      </c>
      <c r="P67" s="24" t="s">
        <v>7</v>
      </c>
      <c r="Q67" s="24" t="s">
        <v>7</v>
      </c>
      <c r="R67" s="24" t="s">
        <v>7</v>
      </c>
      <c r="S67" s="24" t="s">
        <v>7</v>
      </c>
      <c r="T67" s="24" t="s">
        <v>7</v>
      </c>
      <c r="U67" s="24" t="s">
        <v>7</v>
      </c>
      <c r="V67" s="24" t="s">
        <v>7</v>
      </c>
      <c r="W67" s="24" t="s">
        <v>7</v>
      </c>
      <c r="X67" s="24" t="s">
        <v>7</v>
      </c>
      <c r="Y67" s="24" t="s">
        <v>7</v>
      </c>
      <c r="Z67" s="24" t="s">
        <v>7</v>
      </c>
      <c r="AA67" s="24" t="s">
        <v>7</v>
      </c>
      <c r="AB67" s="24" t="s">
        <v>7</v>
      </c>
      <c r="AC67" s="24" t="s">
        <v>7</v>
      </c>
      <c r="AD67" s="24" t="s">
        <v>7</v>
      </c>
      <c r="AE67" s="24" t="s">
        <v>7</v>
      </c>
      <c r="AF67" s="24" t="s">
        <v>7</v>
      </c>
      <c r="AG67" s="24" t="s">
        <v>7</v>
      </c>
      <c r="AH67" s="24" t="s">
        <v>7</v>
      </c>
      <c r="AI67" s="24" t="s">
        <v>7</v>
      </c>
      <c r="AJ67" s="24" t="s">
        <v>7</v>
      </c>
      <c r="AK67" s="24" t="s">
        <v>7</v>
      </c>
      <c r="AL67" s="24" t="s">
        <v>7</v>
      </c>
      <c r="AM67" s="24" t="s">
        <v>7</v>
      </c>
      <c r="AN67" s="24" t="s">
        <v>7</v>
      </c>
      <c r="AO67" s="24" t="s">
        <v>7</v>
      </c>
      <c r="AP67" s="24" t="s">
        <v>7</v>
      </c>
      <c r="AQ67" s="24" t="s">
        <v>7</v>
      </c>
      <c r="AR67" s="24" t="s">
        <v>7</v>
      </c>
      <c r="AS67" s="24" t="s">
        <v>7</v>
      </c>
      <c r="AT67" s="24" t="s">
        <v>7</v>
      </c>
      <c r="AU67" s="24" t="s">
        <v>7</v>
      </c>
      <c r="AV67" s="24" t="s">
        <v>7</v>
      </c>
      <c r="AW67" s="24" t="s">
        <v>7</v>
      </c>
      <c r="AX67" s="24" t="s">
        <v>7</v>
      </c>
      <c r="AY67" s="24" t="s">
        <v>7</v>
      </c>
      <c r="AZ67" s="24" t="s">
        <v>7</v>
      </c>
      <c r="BA67" s="24" t="s">
        <v>7</v>
      </c>
      <c r="BB67" s="24" t="s">
        <v>7</v>
      </c>
      <c r="BC67" s="24">
        <v>26.389372338427044</v>
      </c>
      <c r="BD67" s="24">
        <v>26.389372338427052</v>
      </c>
      <c r="BE67" s="24">
        <v>26.389372338427052</v>
      </c>
      <c r="BF67" s="24">
        <v>26.389372338427052</v>
      </c>
      <c r="BG67" s="24">
        <v>26.389372338427044</v>
      </c>
      <c r="BH67" s="24">
        <v>26.389372338427044</v>
      </c>
      <c r="BI67" s="24">
        <v>26.389372338427044</v>
      </c>
      <c r="BJ67" s="24">
        <v>26.389372338427044</v>
      </c>
      <c r="BK67" s="24">
        <v>26.389372338427044</v>
      </c>
      <c r="BL67" s="24">
        <v>26.389372338427044</v>
      </c>
      <c r="BM67" s="24">
        <v>26.389372338427044</v>
      </c>
      <c r="BN67" s="24">
        <v>26.389372338427044</v>
      </c>
      <c r="BO67" s="24">
        <v>26.389372338427044</v>
      </c>
      <c r="BP67" s="26"/>
      <c r="BQ67" s="26"/>
      <c r="BR67" s="26"/>
      <c r="BS67" s="26"/>
      <c r="BT67" s="26"/>
      <c r="BU67" s="26"/>
      <c r="BV67" s="26"/>
      <c r="BW67" s="26"/>
      <c r="BX67" s="26"/>
      <c r="BY67" s="26"/>
      <c r="BZ67" s="26"/>
      <c r="CA67" s="26"/>
    </row>
    <row r="68" spans="1:91" ht="17.25" customHeight="1">
      <c r="A68" s="25">
        <v>11</v>
      </c>
      <c r="B68" s="24" t="s">
        <v>7</v>
      </c>
      <c r="C68" s="24" t="s">
        <v>7</v>
      </c>
      <c r="D68" s="24" t="s">
        <v>7</v>
      </c>
      <c r="E68" s="24" t="s">
        <v>7</v>
      </c>
      <c r="F68" s="24" t="s">
        <v>7</v>
      </c>
      <c r="G68" s="24" t="s">
        <v>7</v>
      </c>
      <c r="H68" s="24" t="s">
        <v>7</v>
      </c>
      <c r="I68" s="24" t="s">
        <v>7</v>
      </c>
      <c r="J68" s="24" t="s">
        <v>7</v>
      </c>
      <c r="K68" s="24" t="s">
        <v>7</v>
      </c>
      <c r="L68" s="24" t="s">
        <v>7</v>
      </c>
      <c r="M68" s="24" t="s">
        <v>7</v>
      </c>
      <c r="N68" s="24" t="s">
        <v>7</v>
      </c>
      <c r="O68" s="24" t="s">
        <v>7</v>
      </c>
      <c r="P68" s="24" t="s">
        <v>7</v>
      </c>
      <c r="Q68" s="24" t="s">
        <v>7</v>
      </c>
      <c r="R68" s="24" t="s">
        <v>7</v>
      </c>
      <c r="S68" s="24" t="s">
        <v>7</v>
      </c>
      <c r="T68" s="24" t="s">
        <v>7</v>
      </c>
      <c r="U68" s="24" t="s">
        <v>7</v>
      </c>
      <c r="V68" s="24" t="s">
        <v>7</v>
      </c>
      <c r="W68" s="24" t="s">
        <v>7</v>
      </c>
      <c r="X68" s="24" t="s">
        <v>7</v>
      </c>
      <c r="Y68" s="24" t="s">
        <v>7</v>
      </c>
      <c r="Z68" s="24" t="s">
        <v>7</v>
      </c>
      <c r="AA68" s="24" t="s">
        <v>7</v>
      </c>
      <c r="AB68" s="24" t="s">
        <v>7</v>
      </c>
      <c r="AC68" s="24" t="s">
        <v>7</v>
      </c>
      <c r="AD68" s="24" t="s">
        <v>7</v>
      </c>
      <c r="AE68" s="24" t="s">
        <v>7</v>
      </c>
      <c r="AF68" s="24" t="s">
        <v>7</v>
      </c>
      <c r="AG68" s="24" t="s">
        <v>7</v>
      </c>
      <c r="AH68" s="24" t="s">
        <v>7</v>
      </c>
      <c r="AI68" s="24" t="s">
        <v>7</v>
      </c>
      <c r="AJ68" s="24" t="s">
        <v>7</v>
      </c>
      <c r="AK68" s="24" t="s">
        <v>7</v>
      </c>
      <c r="AL68" s="24" t="s">
        <v>7</v>
      </c>
      <c r="AM68" s="24" t="s">
        <v>7</v>
      </c>
      <c r="AN68" s="24" t="s">
        <v>7</v>
      </c>
      <c r="AO68" s="24" t="s">
        <v>7</v>
      </c>
      <c r="AP68" s="24" t="s">
        <v>7</v>
      </c>
      <c r="AQ68" s="24" t="s">
        <v>7</v>
      </c>
      <c r="AR68" s="24" t="s">
        <v>7</v>
      </c>
      <c r="AS68" s="24" t="s">
        <v>7</v>
      </c>
      <c r="AT68" s="24" t="s">
        <v>7</v>
      </c>
      <c r="AU68" s="24" t="s">
        <v>7</v>
      </c>
      <c r="AV68" s="24" t="s">
        <v>7</v>
      </c>
      <c r="AW68" s="24" t="s">
        <v>7</v>
      </c>
      <c r="AX68" s="24" t="s">
        <v>7</v>
      </c>
      <c r="AY68" s="24" t="s">
        <v>7</v>
      </c>
      <c r="AZ68" s="24" t="s">
        <v>7</v>
      </c>
      <c r="BA68" s="24" t="s">
        <v>7</v>
      </c>
      <c r="BB68" s="24" t="s">
        <v>7</v>
      </c>
      <c r="BC68" s="24" t="s">
        <v>7</v>
      </c>
      <c r="BD68" s="24">
        <v>26.650394814573712</v>
      </c>
      <c r="BE68" s="24">
        <v>26.650394814573719</v>
      </c>
      <c r="BF68" s="24">
        <v>26.650394814573712</v>
      </c>
      <c r="BG68" s="24">
        <v>26.650394814573712</v>
      </c>
      <c r="BH68" s="24">
        <v>26.650394814573705</v>
      </c>
      <c r="BI68" s="24">
        <v>26.650394814573705</v>
      </c>
      <c r="BJ68" s="24">
        <v>26.650394814573705</v>
      </c>
      <c r="BK68" s="24">
        <v>26.650394814573705</v>
      </c>
      <c r="BL68" s="24">
        <v>26.650394814573705</v>
      </c>
      <c r="BM68" s="24">
        <v>26.650394814573705</v>
      </c>
      <c r="BN68" s="24">
        <v>26.650394814573705</v>
      </c>
      <c r="BO68" s="24">
        <v>26.650394814573705</v>
      </c>
      <c r="BP68" s="26"/>
      <c r="BQ68" s="26"/>
      <c r="BR68" s="26"/>
      <c r="BS68" s="26"/>
      <c r="BT68" s="26"/>
      <c r="BU68" s="26"/>
      <c r="BV68" s="26"/>
      <c r="BW68" s="26"/>
      <c r="BX68" s="26"/>
      <c r="BY68" s="26"/>
      <c r="BZ68" s="26"/>
      <c r="CA68" s="26"/>
      <c r="CB68" s="26"/>
    </row>
    <row r="69" spans="1:91" ht="17.25" customHeight="1">
      <c r="A69" s="25">
        <v>10</v>
      </c>
      <c r="B69" s="24" t="s">
        <v>7</v>
      </c>
      <c r="C69" s="24" t="s">
        <v>7</v>
      </c>
      <c r="D69" s="24" t="s">
        <v>7</v>
      </c>
      <c r="E69" s="24" t="s">
        <v>7</v>
      </c>
      <c r="F69" s="24" t="s">
        <v>7</v>
      </c>
      <c r="G69" s="24" t="s">
        <v>7</v>
      </c>
      <c r="H69" s="24" t="s">
        <v>7</v>
      </c>
      <c r="I69" s="24" t="s">
        <v>7</v>
      </c>
      <c r="J69" s="24" t="s">
        <v>7</v>
      </c>
      <c r="K69" s="24" t="s">
        <v>7</v>
      </c>
      <c r="L69" s="24" t="s">
        <v>7</v>
      </c>
      <c r="M69" s="24" t="s">
        <v>7</v>
      </c>
      <c r="N69" s="24" t="s">
        <v>7</v>
      </c>
      <c r="O69" s="24" t="s">
        <v>7</v>
      </c>
      <c r="P69" s="24" t="s">
        <v>7</v>
      </c>
      <c r="Q69" s="24" t="s">
        <v>7</v>
      </c>
      <c r="R69" s="24" t="s">
        <v>7</v>
      </c>
      <c r="S69" s="24" t="s">
        <v>7</v>
      </c>
      <c r="T69" s="24" t="s">
        <v>7</v>
      </c>
      <c r="U69" s="24" t="s">
        <v>7</v>
      </c>
      <c r="V69" s="24" t="s">
        <v>7</v>
      </c>
      <c r="W69" s="24" t="s">
        <v>7</v>
      </c>
      <c r="X69" s="24" t="s">
        <v>7</v>
      </c>
      <c r="Y69" s="24" t="s">
        <v>7</v>
      </c>
      <c r="Z69" s="24" t="s">
        <v>7</v>
      </c>
      <c r="AA69" s="24" t="s">
        <v>7</v>
      </c>
      <c r="AB69" s="24" t="s">
        <v>7</v>
      </c>
      <c r="AC69" s="24" t="s">
        <v>7</v>
      </c>
      <c r="AD69" s="24" t="s">
        <v>7</v>
      </c>
      <c r="AE69" s="24" t="s">
        <v>7</v>
      </c>
      <c r="AF69" s="24" t="s">
        <v>7</v>
      </c>
      <c r="AG69" s="24" t="s">
        <v>7</v>
      </c>
      <c r="AH69" s="24" t="s">
        <v>7</v>
      </c>
      <c r="AI69" s="24" t="s">
        <v>7</v>
      </c>
      <c r="AJ69" s="24" t="s">
        <v>7</v>
      </c>
      <c r="AK69" s="24" t="s">
        <v>7</v>
      </c>
      <c r="AL69" s="24" t="s">
        <v>7</v>
      </c>
      <c r="AM69" s="24" t="s">
        <v>7</v>
      </c>
      <c r="AN69" s="24" t="s">
        <v>7</v>
      </c>
      <c r="AO69" s="24" t="s">
        <v>7</v>
      </c>
      <c r="AP69" s="24" t="s">
        <v>7</v>
      </c>
      <c r="AQ69" s="24" t="s">
        <v>7</v>
      </c>
      <c r="AR69" s="24" t="s">
        <v>7</v>
      </c>
      <c r="AS69" s="24" t="s">
        <v>7</v>
      </c>
      <c r="AT69" s="24" t="s">
        <v>7</v>
      </c>
      <c r="AU69" s="24" t="s">
        <v>7</v>
      </c>
      <c r="AV69" s="24" t="s">
        <v>7</v>
      </c>
      <c r="AW69" s="24" t="s">
        <v>7</v>
      </c>
      <c r="AX69" s="24" t="s">
        <v>7</v>
      </c>
      <c r="AY69" s="24" t="s">
        <v>7</v>
      </c>
      <c r="AZ69" s="24" t="s">
        <v>7</v>
      </c>
      <c r="BA69" s="24" t="s">
        <v>7</v>
      </c>
      <c r="BB69" s="24" t="s">
        <v>7</v>
      </c>
      <c r="BC69" s="24" t="s">
        <v>7</v>
      </c>
      <c r="BD69" s="24" t="s">
        <v>7</v>
      </c>
      <c r="BE69" s="24">
        <v>26.913999115410213</v>
      </c>
      <c r="BF69" s="24">
        <v>26.913999115410213</v>
      </c>
      <c r="BG69" s="24">
        <v>26.913999115410213</v>
      </c>
      <c r="BH69" s="24">
        <v>26.913999115410213</v>
      </c>
      <c r="BI69" s="24">
        <v>26.913999115410213</v>
      </c>
      <c r="BJ69" s="24">
        <v>26.913999115410213</v>
      </c>
      <c r="BK69" s="24">
        <v>26.913999115410213</v>
      </c>
      <c r="BL69" s="24">
        <v>26.913999115410213</v>
      </c>
      <c r="BM69" s="24">
        <v>26.913999115410213</v>
      </c>
      <c r="BN69" s="24">
        <v>26.913999115410213</v>
      </c>
      <c r="BO69" s="24">
        <v>26.913999115410213</v>
      </c>
      <c r="BP69" s="26"/>
      <c r="BQ69" s="26"/>
      <c r="BR69" s="26"/>
      <c r="BS69" s="26"/>
      <c r="BT69" s="26"/>
      <c r="BU69" s="26"/>
      <c r="BV69" s="26"/>
      <c r="BW69" s="26"/>
      <c r="BX69" s="26"/>
      <c r="BY69" s="26"/>
      <c r="BZ69" s="26"/>
      <c r="CA69" s="26"/>
      <c r="CB69" s="26"/>
      <c r="CC69" s="26"/>
    </row>
    <row r="70" spans="1:91" ht="17.25" customHeight="1">
      <c r="A70" s="25">
        <v>9</v>
      </c>
      <c r="B70" s="24" t="s">
        <v>7</v>
      </c>
      <c r="C70" s="24" t="s">
        <v>7</v>
      </c>
      <c r="D70" s="24" t="s">
        <v>7</v>
      </c>
      <c r="E70" s="24" t="s">
        <v>7</v>
      </c>
      <c r="F70" s="24" t="s">
        <v>7</v>
      </c>
      <c r="G70" s="24" t="s">
        <v>7</v>
      </c>
      <c r="H70" s="24" t="s">
        <v>7</v>
      </c>
      <c r="I70" s="24" t="s">
        <v>7</v>
      </c>
      <c r="J70" s="24" t="s">
        <v>7</v>
      </c>
      <c r="K70" s="24" t="s">
        <v>7</v>
      </c>
      <c r="L70" s="24" t="s">
        <v>7</v>
      </c>
      <c r="M70" s="24" t="s">
        <v>7</v>
      </c>
      <c r="N70" s="24" t="s">
        <v>7</v>
      </c>
      <c r="O70" s="24" t="s">
        <v>7</v>
      </c>
      <c r="P70" s="24" t="s">
        <v>7</v>
      </c>
      <c r="Q70" s="24" t="s">
        <v>7</v>
      </c>
      <c r="R70" s="24" t="s">
        <v>7</v>
      </c>
      <c r="S70" s="24" t="s">
        <v>7</v>
      </c>
      <c r="T70" s="24" t="s">
        <v>7</v>
      </c>
      <c r="U70" s="24" t="s">
        <v>7</v>
      </c>
      <c r="V70" s="24" t="s">
        <v>7</v>
      </c>
      <c r="W70" s="24" t="s">
        <v>7</v>
      </c>
      <c r="X70" s="24" t="s">
        <v>7</v>
      </c>
      <c r="Y70" s="24" t="s">
        <v>7</v>
      </c>
      <c r="Z70" s="24" t="s">
        <v>7</v>
      </c>
      <c r="AA70" s="24" t="s">
        <v>7</v>
      </c>
      <c r="AB70" s="24" t="s">
        <v>7</v>
      </c>
      <c r="AC70" s="24" t="s">
        <v>7</v>
      </c>
      <c r="AD70" s="24" t="s">
        <v>7</v>
      </c>
      <c r="AE70" s="24" t="s">
        <v>7</v>
      </c>
      <c r="AF70" s="24" t="s">
        <v>7</v>
      </c>
      <c r="AG70" s="24" t="s">
        <v>7</v>
      </c>
      <c r="AH70" s="24" t="s">
        <v>7</v>
      </c>
      <c r="AI70" s="24" t="s">
        <v>7</v>
      </c>
      <c r="AJ70" s="24" t="s">
        <v>7</v>
      </c>
      <c r="AK70" s="24" t="s">
        <v>7</v>
      </c>
      <c r="AL70" s="24" t="s">
        <v>7</v>
      </c>
      <c r="AM70" s="24" t="s">
        <v>7</v>
      </c>
      <c r="AN70" s="24" t="s">
        <v>7</v>
      </c>
      <c r="AO70" s="24" t="s">
        <v>7</v>
      </c>
      <c r="AP70" s="24" t="s">
        <v>7</v>
      </c>
      <c r="AQ70" s="24" t="s">
        <v>7</v>
      </c>
      <c r="AR70" s="24" t="s">
        <v>7</v>
      </c>
      <c r="AS70" s="24" t="s">
        <v>7</v>
      </c>
      <c r="AT70" s="24" t="s">
        <v>7</v>
      </c>
      <c r="AU70" s="24" t="s">
        <v>7</v>
      </c>
      <c r="AV70" s="24" t="s">
        <v>7</v>
      </c>
      <c r="AW70" s="24" t="s">
        <v>7</v>
      </c>
      <c r="AX70" s="24" t="s">
        <v>7</v>
      </c>
      <c r="AY70" s="24" t="s">
        <v>7</v>
      </c>
      <c r="AZ70" s="24" t="s">
        <v>7</v>
      </c>
      <c r="BA70" s="24" t="s">
        <v>7</v>
      </c>
      <c r="BB70" s="24" t="s">
        <v>7</v>
      </c>
      <c r="BC70" s="24" t="s">
        <v>7</v>
      </c>
      <c r="BD70" s="24" t="s">
        <v>7</v>
      </c>
      <c r="BE70" s="24" t="s">
        <v>7</v>
      </c>
      <c r="BF70" s="24">
        <v>27.180210778272873</v>
      </c>
      <c r="BG70" s="24">
        <v>27.180210778272873</v>
      </c>
      <c r="BH70" s="24">
        <v>27.180210778272869</v>
      </c>
      <c r="BI70" s="24">
        <v>27.180210778272869</v>
      </c>
      <c r="BJ70" s="24">
        <v>27.180210778272869</v>
      </c>
      <c r="BK70" s="24">
        <v>27.180210778272869</v>
      </c>
      <c r="BL70" s="24">
        <v>27.180210778272869</v>
      </c>
      <c r="BM70" s="24">
        <v>27.180210778272862</v>
      </c>
      <c r="BN70" s="24">
        <v>27.180210778272869</v>
      </c>
      <c r="BO70" s="24">
        <v>27.180210778272873</v>
      </c>
      <c r="BP70" s="26"/>
      <c r="BQ70" s="26"/>
      <c r="BR70" s="26"/>
      <c r="BS70" s="26"/>
      <c r="BT70" s="26"/>
      <c r="BU70" s="26"/>
      <c r="BV70" s="26"/>
      <c r="BW70" s="26"/>
      <c r="BX70" s="26"/>
      <c r="BY70" s="26"/>
      <c r="BZ70" s="26"/>
      <c r="CA70" s="26"/>
      <c r="CB70" s="26"/>
      <c r="CC70" s="26"/>
      <c r="CD70" s="26"/>
    </row>
    <row r="71" spans="1:91" ht="17.25" customHeight="1">
      <c r="A71" s="25">
        <v>8</v>
      </c>
      <c r="B71" s="24" t="s">
        <v>7</v>
      </c>
      <c r="C71" s="24" t="s">
        <v>7</v>
      </c>
      <c r="D71" s="24" t="s">
        <v>7</v>
      </c>
      <c r="E71" s="24" t="s">
        <v>7</v>
      </c>
      <c r="F71" s="24" t="s">
        <v>7</v>
      </c>
      <c r="G71" s="24" t="s">
        <v>7</v>
      </c>
      <c r="H71" s="24" t="s">
        <v>7</v>
      </c>
      <c r="I71" s="24" t="s">
        <v>7</v>
      </c>
      <c r="J71" s="24" t="s">
        <v>7</v>
      </c>
      <c r="K71" s="24" t="s">
        <v>7</v>
      </c>
      <c r="L71" s="24" t="s">
        <v>7</v>
      </c>
      <c r="M71" s="24" t="s">
        <v>7</v>
      </c>
      <c r="N71" s="24" t="s">
        <v>7</v>
      </c>
      <c r="O71" s="24" t="s">
        <v>7</v>
      </c>
      <c r="P71" s="24" t="s">
        <v>7</v>
      </c>
      <c r="Q71" s="24" t="s">
        <v>7</v>
      </c>
      <c r="R71" s="24" t="s">
        <v>7</v>
      </c>
      <c r="S71" s="24" t="s">
        <v>7</v>
      </c>
      <c r="T71" s="24" t="s">
        <v>7</v>
      </c>
      <c r="U71" s="24" t="s">
        <v>7</v>
      </c>
      <c r="V71" s="24" t="s">
        <v>7</v>
      </c>
      <c r="W71" s="24" t="s">
        <v>7</v>
      </c>
      <c r="X71" s="24" t="s">
        <v>7</v>
      </c>
      <c r="Y71" s="24" t="s">
        <v>7</v>
      </c>
      <c r="Z71" s="24" t="s">
        <v>7</v>
      </c>
      <c r="AA71" s="24" t="s">
        <v>7</v>
      </c>
      <c r="AB71" s="24" t="s">
        <v>7</v>
      </c>
      <c r="AC71" s="24" t="s">
        <v>7</v>
      </c>
      <c r="AD71" s="24" t="s">
        <v>7</v>
      </c>
      <c r="AE71" s="24" t="s">
        <v>7</v>
      </c>
      <c r="AF71" s="24" t="s">
        <v>7</v>
      </c>
      <c r="AG71" s="24" t="s">
        <v>7</v>
      </c>
      <c r="AH71" s="24" t="s">
        <v>7</v>
      </c>
      <c r="AI71" s="24" t="s">
        <v>7</v>
      </c>
      <c r="AJ71" s="24" t="s">
        <v>7</v>
      </c>
      <c r="AK71" s="24" t="s">
        <v>7</v>
      </c>
      <c r="AL71" s="24" t="s">
        <v>7</v>
      </c>
      <c r="AM71" s="24" t="s">
        <v>7</v>
      </c>
      <c r="AN71" s="24" t="s">
        <v>7</v>
      </c>
      <c r="AO71" s="24" t="s">
        <v>7</v>
      </c>
      <c r="AP71" s="24" t="s">
        <v>7</v>
      </c>
      <c r="AQ71" s="24" t="s">
        <v>7</v>
      </c>
      <c r="AR71" s="24" t="s">
        <v>7</v>
      </c>
      <c r="AS71" s="24" t="s">
        <v>7</v>
      </c>
      <c r="AT71" s="24" t="s">
        <v>7</v>
      </c>
      <c r="AU71" s="24" t="s">
        <v>7</v>
      </c>
      <c r="AV71" s="24" t="s">
        <v>7</v>
      </c>
      <c r="AW71" s="24" t="s">
        <v>7</v>
      </c>
      <c r="AX71" s="24" t="s">
        <v>7</v>
      </c>
      <c r="AY71" s="24" t="s">
        <v>7</v>
      </c>
      <c r="AZ71" s="24" t="s">
        <v>7</v>
      </c>
      <c r="BA71" s="24" t="s">
        <v>7</v>
      </c>
      <c r="BB71" s="24" t="s">
        <v>7</v>
      </c>
      <c r="BC71" s="24" t="s">
        <v>7</v>
      </c>
      <c r="BD71" s="24" t="s">
        <v>7</v>
      </c>
      <c r="BE71" s="24" t="s">
        <v>7</v>
      </c>
      <c r="BF71" s="24" t="s">
        <v>7</v>
      </c>
      <c r="BG71" s="24">
        <v>27.449055593092588</v>
      </c>
      <c r="BH71" s="24">
        <v>27.449055593092588</v>
      </c>
      <c r="BI71" s="24">
        <v>27.449055593092588</v>
      </c>
      <c r="BJ71" s="24">
        <v>27.449055593092588</v>
      </c>
      <c r="BK71" s="24">
        <v>27.449055593092588</v>
      </c>
      <c r="BL71" s="24">
        <v>27.449055593092588</v>
      </c>
      <c r="BM71" s="24">
        <v>27.449055593092588</v>
      </c>
      <c r="BN71" s="24">
        <v>27.449055593092588</v>
      </c>
      <c r="BO71" s="24">
        <v>27.449055593092588</v>
      </c>
      <c r="BP71" s="26"/>
      <c r="BQ71" s="26"/>
      <c r="BR71" s="26"/>
      <c r="BS71" s="26"/>
      <c r="BT71" s="26"/>
      <c r="BU71" s="26"/>
      <c r="BV71" s="26"/>
      <c r="BW71" s="26"/>
      <c r="BX71" s="26"/>
      <c r="BY71" s="26"/>
      <c r="BZ71" s="26"/>
      <c r="CA71" s="26"/>
      <c r="CB71" s="26"/>
      <c r="CC71" s="26"/>
      <c r="CD71" s="26"/>
      <c r="CE71" s="26"/>
    </row>
    <row r="72" spans="1:91" ht="17.25" customHeight="1">
      <c r="A72" s="25">
        <v>7</v>
      </c>
      <c r="B72" s="24" t="s">
        <v>7</v>
      </c>
      <c r="C72" s="24" t="s">
        <v>7</v>
      </c>
      <c r="D72" s="24" t="s">
        <v>7</v>
      </c>
      <c r="E72" s="24" t="s">
        <v>7</v>
      </c>
      <c r="F72" s="24" t="s">
        <v>7</v>
      </c>
      <c r="G72" s="24" t="s">
        <v>7</v>
      </c>
      <c r="H72" s="24" t="s">
        <v>7</v>
      </c>
      <c r="I72" s="24" t="s">
        <v>7</v>
      </c>
      <c r="J72" s="24" t="s">
        <v>7</v>
      </c>
      <c r="K72" s="24" t="s">
        <v>7</v>
      </c>
      <c r="L72" s="24" t="s">
        <v>7</v>
      </c>
      <c r="M72" s="24" t="s">
        <v>7</v>
      </c>
      <c r="N72" s="24" t="s">
        <v>7</v>
      </c>
      <c r="O72" s="24" t="s">
        <v>7</v>
      </c>
      <c r="P72" s="24" t="s">
        <v>7</v>
      </c>
      <c r="Q72" s="24" t="s">
        <v>7</v>
      </c>
      <c r="R72" s="24" t="s">
        <v>7</v>
      </c>
      <c r="S72" s="24" t="s">
        <v>7</v>
      </c>
      <c r="T72" s="24" t="s">
        <v>7</v>
      </c>
      <c r="U72" s="24" t="s">
        <v>7</v>
      </c>
      <c r="V72" s="24" t="s">
        <v>7</v>
      </c>
      <c r="W72" s="24" t="s">
        <v>7</v>
      </c>
      <c r="X72" s="24" t="s">
        <v>7</v>
      </c>
      <c r="Y72" s="24" t="s">
        <v>7</v>
      </c>
      <c r="Z72" s="24" t="s">
        <v>7</v>
      </c>
      <c r="AA72" s="24" t="s">
        <v>7</v>
      </c>
      <c r="AB72" s="24" t="s">
        <v>7</v>
      </c>
      <c r="AC72" s="24" t="s">
        <v>7</v>
      </c>
      <c r="AD72" s="24" t="s">
        <v>7</v>
      </c>
      <c r="AE72" s="24" t="s">
        <v>7</v>
      </c>
      <c r="AF72" s="24" t="s">
        <v>7</v>
      </c>
      <c r="AG72" s="24" t="s">
        <v>7</v>
      </c>
      <c r="AH72" s="24" t="s">
        <v>7</v>
      </c>
      <c r="AI72" s="24" t="s">
        <v>7</v>
      </c>
      <c r="AJ72" s="24" t="s">
        <v>7</v>
      </c>
      <c r="AK72" s="24" t="s">
        <v>7</v>
      </c>
      <c r="AL72" s="24" t="s">
        <v>7</v>
      </c>
      <c r="AM72" s="24" t="s">
        <v>7</v>
      </c>
      <c r="AN72" s="24" t="s">
        <v>7</v>
      </c>
      <c r="AO72" s="24" t="s">
        <v>7</v>
      </c>
      <c r="AP72" s="24" t="s">
        <v>7</v>
      </c>
      <c r="AQ72" s="24" t="s">
        <v>7</v>
      </c>
      <c r="AR72" s="24" t="s">
        <v>7</v>
      </c>
      <c r="AS72" s="24" t="s">
        <v>7</v>
      </c>
      <c r="AT72" s="24" t="s">
        <v>7</v>
      </c>
      <c r="AU72" s="24" t="s">
        <v>7</v>
      </c>
      <c r="AV72" s="24" t="s">
        <v>7</v>
      </c>
      <c r="AW72" s="24" t="s">
        <v>7</v>
      </c>
      <c r="AX72" s="24" t="s">
        <v>7</v>
      </c>
      <c r="AY72" s="24" t="s">
        <v>7</v>
      </c>
      <c r="AZ72" s="24" t="s">
        <v>7</v>
      </c>
      <c r="BA72" s="24" t="s">
        <v>7</v>
      </c>
      <c r="BB72" s="24" t="s">
        <v>7</v>
      </c>
      <c r="BC72" s="24" t="s">
        <v>7</v>
      </c>
      <c r="BD72" s="24" t="s">
        <v>7</v>
      </c>
      <c r="BE72" s="24" t="s">
        <v>7</v>
      </c>
      <c r="BF72" s="24" t="s">
        <v>7</v>
      </c>
      <c r="BG72" s="24" t="s">
        <v>7</v>
      </c>
      <c r="BH72" s="24">
        <v>27.720559604893683</v>
      </c>
      <c r="BI72" s="24">
        <v>27.72055960489369</v>
      </c>
      <c r="BJ72" s="24">
        <v>27.720559604893683</v>
      </c>
      <c r="BK72" s="24">
        <v>27.720559604893683</v>
      </c>
      <c r="BL72" s="24">
        <v>27.720559604893683</v>
      </c>
      <c r="BM72" s="24">
        <v>27.720559604893683</v>
      </c>
      <c r="BN72" s="24">
        <v>27.720559604893683</v>
      </c>
      <c r="BO72" s="24">
        <v>27.720559604893683</v>
      </c>
      <c r="BP72" s="26"/>
      <c r="BQ72" s="26"/>
      <c r="BR72" s="26"/>
      <c r="BS72" s="26"/>
      <c r="BT72" s="26"/>
      <c r="BU72" s="26"/>
      <c r="BV72" s="26"/>
      <c r="BW72" s="26"/>
      <c r="BX72" s="26"/>
      <c r="BY72" s="26"/>
      <c r="BZ72" s="26"/>
      <c r="CA72" s="26"/>
      <c r="CB72" s="26"/>
      <c r="CC72" s="26"/>
      <c r="CD72" s="26"/>
      <c r="CE72" s="26"/>
      <c r="CF72" s="26"/>
    </row>
    <row r="73" spans="1:91" ht="17.25" customHeight="1">
      <c r="A73" s="25">
        <v>6</v>
      </c>
      <c r="B73" s="24" t="s">
        <v>7</v>
      </c>
      <c r="C73" s="24" t="s">
        <v>7</v>
      </c>
      <c r="D73" s="24" t="s">
        <v>7</v>
      </c>
      <c r="E73" s="24" t="s">
        <v>7</v>
      </c>
      <c r="F73" s="24" t="s">
        <v>7</v>
      </c>
      <c r="G73" s="24" t="s">
        <v>7</v>
      </c>
      <c r="H73" s="24" t="s">
        <v>7</v>
      </c>
      <c r="I73" s="24" t="s">
        <v>7</v>
      </c>
      <c r="J73" s="24" t="s">
        <v>7</v>
      </c>
      <c r="K73" s="24" t="s">
        <v>7</v>
      </c>
      <c r="L73" s="24" t="s">
        <v>7</v>
      </c>
      <c r="M73" s="24" t="s">
        <v>7</v>
      </c>
      <c r="N73" s="24" t="s">
        <v>7</v>
      </c>
      <c r="O73" s="24" t="s">
        <v>7</v>
      </c>
      <c r="P73" s="24" t="s">
        <v>7</v>
      </c>
      <c r="Q73" s="24" t="s">
        <v>7</v>
      </c>
      <c r="R73" s="24" t="s">
        <v>7</v>
      </c>
      <c r="S73" s="24" t="s">
        <v>7</v>
      </c>
      <c r="T73" s="24" t="s">
        <v>7</v>
      </c>
      <c r="U73" s="24" t="s">
        <v>7</v>
      </c>
      <c r="V73" s="24" t="s">
        <v>7</v>
      </c>
      <c r="W73" s="24" t="s">
        <v>7</v>
      </c>
      <c r="X73" s="24" t="s">
        <v>7</v>
      </c>
      <c r="Y73" s="24" t="s">
        <v>7</v>
      </c>
      <c r="Z73" s="24" t="s">
        <v>7</v>
      </c>
      <c r="AA73" s="24" t="s">
        <v>7</v>
      </c>
      <c r="AB73" s="24" t="s">
        <v>7</v>
      </c>
      <c r="AC73" s="24" t="s">
        <v>7</v>
      </c>
      <c r="AD73" s="24" t="s">
        <v>7</v>
      </c>
      <c r="AE73" s="24" t="s">
        <v>7</v>
      </c>
      <c r="AF73" s="24" t="s">
        <v>7</v>
      </c>
      <c r="AG73" s="24" t="s">
        <v>7</v>
      </c>
      <c r="AH73" s="24" t="s">
        <v>7</v>
      </c>
      <c r="AI73" s="24" t="s">
        <v>7</v>
      </c>
      <c r="AJ73" s="24" t="s">
        <v>7</v>
      </c>
      <c r="AK73" s="24" t="s">
        <v>7</v>
      </c>
      <c r="AL73" s="24" t="s">
        <v>7</v>
      </c>
      <c r="AM73" s="24" t="s">
        <v>7</v>
      </c>
      <c r="AN73" s="24" t="s">
        <v>7</v>
      </c>
      <c r="AO73" s="24" t="s">
        <v>7</v>
      </c>
      <c r="AP73" s="24" t="s">
        <v>7</v>
      </c>
      <c r="AQ73" s="24" t="s">
        <v>7</v>
      </c>
      <c r="AR73" s="24" t="s">
        <v>7</v>
      </c>
      <c r="AS73" s="24" t="s">
        <v>7</v>
      </c>
      <c r="AT73" s="24" t="s">
        <v>7</v>
      </c>
      <c r="AU73" s="24" t="s">
        <v>7</v>
      </c>
      <c r="AV73" s="24" t="s">
        <v>7</v>
      </c>
      <c r="AW73" s="24" t="s">
        <v>7</v>
      </c>
      <c r="AX73" s="24" t="s">
        <v>7</v>
      </c>
      <c r="AY73" s="24" t="s">
        <v>7</v>
      </c>
      <c r="AZ73" s="24" t="s">
        <v>7</v>
      </c>
      <c r="BA73" s="24" t="s">
        <v>7</v>
      </c>
      <c r="BB73" s="24" t="s">
        <v>7</v>
      </c>
      <c r="BC73" s="24" t="s">
        <v>7</v>
      </c>
      <c r="BD73" s="24" t="s">
        <v>7</v>
      </c>
      <c r="BE73" s="24" t="s">
        <v>7</v>
      </c>
      <c r="BF73" s="24" t="s">
        <v>7</v>
      </c>
      <c r="BG73" s="24" t="s">
        <v>7</v>
      </c>
      <c r="BH73" s="24" t="s">
        <v>7</v>
      </c>
      <c r="BI73" s="24">
        <v>27.994749116316974</v>
      </c>
      <c r="BJ73" s="24">
        <v>27.994749116316974</v>
      </c>
      <c r="BK73" s="24">
        <v>27.994749116316967</v>
      </c>
      <c r="BL73" s="24">
        <v>27.994749116316974</v>
      </c>
      <c r="BM73" s="24">
        <v>27.994749116316967</v>
      </c>
      <c r="BN73" s="24">
        <v>27.994749116316967</v>
      </c>
      <c r="BO73" s="24">
        <v>27.994749116316967</v>
      </c>
      <c r="BP73" s="26"/>
      <c r="BQ73" s="26"/>
      <c r="BR73" s="26"/>
      <c r="BS73" s="26"/>
      <c r="BT73" s="26"/>
      <c r="BU73" s="26"/>
      <c r="BV73" s="26"/>
      <c r="BW73" s="26"/>
      <c r="BX73" s="26"/>
      <c r="BY73" s="26"/>
      <c r="BZ73" s="26"/>
      <c r="CA73" s="26"/>
      <c r="CB73" s="26"/>
      <c r="CC73" s="26"/>
      <c r="CD73" s="26"/>
      <c r="CE73" s="26"/>
      <c r="CF73" s="26"/>
      <c r="CG73" s="26"/>
    </row>
    <row r="74" spans="1:91" ht="17.25" customHeight="1">
      <c r="A74" s="25">
        <v>5</v>
      </c>
      <c r="B74" s="24" t="s">
        <v>7</v>
      </c>
      <c r="C74" s="24" t="s">
        <v>7</v>
      </c>
      <c r="D74" s="24" t="s">
        <v>7</v>
      </c>
      <c r="E74" s="24" t="s">
        <v>7</v>
      </c>
      <c r="F74" s="24" t="s">
        <v>7</v>
      </c>
      <c r="G74" s="24" t="s">
        <v>7</v>
      </c>
      <c r="H74" s="24" t="s">
        <v>7</v>
      </c>
      <c r="I74" s="24" t="s">
        <v>7</v>
      </c>
      <c r="J74" s="24" t="s">
        <v>7</v>
      </c>
      <c r="K74" s="24" t="s">
        <v>7</v>
      </c>
      <c r="L74" s="24" t="s">
        <v>7</v>
      </c>
      <c r="M74" s="24" t="s">
        <v>7</v>
      </c>
      <c r="N74" s="24" t="s">
        <v>7</v>
      </c>
      <c r="O74" s="24" t="s">
        <v>7</v>
      </c>
      <c r="P74" s="24" t="s">
        <v>7</v>
      </c>
      <c r="Q74" s="24" t="s">
        <v>7</v>
      </c>
      <c r="R74" s="24" t="s">
        <v>7</v>
      </c>
      <c r="S74" s="24" t="s">
        <v>7</v>
      </c>
      <c r="T74" s="24" t="s">
        <v>7</v>
      </c>
      <c r="U74" s="24" t="s">
        <v>7</v>
      </c>
      <c r="V74" s="24" t="s">
        <v>7</v>
      </c>
      <c r="W74" s="24" t="s">
        <v>7</v>
      </c>
      <c r="X74" s="24" t="s">
        <v>7</v>
      </c>
      <c r="Y74" s="24" t="s">
        <v>7</v>
      </c>
      <c r="Z74" s="24" t="s">
        <v>7</v>
      </c>
      <c r="AA74" s="24" t="s">
        <v>7</v>
      </c>
      <c r="AB74" s="24" t="s">
        <v>7</v>
      </c>
      <c r="AC74" s="24" t="s">
        <v>7</v>
      </c>
      <c r="AD74" s="24" t="s">
        <v>7</v>
      </c>
      <c r="AE74" s="24" t="s">
        <v>7</v>
      </c>
      <c r="AF74" s="24" t="s">
        <v>7</v>
      </c>
      <c r="AG74" s="24" t="s">
        <v>7</v>
      </c>
      <c r="AH74" s="24" t="s">
        <v>7</v>
      </c>
      <c r="AI74" s="24" t="s">
        <v>7</v>
      </c>
      <c r="AJ74" s="24" t="s">
        <v>7</v>
      </c>
      <c r="AK74" s="24" t="s">
        <v>7</v>
      </c>
      <c r="AL74" s="24" t="s">
        <v>7</v>
      </c>
      <c r="AM74" s="24" t="s">
        <v>7</v>
      </c>
      <c r="AN74" s="24" t="s">
        <v>7</v>
      </c>
      <c r="AO74" s="24" t="s">
        <v>7</v>
      </c>
      <c r="AP74" s="24" t="s">
        <v>7</v>
      </c>
      <c r="AQ74" s="24" t="s">
        <v>7</v>
      </c>
      <c r="AR74" s="24" t="s">
        <v>7</v>
      </c>
      <c r="AS74" s="24" t="s">
        <v>7</v>
      </c>
      <c r="AT74" s="24" t="s">
        <v>7</v>
      </c>
      <c r="AU74" s="24" t="s">
        <v>7</v>
      </c>
      <c r="AV74" s="24" t="s">
        <v>7</v>
      </c>
      <c r="AW74" s="24" t="s">
        <v>7</v>
      </c>
      <c r="AX74" s="24" t="s">
        <v>7</v>
      </c>
      <c r="AY74" s="24" t="s">
        <v>7</v>
      </c>
      <c r="AZ74" s="24" t="s">
        <v>7</v>
      </c>
      <c r="BA74" s="24" t="s">
        <v>7</v>
      </c>
      <c r="BB74" s="24" t="s">
        <v>7</v>
      </c>
      <c r="BC74" s="24" t="s">
        <v>7</v>
      </c>
      <c r="BD74" s="24" t="s">
        <v>7</v>
      </c>
      <c r="BE74" s="24" t="s">
        <v>7</v>
      </c>
      <c r="BF74" s="24" t="s">
        <v>7</v>
      </c>
      <c r="BG74" s="24" t="s">
        <v>7</v>
      </c>
      <c r="BH74" s="24" t="s">
        <v>7</v>
      </c>
      <c r="BI74" s="24" t="s">
        <v>7</v>
      </c>
      <c r="BJ74" s="24">
        <v>28.271650690167771</v>
      </c>
      <c r="BK74" s="24">
        <v>28.271650690167771</v>
      </c>
      <c r="BL74" s="24">
        <v>28.271650690167771</v>
      </c>
      <c r="BM74" s="24">
        <v>28.271650690167771</v>
      </c>
      <c r="BN74" s="24">
        <v>28.271650690167771</v>
      </c>
      <c r="BO74" s="24">
        <v>28.271650690167771</v>
      </c>
      <c r="BP74" s="26"/>
      <c r="BQ74" s="26"/>
      <c r="BR74" s="26"/>
      <c r="BS74" s="26"/>
      <c r="BT74" s="26"/>
      <c r="BU74" s="26"/>
      <c r="BV74" s="26"/>
      <c r="BW74" s="26"/>
      <c r="BX74" s="26"/>
      <c r="BY74" s="26"/>
      <c r="BZ74" s="26"/>
      <c r="CA74" s="26"/>
      <c r="CB74" s="26"/>
      <c r="CC74" s="26"/>
      <c r="CD74" s="26"/>
      <c r="CE74" s="26"/>
      <c r="CF74" s="26"/>
      <c r="CG74" s="26"/>
      <c r="CH74" s="26"/>
    </row>
    <row r="75" spans="1:91" ht="17.25" customHeight="1">
      <c r="A75" s="25">
        <v>4</v>
      </c>
      <c r="B75" s="24" t="s">
        <v>7</v>
      </c>
      <c r="C75" s="24" t="s">
        <v>7</v>
      </c>
      <c r="D75" s="24" t="s">
        <v>7</v>
      </c>
      <c r="E75" s="24" t="s">
        <v>7</v>
      </c>
      <c r="F75" s="24" t="s">
        <v>7</v>
      </c>
      <c r="G75" s="24" t="s">
        <v>7</v>
      </c>
      <c r="H75" s="24" t="s">
        <v>7</v>
      </c>
      <c r="I75" s="24" t="s">
        <v>7</v>
      </c>
      <c r="J75" s="24" t="s">
        <v>7</v>
      </c>
      <c r="K75" s="24" t="s">
        <v>7</v>
      </c>
      <c r="L75" s="24" t="s">
        <v>7</v>
      </c>
      <c r="M75" s="24" t="s">
        <v>7</v>
      </c>
      <c r="N75" s="24" t="s">
        <v>7</v>
      </c>
      <c r="O75" s="24" t="s">
        <v>7</v>
      </c>
      <c r="P75" s="24" t="s">
        <v>7</v>
      </c>
      <c r="Q75" s="24" t="s">
        <v>7</v>
      </c>
      <c r="R75" s="24" t="s">
        <v>7</v>
      </c>
      <c r="S75" s="24" t="s">
        <v>7</v>
      </c>
      <c r="T75" s="24" t="s">
        <v>7</v>
      </c>
      <c r="U75" s="24" t="s">
        <v>7</v>
      </c>
      <c r="V75" s="24" t="s">
        <v>7</v>
      </c>
      <c r="W75" s="24" t="s">
        <v>7</v>
      </c>
      <c r="X75" s="24" t="s">
        <v>7</v>
      </c>
      <c r="Y75" s="24" t="s">
        <v>7</v>
      </c>
      <c r="Z75" s="24" t="s">
        <v>7</v>
      </c>
      <c r="AA75" s="24" t="s">
        <v>7</v>
      </c>
      <c r="AB75" s="24" t="s">
        <v>7</v>
      </c>
      <c r="AC75" s="24" t="s">
        <v>7</v>
      </c>
      <c r="AD75" s="24" t="s">
        <v>7</v>
      </c>
      <c r="AE75" s="24" t="s">
        <v>7</v>
      </c>
      <c r="AF75" s="24" t="s">
        <v>7</v>
      </c>
      <c r="AG75" s="24" t="s">
        <v>7</v>
      </c>
      <c r="AH75" s="24" t="s">
        <v>7</v>
      </c>
      <c r="AI75" s="24" t="s">
        <v>7</v>
      </c>
      <c r="AJ75" s="24" t="s">
        <v>7</v>
      </c>
      <c r="AK75" s="24" t="s">
        <v>7</v>
      </c>
      <c r="AL75" s="24" t="s">
        <v>7</v>
      </c>
      <c r="AM75" s="24" t="s">
        <v>7</v>
      </c>
      <c r="AN75" s="24" t="s">
        <v>7</v>
      </c>
      <c r="AO75" s="24" t="s">
        <v>7</v>
      </c>
      <c r="AP75" s="24" t="s">
        <v>7</v>
      </c>
      <c r="AQ75" s="24" t="s">
        <v>7</v>
      </c>
      <c r="AR75" s="24" t="s">
        <v>7</v>
      </c>
      <c r="AS75" s="24" t="s">
        <v>7</v>
      </c>
      <c r="AT75" s="24" t="s">
        <v>7</v>
      </c>
      <c r="AU75" s="24" t="s">
        <v>7</v>
      </c>
      <c r="AV75" s="24" t="s">
        <v>7</v>
      </c>
      <c r="AW75" s="24" t="s">
        <v>7</v>
      </c>
      <c r="AX75" s="24" t="s">
        <v>7</v>
      </c>
      <c r="AY75" s="24" t="s">
        <v>7</v>
      </c>
      <c r="AZ75" s="24" t="s">
        <v>7</v>
      </c>
      <c r="BA75" s="24" t="s">
        <v>7</v>
      </c>
      <c r="BB75" s="24" t="s">
        <v>7</v>
      </c>
      <c r="BC75" s="24" t="s">
        <v>7</v>
      </c>
      <c r="BD75" s="24" t="s">
        <v>7</v>
      </c>
      <c r="BE75" s="24" t="s">
        <v>7</v>
      </c>
      <c r="BF75" s="24" t="s">
        <v>7</v>
      </c>
      <c r="BG75" s="24" t="s">
        <v>7</v>
      </c>
      <c r="BH75" s="24" t="s">
        <v>7</v>
      </c>
      <c r="BI75" s="24" t="s">
        <v>7</v>
      </c>
      <c r="BJ75" s="24" t="s">
        <v>7</v>
      </c>
      <c r="BK75" s="24">
        <v>28.551291151989414</v>
      </c>
      <c r="BL75" s="24">
        <v>28.551291151989414</v>
      </c>
      <c r="BM75" s="24">
        <v>28.551291151989414</v>
      </c>
      <c r="BN75" s="24">
        <v>28.551291151989414</v>
      </c>
      <c r="BO75" s="24">
        <v>28.551291151989414</v>
      </c>
      <c r="BP75" s="26"/>
      <c r="BQ75" s="26"/>
      <c r="BR75" s="26"/>
      <c r="BS75" s="26"/>
      <c r="BT75" s="26"/>
      <c r="BU75" s="26"/>
      <c r="BV75" s="26"/>
      <c r="BW75" s="26"/>
      <c r="BX75" s="26"/>
      <c r="BY75" s="26"/>
      <c r="BZ75" s="26"/>
      <c r="CA75" s="26"/>
      <c r="CB75" s="26"/>
      <c r="CC75" s="26"/>
      <c r="CD75" s="26"/>
      <c r="CE75" s="26"/>
      <c r="CF75" s="26"/>
      <c r="CG75" s="26"/>
      <c r="CH75" s="26"/>
      <c r="CI75" s="26"/>
    </row>
    <row r="76" spans="1:91" ht="17.25" customHeight="1">
      <c r="A76" s="25">
        <v>3</v>
      </c>
      <c r="B76" s="24" t="s">
        <v>7</v>
      </c>
      <c r="C76" s="24" t="s">
        <v>7</v>
      </c>
      <c r="D76" s="24" t="s">
        <v>7</v>
      </c>
      <c r="E76" s="24" t="s">
        <v>7</v>
      </c>
      <c r="F76" s="24" t="s">
        <v>7</v>
      </c>
      <c r="G76" s="24" t="s">
        <v>7</v>
      </c>
      <c r="H76" s="24" t="s">
        <v>7</v>
      </c>
      <c r="I76" s="24" t="s">
        <v>7</v>
      </c>
      <c r="J76" s="24" t="s">
        <v>7</v>
      </c>
      <c r="K76" s="24" t="s">
        <v>7</v>
      </c>
      <c r="L76" s="24" t="s">
        <v>7</v>
      </c>
      <c r="M76" s="24" t="s">
        <v>7</v>
      </c>
      <c r="N76" s="24" t="s">
        <v>7</v>
      </c>
      <c r="O76" s="24" t="s">
        <v>7</v>
      </c>
      <c r="P76" s="24" t="s">
        <v>7</v>
      </c>
      <c r="Q76" s="24" t="s">
        <v>7</v>
      </c>
      <c r="R76" s="24" t="s">
        <v>7</v>
      </c>
      <c r="S76" s="24" t="s">
        <v>7</v>
      </c>
      <c r="T76" s="24" t="s">
        <v>7</v>
      </c>
      <c r="U76" s="24" t="s">
        <v>7</v>
      </c>
      <c r="V76" s="24" t="s">
        <v>7</v>
      </c>
      <c r="W76" s="24" t="s">
        <v>7</v>
      </c>
      <c r="X76" s="24" t="s">
        <v>7</v>
      </c>
      <c r="Y76" s="24" t="s">
        <v>7</v>
      </c>
      <c r="Z76" s="24" t="s">
        <v>7</v>
      </c>
      <c r="AA76" s="24" t="s">
        <v>7</v>
      </c>
      <c r="AB76" s="24" t="s">
        <v>7</v>
      </c>
      <c r="AC76" s="24" t="s">
        <v>7</v>
      </c>
      <c r="AD76" s="24" t="s">
        <v>7</v>
      </c>
      <c r="AE76" s="24" t="s">
        <v>7</v>
      </c>
      <c r="AF76" s="24" t="s">
        <v>7</v>
      </c>
      <c r="AG76" s="24" t="s">
        <v>7</v>
      </c>
      <c r="AH76" s="24" t="s">
        <v>7</v>
      </c>
      <c r="AI76" s="24" t="s">
        <v>7</v>
      </c>
      <c r="AJ76" s="24" t="s">
        <v>7</v>
      </c>
      <c r="AK76" s="24" t="s">
        <v>7</v>
      </c>
      <c r="AL76" s="24" t="s">
        <v>7</v>
      </c>
      <c r="AM76" s="24" t="s">
        <v>7</v>
      </c>
      <c r="AN76" s="24" t="s">
        <v>7</v>
      </c>
      <c r="AO76" s="24" t="s">
        <v>7</v>
      </c>
      <c r="AP76" s="24" t="s">
        <v>7</v>
      </c>
      <c r="AQ76" s="24" t="s">
        <v>7</v>
      </c>
      <c r="AR76" s="24" t="s">
        <v>7</v>
      </c>
      <c r="AS76" s="24" t="s">
        <v>7</v>
      </c>
      <c r="AT76" s="24" t="s">
        <v>7</v>
      </c>
      <c r="AU76" s="24" t="s">
        <v>7</v>
      </c>
      <c r="AV76" s="24" t="s">
        <v>7</v>
      </c>
      <c r="AW76" s="24" t="s">
        <v>7</v>
      </c>
      <c r="AX76" s="24" t="s">
        <v>7</v>
      </c>
      <c r="AY76" s="24" t="s">
        <v>7</v>
      </c>
      <c r="AZ76" s="24" t="s">
        <v>7</v>
      </c>
      <c r="BA76" s="24" t="s">
        <v>7</v>
      </c>
      <c r="BB76" s="24" t="s">
        <v>7</v>
      </c>
      <c r="BC76" s="24" t="s">
        <v>7</v>
      </c>
      <c r="BD76" s="24" t="s">
        <v>7</v>
      </c>
      <c r="BE76" s="24" t="s">
        <v>7</v>
      </c>
      <c r="BF76" s="24" t="s">
        <v>7</v>
      </c>
      <c r="BG76" s="24" t="s">
        <v>7</v>
      </c>
      <c r="BH76" s="24" t="s">
        <v>7</v>
      </c>
      <c r="BI76" s="24" t="s">
        <v>7</v>
      </c>
      <c r="BJ76" s="24" t="s">
        <v>7</v>
      </c>
      <c r="BK76" s="24" t="s">
        <v>7</v>
      </c>
      <c r="BL76" s="24">
        <v>28.833697592661878</v>
      </c>
      <c r="BM76" s="24">
        <v>28.833697592661885</v>
      </c>
      <c r="BN76" s="24">
        <v>28.833697592661885</v>
      </c>
      <c r="BO76" s="24">
        <v>28.833697592661885</v>
      </c>
      <c r="BP76" s="26"/>
      <c r="BQ76" s="26"/>
      <c r="BR76" s="26"/>
      <c r="BS76" s="26"/>
      <c r="BT76" s="26"/>
      <c r="BU76" s="26"/>
      <c r="BV76" s="26"/>
      <c r="BW76" s="26"/>
      <c r="BX76" s="26"/>
      <c r="BY76" s="26"/>
      <c r="BZ76" s="26"/>
      <c r="CA76" s="26"/>
      <c r="CB76" s="26"/>
      <c r="CC76" s="26"/>
      <c r="CD76" s="26"/>
      <c r="CE76" s="26"/>
      <c r="CF76" s="26"/>
      <c r="CG76" s="26"/>
      <c r="CH76" s="26"/>
      <c r="CI76" s="26"/>
      <c r="CJ76" s="26"/>
    </row>
    <row r="77" spans="1:91" ht="17.25" customHeight="1">
      <c r="A77" s="25">
        <v>2</v>
      </c>
      <c r="B77" s="24" t="s">
        <v>7</v>
      </c>
      <c r="C77" s="24" t="s">
        <v>7</v>
      </c>
      <c r="D77" s="24" t="s">
        <v>7</v>
      </c>
      <c r="E77" s="24" t="s">
        <v>7</v>
      </c>
      <c r="F77" s="24" t="s">
        <v>7</v>
      </c>
      <c r="G77" s="24" t="s">
        <v>7</v>
      </c>
      <c r="H77" s="24" t="s">
        <v>7</v>
      </c>
      <c r="I77" s="24" t="s">
        <v>7</v>
      </c>
      <c r="J77" s="24" t="s">
        <v>7</v>
      </c>
      <c r="K77" s="24" t="s">
        <v>7</v>
      </c>
      <c r="L77" s="24" t="s">
        <v>7</v>
      </c>
      <c r="M77" s="24" t="s">
        <v>7</v>
      </c>
      <c r="N77" s="24" t="s">
        <v>7</v>
      </c>
      <c r="O77" s="24" t="s">
        <v>7</v>
      </c>
      <c r="P77" s="24" t="s">
        <v>7</v>
      </c>
      <c r="Q77" s="24" t="s">
        <v>7</v>
      </c>
      <c r="R77" s="24" t="s">
        <v>7</v>
      </c>
      <c r="S77" s="24" t="s">
        <v>7</v>
      </c>
      <c r="T77" s="24" t="s">
        <v>7</v>
      </c>
      <c r="U77" s="24" t="s">
        <v>7</v>
      </c>
      <c r="V77" s="24" t="s">
        <v>7</v>
      </c>
      <c r="W77" s="24" t="s">
        <v>7</v>
      </c>
      <c r="X77" s="24" t="s">
        <v>7</v>
      </c>
      <c r="Y77" s="24" t="s">
        <v>7</v>
      </c>
      <c r="Z77" s="24" t="s">
        <v>7</v>
      </c>
      <c r="AA77" s="24" t="s">
        <v>7</v>
      </c>
      <c r="AB77" s="24" t="s">
        <v>7</v>
      </c>
      <c r="AC77" s="24" t="s">
        <v>7</v>
      </c>
      <c r="AD77" s="24" t="s">
        <v>7</v>
      </c>
      <c r="AE77" s="24" t="s">
        <v>7</v>
      </c>
      <c r="AF77" s="24" t="s">
        <v>7</v>
      </c>
      <c r="AG77" s="24" t="s">
        <v>7</v>
      </c>
      <c r="AH77" s="24" t="s">
        <v>7</v>
      </c>
      <c r="AI77" s="24" t="s">
        <v>7</v>
      </c>
      <c r="AJ77" s="24" t="s">
        <v>7</v>
      </c>
      <c r="AK77" s="24" t="s">
        <v>7</v>
      </c>
      <c r="AL77" s="24" t="s">
        <v>7</v>
      </c>
      <c r="AM77" s="24" t="s">
        <v>7</v>
      </c>
      <c r="AN77" s="24" t="s">
        <v>7</v>
      </c>
      <c r="AO77" s="24" t="s">
        <v>7</v>
      </c>
      <c r="AP77" s="24" t="s">
        <v>7</v>
      </c>
      <c r="AQ77" s="24" t="s">
        <v>7</v>
      </c>
      <c r="AR77" s="24" t="s">
        <v>7</v>
      </c>
      <c r="AS77" s="24" t="s">
        <v>7</v>
      </c>
      <c r="AT77" s="24" t="s">
        <v>7</v>
      </c>
      <c r="AU77" s="24" t="s">
        <v>7</v>
      </c>
      <c r="AV77" s="24" t="s">
        <v>7</v>
      </c>
      <c r="AW77" s="24" t="s">
        <v>7</v>
      </c>
      <c r="AX77" s="24" t="s">
        <v>7</v>
      </c>
      <c r="AY77" s="24" t="s">
        <v>7</v>
      </c>
      <c r="AZ77" s="24" t="s">
        <v>7</v>
      </c>
      <c r="BA77" s="24" t="s">
        <v>7</v>
      </c>
      <c r="BB77" s="24" t="s">
        <v>7</v>
      </c>
      <c r="BC77" s="24" t="s">
        <v>7</v>
      </c>
      <c r="BD77" s="24" t="s">
        <v>7</v>
      </c>
      <c r="BE77" s="24" t="s">
        <v>7</v>
      </c>
      <c r="BF77" s="24" t="s">
        <v>7</v>
      </c>
      <c r="BG77" s="24" t="s">
        <v>7</v>
      </c>
      <c r="BH77" s="24" t="s">
        <v>7</v>
      </c>
      <c r="BI77" s="24" t="s">
        <v>7</v>
      </c>
      <c r="BJ77" s="24" t="s">
        <v>7</v>
      </c>
      <c r="BK77" s="24" t="s">
        <v>7</v>
      </c>
      <c r="BL77" s="24" t="s">
        <v>7</v>
      </c>
      <c r="BM77" s="24">
        <v>29.118897371026534</v>
      </c>
      <c r="BN77" s="24">
        <v>29.118897371026534</v>
      </c>
      <c r="BO77" s="24">
        <v>29.118897371026534</v>
      </c>
      <c r="BP77" s="26"/>
      <c r="BQ77" s="26"/>
      <c r="BR77" s="26"/>
      <c r="BS77" s="26"/>
      <c r="BT77" s="26"/>
      <c r="BU77" s="26"/>
      <c r="BV77" s="26"/>
      <c r="BW77" s="26"/>
      <c r="BX77" s="26"/>
      <c r="BY77" s="26"/>
      <c r="BZ77" s="26"/>
      <c r="CA77" s="26"/>
      <c r="CB77" s="26"/>
      <c r="CC77" s="26"/>
      <c r="CD77" s="26"/>
      <c r="CE77" s="26"/>
      <c r="CF77" s="26"/>
      <c r="CG77" s="26"/>
      <c r="CH77" s="26"/>
      <c r="CI77" s="26"/>
      <c r="CJ77" s="26"/>
      <c r="CK77" s="26"/>
    </row>
    <row r="78" spans="1:91" ht="17.25" customHeight="1">
      <c r="A78" s="25">
        <v>1</v>
      </c>
      <c r="B78" s="24" t="s">
        <v>7</v>
      </c>
      <c r="C78" s="24" t="s">
        <v>7</v>
      </c>
      <c r="D78" s="24" t="s">
        <v>7</v>
      </c>
      <c r="E78" s="24" t="s">
        <v>7</v>
      </c>
      <c r="F78" s="24" t="s">
        <v>7</v>
      </c>
      <c r="G78" s="24" t="s">
        <v>7</v>
      </c>
      <c r="H78" s="24" t="s">
        <v>7</v>
      </c>
      <c r="I78" s="24" t="s">
        <v>7</v>
      </c>
      <c r="J78" s="24" t="s">
        <v>7</v>
      </c>
      <c r="K78" s="24" t="s">
        <v>7</v>
      </c>
      <c r="L78" s="24" t="s">
        <v>7</v>
      </c>
      <c r="M78" s="24" t="s">
        <v>7</v>
      </c>
      <c r="N78" s="24" t="s">
        <v>7</v>
      </c>
      <c r="O78" s="24" t="s">
        <v>7</v>
      </c>
      <c r="P78" s="24" t="s">
        <v>7</v>
      </c>
      <c r="Q78" s="24" t="s">
        <v>7</v>
      </c>
      <c r="R78" s="24" t="s">
        <v>7</v>
      </c>
      <c r="S78" s="24" t="s">
        <v>7</v>
      </c>
      <c r="T78" s="24" t="s">
        <v>7</v>
      </c>
      <c r="U78" s="24" t="s">
        <v>7</v>
      </c>
      <c r="V78" s="24" t="s">
        <v>7</v>
      </c>
      <c r="W78" s="24" t="s">
        <v>7</v>
      </c>
      <c r="X78" s="24" t="s">
        <v>7</v>
      </c>
      <c r="Y78" s="24" t="s">
        <v>7</v>
      </c>
      <c r="Z78" s="24" t="s">
        <v>7</v>
      </c>
      <c r="AA78" s="24" t="s">
        <v>7</v>
      </c>
      <c r="AB78" s="24" t="s">
        <v>7</v>
      </c>
      <c r="AC78" s="24" t="s">
        <v>7</v>
      </c>
      <c r="AD78" s="24" t="s">
        <v>7</v>
      </c>
      <c r="AE78" s="24" t="s">
        <v>7</v>
      </c>
      <c r="AF78" s="24" t="s">
        <v>7</v>
      </c>
      <c r="AG78" s="24" t="s">
        <v>7</v>
      </c>
      <c r="AH78" s="24" t="s">
        <v>7</v>
      </c>
      <c r="AI78" s="24" t="s">
        <v>7</v>
      </c>
      <c r="AJ78" s="24" t="s">
        <v>7</v>
      </c>
      <c r="AK78" s="24" t="s">
        <v>7</v>
      </c>
      <c r="AL78" s="24" t="s">
        <v>7</v>
      </c>
      <c r="AM78" s="24" t="s">
        <v>7</v>
      </c>
      <c r="AN78" s="24" t="s">
        <v>7</v>
      </c>
      <c r="AO78" s="24" t="s">
        <v>7</v>
      </c>
      <c r="AP78" s="24" t="s">
        <v>7</v>
      </c>
      <c r="AQ78" s="24" t="s">
        <v>7</v>
      </c>
      <c r="AR78" s="24" t="s">
        <v>7</v>
      </c>
      <c r="AS78" s="24" t="s">
        <v>7</v>
      </c>
      <c r="AT78" s="24" t="s">
        <v>7</v>
      </c>
      <c r="AU78" s="24" t="s">
        <v>7</v>
      </c>
      <c r="AV78" s="24" t="s">
        <v>7</v>
      </c>
      <c r="AW78" s="24" t="s">
        <v>7</v>
      </c>
      <c r="AX78" s="24" t="s">
        <v>7</v>
      </c>
      <c r="AY78" s="24" t="s">
        <v>7</v>
      </c>
      <c r="AZ78" s="24" t="s">
        <v>7</v>
      </c>
      <c r="BA78" s="24" t="s">
        <v>7</v>
      </c>
      <c r="BB78" s="24" t="s">
        <v>7</v>
      </c>
      <c r="BC78" s="24" t="s">
        <v>7</v>
      </c>
      <c r="BD78" s="24" t="s">
        <v>7</v>
      </c>
      <c r="BE78" s="24" t="s">
        <v>7</v>
      </c>
      <c r="BF78" s="24" t="s">
        <v>7</v>
      </c>
      <c r="BG78" s="24" t="s">
        <v>7</v>
      </c>
      <c r="BH78" s="24" t="s">
        <v>7</v>
      </c>
      <c r="BI78" s="24" t="s">
        <v>7</v>
      </c>
      <c r="BJ78" s="24" t="s">
        <v>7</v>
      </c>
      <c r="BK78" s="24" t="s">
        <v>7</v>
      </c>
      <c r="BL78" s="24" t="s">
        <v>7</v>
      </c>
      <c r="BM78" s="24" t="s">
        <v>7</v>
      </c>
      <c r="BN78" s="24">
        <v>29.406918116536211</v>
      </c>
      <c r="BO78" s="24">
        <v>29.406918116536211</v>
      </c>
      <c r="BP78" s="26"/>
      <c r="BQ78" s="26"/>
      <c r="BR78" s="26"/>
      <c r="BS78" s="26"/>
      <c r="BT78" s="26"/>
      <c r="BU78" s="26"/>
      <c r="BV78" s="26"/>
      <c r="BW78" s="26"/>
      <c r="BX78" s="26"/>
      <c r="BY78" s="26"/>
      <c r="BZ78" s="26"/>
      <c r="CA78" s="26"/>
      <c r="CB78" s="26"/>
      <c r="CC78" s="26"/>
      <c r="CD78" s="26"/>
      <c r="CE78" s="26"/>
      <c r="CF78" s="26"/>
      <c r="CG78" s="26"/>
      <c r="CH78" s="26"/>
      <c r="CI78" s="26"/>
      <c r="CJ78" s="26"/>
      <c r="CK78" s="26"/>
      <c r="CL78" s="26"/>
    </row>
    <row r="79" spans="1:91" ht="17.25" customHeight="1">
      <c r="A79" s="25">
        <v>0</v>
      </c>
      <c r="B79" s="24" t="s">
        <v>7</v>
      </c>
      <c r="C79" s="24" t="s">
        <v>7</v>
      </c>
      <c r="D79" s="24" t="s">
        <v>7</v>
      </c>
      <c r="E79" s="24" t="s">
        <v>7</v>
      </c>
      <c r="F79" s="24" t="s">
        <v>7</v>
      </c>
      <c r="G79" s="24" t="s">
        <v>7</v>
      </c>
      <c r="H79" s="24" t="s">
        <v>7</v>
      </c>
      <c r="I79" s="24" t="s">
        <v>7</v>
      </c>
      <c r="J79" s="24" t="s">
        <v>7</v>
      </c>
      <c r="K79" s="24" t="s">
        <v>7</v>
      </c>
      <c r="L79" s="24" t="s">
        <v>7</v>
      </c>
      <c r="M79" s="24" t="s">
        <v>7</v>
      </c>
      <c r="N79" s="24" t="s">
        <v>7</v>
      </c>
      <c r="O79" s="24" t="s">
        <v>7</v>
      </c>
      <c r="P79" s="24" t="s">
        <v>7</v>
      </c>
      <c r="Q79" s="24" t="s">
        <v>7</v>
      </c>
      <c r="R79" s="24" t="s">
        <v>7</v>
      </c>
      <c r="S79" s="24" t="s">
        <v>7</v>
      </c>
      <c r="T79" s="24" t="s">
        <v>7</v>
      </c>
      <c r="U79" s="24" t="s">
        <v>7</v>
      </c>
      <c r="V79" s="24" t="s">
        <v>7</v>
      </c>
      <c r="W79" s="24" t="s">
        <v>7</v>
      </c>
      <c r="X79" s="24" t="s">
        <v>7</v>
      </c>
      <c r="Y79" s="24" t="s">
        <v>7</v>
      </c>
      <c r="Z79" s="24" t="s">
        <v>7</v>
      </c>
      <c r="AA79" s="24" t="s">
        <v>7</v>
      </c>
      <c r="AB79" s="24" t="s">
        <v>7</v>
      </c>
      <c r="AC79" s="24" t="s">
        <v>7</v>
      </c>
      <c r="AD79" s="24" t="s">
        <v>7</v>
      </c>
      <c r="AE79" s="24" t="s">
        <v>7</v>
      </c>
      <c r="AF79" s="24" t="s">
        <v>7</v>
      </c>
      <c r="AG79" s="24" t="s">
        <v>7</v>
      </c>
      <c r="AH79" s="24" t="s">
        <v>7</v>
      </c>
      <c r="AI79" s="24" t="s">
        <v>7</v>
      </c>
      <c r="AJ79" s="24" t="s">
        <v>7</v>
      </c>
      <c r="AK79" s="24" t="s">
        <v>7</v>
      </c>
      <c r="AL79" s="24" t="s">
        <v>7</v>
      </c>
      <c r="AM79" s="24" t="s">
        <v>7</v>
      </c>
      <c r="AN79" s="24" t="s">
        <v>7</v>
      </c>
      <c r="AO79" s="24" t="s">
        <v>7</v>
      </c>
      <c r="AP79" s="24" t="s">
        <v>7</v>
      </c>
      <c r="AQ79" s="24" t="s">
        <v>7</v>
      </c>
      <c r="AR79" s="24" t="s">
        <v>7</v>
      </c>
      <c r="AS79" s="24" t="s">
        <v>7</v>
      </c>
      <c r="AT79" s="24" t="s">
        <v>7</v>
      </c>
      <c r="AU79" s="24" t="s">
        <v>7</v>
      </c>
      <c r="AV79" s="24" t="s">
        <v>7</v>
      </c>
      <c r="AW79" s="24" t="s">
        <v>7</v>
      </c>
      <c r="AX79" s="24" t="s">
        <v>7</v>
      </c>
      <c r="AY79" s="24" t="s">
        <v>7</v>
      </c>
      <c r="AZ79" s="24" t="s">
        <v>7</v>
      </c>
      <c r="BA79" s="24" t="s">
        <v>7</v>
      </c>
      <c r="BB79" s="24" t="s">
        <v>7</v>
      </c>
      <c r="BC79" s="24" t="s">
        <v>7</v>
      </c>
      <c r="BD79" s="24" t="s">
        <v>7</v>
      </c>
      <c r="BE79" s="24" t="s">
        <v>7</v>
      </c>
      <c r="BF79" s="24" t="s">
        <v>7</v>
      </c>
      <c r="BG79" s="24" t="s">
        <v>7</v>
      </c>
      <c r="BH79" s="24" t="s">
        <v>7</v>
      </c>
      <c r="BI79" s="24" t="s">
        <v>7</v>
      </c>
      <c r="BJ79" s="24" t="s">
        <v>7</v>
      </c>
      <c r="BK79" s="24" t="s">
        <v>7</v>
      </c>
      <c r="BL79" s="24" t="s">
        <v>7</v>
      </c>
      <c r="BM79" s="24" t="s">
        <v>7</v>
      </c>
      <c r="BN79" s="24" t="s">
        <v>7</v>
      </c>
      <c r="BO79" s="24">
        <v>29.697787731932198</v>
      </c>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row>
  </sheetData>
  <phoneticPr fontId="29"/>
  <hyperlinks>
    <hyperlink ref="A1" location="目次!A1" display="目次!A1"/>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79"/>
  <sheetViews>
    <sheetView showGridLines="0" showRowColHeaders="0" zoomScale="80" zoomScaleNormal="80" workbookViewId="0">
      <pane xSplit="1" ySplit="13" topLeftCell="B14" activePane="bottomRight" state="frozen"/>
      <selection pane="topRight" activeCell="B1" sqref="B1"/>
      <selection pane="bottomLeft" activeCell="A14" sqref="A14"/>
      <selection pane="bottomRight"/>
    </sheetView>
  </sheetViews>
  <sheetFormatPr defaultRowHeight="13.5"/>
  <cols>
    <col min="1" max="1" width="9" style="20"/>
    <col min="2" max="67" width="6.25" style="20" customWidth="1"/>
    <col min="68" max="16384" width="9" style="20"/>
  </cols>
  <sheetData>
    <row r="1" spans="1:95" ht="25.5">
      <c r="A1" s="358" t="s">
        <v>170</v>
      </c>
      <c r="B1" s="360"/>
      <c r="C1" s="360"/>
      <c r="D1" s="360"/>
      <c r="E1" s="360"/>
      <c r="F1" s="360" t="s">
        <v>3</v>
      </c>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row>
    <row r="2" spans="1:95" ht="24">
      <c r="B2" s="4"/>
      <c r="C2" s="4"/>
      <c r="D2" s="4"/>
      <c r="E2" s="4"/>
      <c r="F2" s="4"/>
      <c r="G2" s="4"/>
      <c r="H2" s="4" t="s">
        <v>6</v>
      </c>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row>
    <row r="3" spans="1:95" ht="24">
      <c r="B3" s="4" t="s">
        <v>14</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row>
    <row r="4" spans="1:95" ht="30" customHeight="1">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row>
    <row r="5" spans="1:95" ht="37.5" customHeight="1">
      <c r="A5" s="48"/>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row>
    <row r="6" spans="1:95" ht="24">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row>
    <row r="8" spans="1:95">
      <c r="A8" s="20" t="s">
        <v>1</v>
      </c>
      <c r="B8" s="20">
        <v>2019</v>
      </c>
      <c r="C8" s="20">
        <v>2020</v>
      </c>
      <c r="D8" s="20">
        <v>2021</v>
      </c>
      <c r="E8" s="20">
        <v>2022</v>
      </c>
      <c r="F8" s="20">
        <v>2023</v>
      </c>
      <c r="G8" s="20">
        <v>2024</v>
      </c>
      <c r="H8" s="20">
        <v>2025</v>
      </c>
      <c r="I8" s="20">
        <v>2026</v>
      </c>
      <c r="J8" s="20">
        <v>2027</v>
      </c>
      <c r="K8" s="20">
        <v>2028</v>
      </c>
      <c r="L8" s="20">
        <v>2029</v>
      </c>
      <c r="M8" s="20">
        <v>2030</v>
      </c>
      <c r="N8" s="20">
        <v>2031</v>
      </c>
      <c r="O8" s="20">
        <v>2032</v>
      </c>
      <c r="P8" s="20">
        <v>2033</v>
      </c>
      <c r="Q8" s="20">
        <v>2034</v>
      </c>
      <c r="R8" s="20">
        <v>2035</v>
      </c>
      <c r="S8" s="20">
        <v>2036</v>
      </c>
      <c r="T8" s="20">
        <v>2037</v>
      </c>
      <c r="U8" s="20">
        <v>2038</v>
      </c>
      <c r="V8" s="20">
        <v>2039</v>
      </c>
      <c r="W8" s="20">
        <v>2040</v>
      </c>
      <c r="X8" s="20">
        <v>2041</v>
      </c>
      <c r="Y8" s="20">
        <v>2042</v>
      </c>
      <c r="Z8" s="20">
        <v>2043</v>
      </c>
      <c r="AA8" s="20">
        <v>2044</v>
      </c>
      <c r="AB8" s="20">
        <v>2045</v>
      </c>
      <c r="AC8" s="20">
        <v>2046</v>
      </c>
      <c r="AD8" s="20">
        <v>2047</v>
      </c>
      <c r="AE8" s="20">
        <v>2048</v>
      </c>
      <c r="AF8" s="20">
        <v>2049</v>
      </c>
      <c r="AG8" s="20">
        <v>2050</v>
      </c>
      <c r="AH8" s="20">
        <v>2051</v>
      </c>
      <c r="AI8" s="20">
        <v>2052</v>
      </c>
      <c r="AJ8" s="20">
        <v>2053</v>
      </c>
      <c r="AK8" s="20">
        <v>2054</v>
      </c>
      <c r="AL8" s="20">
        <v>2055</v>
      </c>
      <c r="AM8" s="20">
        <v>2056</v>
      </c>
      <c r="AN8" s="20">
        <v>2057</v>
      </c>
      <c r="AO8" s="20">
        <v>2058</v>
      </c>
      <c r="AP8" s="20">
        <v>2059</v>
      </c>
      <c r="AQ8" s="20">
        <v>2060</v>
      </c>
      <c r="AR8" s="20">
        <v>2061</v>
      </c>
      <c r="AS8" s="20">
        <v>2062</v>
      </c>
      <c r="AT8" s="20">
        <v>2063</v>
      </c>
      <c r="AU8" s="20">
        <v>2064</v>
      </c>
      <c r="AV8" s="20">
        <v>2065</v>
      </c>
      <c r="AW8" s="20">
        <v>2066</v>
      </c>
      <c r="AX8" s="20">
        <v>2067</v>
      </c>
      <c r="AY8" s="20">
        <v>2068</v>
      </c>
      <c r="AZ8" s="20">
        <v>2069</v>
      </c>
      <c r="BA8" s="20">
        <v>2070</v>
      </c>
      <c r="BB8" s="20">
        <v>2071</v>
      </c>
      <c r="BC8" s="20">
        <v>2072</v>
      </c>
      <c r="BD8" s="20">
        <v>2073</v>
      </c>
      <c r="BE8" s="20">
        <v>2074</v>
      </c>
      <c r="BF8" s="20">
        <v>2075</v>
      </c>
      <c r="BG8" s="20">
        <v>2076</v>
      </c>
      <c r="BH8" s="20">
        <v>2077</v>
      </c>
      <c r="BI8" s="20">
        <v>2078</v>
      </c>
      <c r="BJ8" s="20">
        <v>2079</v>
      </c>
      <c r="BK8" s="20">
        <v>2080</v>
      </c>
      <c r="BL8" s="20">
        <v>2081</v>
      </c>
      <c r="BM8" s="20">
        <v>2082</v>
      </c>
      <c r="BN8" s="20">
        <v>2083</v>
      </c>
      <c r="BO8" s="20">
        <v>2084</v>
      </c>
    </row>
    <row r="9" spans="1:95" hidden="1"/>
    <row r="10" spans="1:95" hidden="1">
      <c r="A10" s="20" t="s">
        <v>0</v>
      </c>
      <c r="CQ10" s="20">
        <v>2014</v>
      </c>
    </row>
    <row r="11" spans="1:95" hidden="1">
      <c r="A11" s="22"/>
      <c r="B11" s="23">
        <v>35.723199999999999</v>
      </c>
      <c r="C11" s="23">
        <v>35.826169880317977</v>
      </c>
      <c r="D11" s="23">
        <v>35.929645502534541</v>
      </c>
      <c r="E11" s="23">
        <v>35.926982548908782</v>
      </c>
      <c r="F11" s="23">
        <v>35.99594177632337</v>
      </c>
      <c r="G11" s="23">
        <v>36.136614338484833</v>
      </c>
      <c r="H11" s="23">
        <v>36.34980268388761</v>
      </c>
      <c r="I11" s="23">
        <v>36.564589505052744</v>
      </c>
      <c r="J11" s="23">
        <v>36.780985533752819</v>
      </c>
      <c r="K11" s="23">
        <v>36.999001577438882</v>
      </c>
      <c r="L11" s="23">
        <v>37.218648519762525</v>
      </c>
      <c r="M11" s="23">
        <v>37.476823958856322</v>
      </c>
      <c r="N11" s="23">
        <v>37.737128146500687</v>
      </c>
      <c r="O11" s="23">
        <v>38.036629163536425</v>
      </c>
      <c r="P11" s="23">
        <v>38.338507172770861</v>
      </c>
      <c r="Q11" s="23">
        <v>38.64278103922139</v>
      </c>
      <c r="R11" s="23">
        <v>38.949469777627947</v>
      </c>
      <c r="S11" s="23">
        <v>39.258592553640817</v>
      </c>
      <c r="T11" s="23">
        <v>39.570168685018949</v>
      </c>
      <c r="U11" s="23">
        <v>39.884217642836546</v>
      </c>
      <c r="V11" s="23">
        <v>40.200759052700299</v>
      </c>
      <c r="W11" s="23">
        <v>40.519812695975773</v>
      </c>
      <c r="X11" s="23">
        <v>40.841398511023179</v>
      </c>
      <c r="Y11" s="23">
        <v>41.165536594444021</v>
      </c>
      <c r="Z11" s="23">
        <v>41.492247202336394</v>
      </c>
      <c r="AA11" s="23">
        <v>41.821550751561233</v>
      </c>
      <c r="AB11" s="23">
        <v>42.153467821018133</v>
      </c>
      <c r="AC11" s="23">
        <v>42.48801915293096</v>
      </c>
      <c r="AD11" s="23">
        <v>42.825225654144681</v>
      </c>
      <c r="AE11" s="23">
        <v>43.165108397431517</v>
      </c>
      <c r="AF11" s="23">
        <v>43.507688622807962</v>
      </c>
      <c r="AG11" s="23">
        <v>43.852987738862048</v>
      </c>
      <c r="AH11" s="23">
        <v>44.201027324091086</v>
      </c>
      <c r="AI11" s="23">
        <v>44.55182912825056</v>
      </c>
      <c r="AJ11" s="23">
        <v>44.905415073712852</v>
      </c>
      <c r="AK11" s="23">
        <v>45.261807256837535</v>
      </c>
      <c r="AL11" s="23">
        <v>45.62102794935214</v>
      </c>
      <c r="AM11" s="23">
        <v>45.983099599743795</v>
      </c>
      <c r="AN11" s="23">
        <v>46.348044834662375</v>
      </c>
      <c r="AO11" s="23">
        <v>46.715886460334303</v>
      </c>
      <c r="AP11" s="23">
        <v>47.086647463987809</v>
      </c>
      <c r="AQ11" s="23">
        <v>47.460351015289255</v>
      </c>
      <c r="AR11" s="23">
        <v>47.837020467791575</v>
      </c>
      <c r="AS11" s="23">
        <v>48.216679360393094</v>
      </c>
      <c r="AT11" s="23">
        <v>48.599351418808943</v>
      </c>
      <c r="AU11" s="23">
        <v>48.985060557053401</v>
      </c>
      <c r="AV11" s="23">
        <v>49.37383087893479</v>
      </c>
      <c r="AW11" s="23">
        <v>49.765686679561284</v>
      </c>
      <c r="AX11" s="23">
        <v>50.160652446859409</v>
      </c>
      <c r="AY11" s="23">
        <v>50.558752863104274</v>
      </c>
      <c r="AZ11" s="23">
        <v>50.960012806462267</v>
      </c>
      <c r="BA11" s="23">
        <v>51.364457352545301</v>
      </c>
      <c r="BB11" s="23">
        <v>51.772111775978203</v>
      </c>
      <c r="BC11" s="23">
        <v>52.183001551978023</v>
      </c>
      <c r="BD11" s="23">
        <v>52.597152357946094</v>
      </c>
      <c r="BE11" s="23">
        <v>53.014590075072668</v>
      </c>
      <c r="BF11" s="23">
        <v>53.435340789954147</v>
      </c>
      <c r="BG11" s="23">
        <v>53.859430796223656</v>
      </c>
      <c r="BH11" s="23">
        <v>54.286886596193675</v>
      </c>
      <c r="BI11" s="23">
        <v>54.717734902512667</v>
      </c>
      <c r="BJ11" s="23">
        <v>55.152002639834173</v>
      </c>
      <c r="BK11" s="23">
        <v>55.589716946499571</v>
      </c>
      <c r="BL11" s="23">
        <v>56.030905176233695</v>
      </c>
      <c r="BM11" s="23">
        <v>56.475594899854578</v>
      </c>
      <c r="BN11" s="23">
        <v>56.923813906996266</v>
      </c>
      <c r="BO11" s="23">
        <v>57.375590207845441</v>
      </c>
    </row>
    <row r="12" spans="1:95" hidden="1">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row>
    <row r="13" spans="1:95" ht="17.25" hidden="1" customHeight="1">
      <c r="A13" s="3" t="s">
        <v>4</v>
      </c>
      <c r="B13" s="72">
        <v>1</v>
      </c>
      <c r="C13" s="72">
        <v>2</v>
      </c>
      <c r="D13" s="72">
        <v>3</v>
      </c>
      <c r="E13" s="72">
        <v>4</v>
      </c>
      <c r="F13" s="72">
        <v>5</v>
      </c>
      <c r="G13" s="72">
        <v>6</v>
      </c>
      <c r="H13" s="72">
        <v>7</v>
      </c>
      <c r="I13" s="72">
        <v>8</v>
      </c>
      <c r="J13" s="72">
        <v>9</v>
      </c>
      <c r="K13" s="72">
        <v>10</v>
      </c>
      <c r="L13" s="72">
        <v>11</v>
      </c>
      <c r="M13" s="72">
        <v>12</v>
      </c>
      <c r="N13" s="72">
        <v>13</v>
      </c>
      <c r="O13" s="72">
        <v>14</v>
      </c>
      <c r="P13" s="72">
        <v>15</v>
      </c>
      <c r="Q13" s="72">
        <v>16</v>
      </c>
      <c r="R13" s="72">
        <v>17</v>
      </c>
      <c r="S13" s="72">
        <v>18</v>
      </c>
      <c r="T13" s="72">
        <v>19</v>
      </c>
      <c r="U13" s="72">
        <v>20</v>
      </c>
      <c r="V13" s="72">
        <v>21</v>
      </c>
      <c r="W13" s="72">
        <v>22</v>
      </c>
      <c r="X13" s="72">
        <v>23</v>
      </c>
      <c r="Y13" s="72">
        <v>24</v>
      </c>
      <c r="Z13" s="72">
        <v>25</v>
      </c>
      <c r="AA13" s="72">
        <v>26</v>
      </c>
      <c r="AB13" s="72">
        <v>27</v>
      </c>
      <c r="AC13" s="72">
        <v>28</v>
      </c>
      <c r="AD13" s="72">
        <v>29</v>
      </c>
      <c r="AE13" s="72">
        <v>30</v>
      </c>
      <c r="AF13" s="72">
        <v>31</v>
      </c>
      <c r="AG13" s="72">
        <v>32</v>
      </c>
      <c r="AH13" s="72">
        <v>33</v>
      </c>
      <c r="AI13" s="72">
        <v>34</v>
      </c>
      <c r="AJ13" s="72">
        <v>35</v>
      </c>
      <c r="AK13" s="72">
        <v>36</v>
      </c>
      <c r="AL13" s="72">
        <v>37</v>
      </c>
      <c r="AM13" s="72">
        <v>38</v>
      </c>
      <c r="AN13" s="72">
        <v>39</v>
      </c>
      <c r="AO13" s="72">
        <v>40</v>
      </c>
      <c r="AP13" s="72">
        <v>41</v>
      </c>
      <c r="AQ13" s="72">
        <v>42</v>
      </c>
      <c r="AR13" s="72">
        <v>43</v>
      </c>
      <c r="AS13" s="72">
        <v>44</v>
      </c>
      <c r="AT13" s="72">
        <v>45</v>
      </c>
      <c r="AU13" s="72">
        <v>46</v>
      </c>
      <c r="AV13" s="72">
        <v>47</v>
      </c>
      <c r="AW13" s="72">
        <v>48</v>
      </c>
      <c r="AX13" s="72">
        <v>49</v>
      </c>
      <c r="AY13" s="72">
        <v>50</v>
      </c>
      <c r="AZ13" s="72">
        <v>51</v>
      </c>
      <c r="BA13" s="72">
        <v>52</v>
      </c>
      <c r="BB13" s="72">
        <v>53</v>
      </c>
      <c r="BC13" s="72">
        <v>54</v>
      </c>
      <c r="BD13" s="72">
        <v>55</v>
      </c>
      <c r="BE13" s="72">
        <v>56</v>
      </c>
      <c r="BF13" s="72">
        <v>57</v>
      </c>
      <c r="BG13" s="72">
        <v>58</v>
      </c>
      <c r="BH13" s="72">
        <v>59</v>
      </c>
      <c r="BI13" s="72">
        <v>60</v>
      </c>
      <c r="BJ13" s="72">
        <v>61</v>
      </c>
      <c r="BK13" s="72">
        <v>62</v>
      </c>
      <c r="BL13" s="72">
        <v>63</v>
      </c>
      <c r="BM13" s="72">
        <v>64</v>
      </c>
      <c r="BN13" s="72">
        <v>65</v>
      </c>
      <c r="BO13" s="72">
        <v>66</v>
      </c>
    </row>
    <row r="14" spans="1:95" ht="17.25" customHeight="1">
      <c r="A14" s="72">
        <v>65</v>
      </c>
      <c r="B14" s="24">
        <v>6.5007999999999999</v>
      </c>
      <c r="C14" s="24">
        <v>6.4767878606369154</v>
      </c>
      <c r="D14" s="24">
        <v>6.4587034908625043</v>
      </c>
      <c r="E14" s="24">
        <v>6.4240138162547282</v>
      </c>
      <c r="F14" s="24">
        <v>6.3793583080980421</v>
      </c>
      <c r="G14" s="24">
        <v>6.3287284802559975</v>
      </c>
      <c r="H14" s="24">
        <v>6.2785004764444423</v>
      </c>
      <c r="I14" s="24">
        <v>6.2286711075837706</v>
      </c>
      <c r="J14" s="24">
        <v>6.1792372099045361</v>
      </c>
      <c r="K14" s="24">
        <v>6.1301956447465642</v>
      </c>
      <c r="L14" s="24">
        <v>6.0815432983596871</v>
      </c>
      <c r="M14" s="24">
        <v>6.0332770817060384</v>
      </c>
      <c r="N14" s="24">
        <v>5.9853939302639274</v>
      </c>
      <c r="O14" s="24">
        <v>5.9378908038332652</v>
      </c>
      <c r="P14" s="24">
        <v>5.8907646863425249</v>
      </c>
      <c r="Q14" s="24">
        <v>5.8440125856572722</v>
      </c>
      <c r="R14" s="24">
        <v>5.7976315333901507</v>
      </c>
      <c r="S14" s="24">
        <v>5.7516185847124524</v>
      </c>
      <c r="T14" s="24">
        <v>5.7059708181671152</v>
      </c>
      <c r="U14" s="52">
        <v>5.6606853354832491</v>
      </c>
      <c r="V14" s="24">
        <v>5.6157592613921121</v>
      </c>
      <c r="W14" s="24">
        <v>5.5711897434445561</v>
      </c>
      <c r="X14" s="24">
        <v>5.5269739518299188</v>
      </c>
      <c r="Y14" s="24">
        <v>5.4831090791963488</v>
      </c>
      <c r="Z14" s="24">
        <v>5.4395923404725686</v>
      </c>
      <c r="AA14" s="24">
        <v>5.396420972691045</v>
      </c>
      <c r="AB14" s="46">
        <v>5.3535922348125444</v>
      </c>
      <c r="AC14" s="46">
        <v>5.3111034075521273</v>
      </c>
      <c r="AD14" s="46">
        <v>5.268951793206476</v>
      </c>
      <c r="AE14" s="46">
        <v>5.2271347154826149</v>
      </c>
      <c r="AF14" s="46">
        <v>5.1856495193279919</v>
      </c>
      <c r="AG14" s="46">
        <v>5.1444935707618971</v>
      </c>
      <c r="AH14" s="46">
        <v>5.1036642567082362</v>
      </c>
      <c r="AI14" s="46">
        <v>5.0631589848295997</v>
      </c>
      <c r="AJ14" s="46">
        <v>5.022975183362699</v>
      </c>
      <c r="AK14" s="46">
        <v>4.9831103009550581</v>
      </c>
      <c r="AL14" s="24" t="s">
        <v>7</v>
      </c>
      <c r="AM14" s="24" t="s">
        <v>7</v>
      </c>
      <c r="AN14" s="24" t="s">
        <v>7</v>
      </c>
      <c r="AO14" s="24" t="s">
        <v>7</v>
      </c>
      <c r="AP14" s="24" t="s">
        <v>7</v>
      </c>
      <c r="AQ14" s="24" t="s">
        <v>7</v>
      </c>
      <c r="AR14" s="24" t="s">
        <v>7</v>
      </c>
      <c r="AS14" s="24" t="s">
        <v>7</v>
      </c>
      <c r="AT14" s="24" t="s">
        <v>7</v>
      </c>
      <c r="AU14" s="24" t="s">
        <v>7</v>
      </c>
      <c r="AV14" s="24" t="s">
        <v>7</v>
      </c>
      <c r="AW14" s="24" t="s">
        <v>7</v>
      </c>
      <c r="AX14" s="24" t="s">
        <v>7</v>
      </c>
      <c r="AY14" s="24" t="s">
        <v>7</v>
      </c>
      <c r="AZ14" s="24" t="s">
        <v>7</v>
      </c>
      <c r="BA14" s="24" t="s">
        <v>7</v>
      </c>
      <c r="BB14" s="24" t="s">
        <v>7</v>
      </c>
      <c r="BC14" s="24" t="s">
        <v>7</v>
      </c>
      <c r="BD14" s="24" t="s">
        <v>7</v>
      </c>
      <c r="BE14" s="24" t="s">
        <v>7</v>
      </c>
      <c r="BF14" s="24" t="s">
        <v>7</v>
      </c>
      <c r="BG14" s="24" t="s">
        <v>7</v>
      </c>
      <c r="BH14" s="24" t="s">
        <v>7</v>
      </c>
      <c r="BI14" s="24" t="s">
        <v>7</v>
      </c>
      <c r="BJ14" s="24" t="s">
        <v>7</v>
      </c>
      <c r="BK14" s="24" t="s">
        <v>7</v>
      </c>
      <c r="BL14" s="24" t="s">
        <v>7</v>
      </c>
      <c r="BM14" s="24" t="s">
        <v>7</v>
      </c>
      <c r="BN14" s="24" t="s">
        <v>7</v>
      </c>
      <c r="BO14" s="24" t="s">
        <v>7</v>
      </c>
    </row>
    <row r="15" spans="1:95" ht="17.25" customHeight="1">
      <c r="A15" s="72">
        <v>64</v>
      </c>
      <c r="B15" s="24" t="s">
        <v>7</v>
      </c>
      <c r="C15" s="24">
        <v>6.5025149226453829</v>
      </c>
      <c r="D15" s="24">
        <v>6.4843587182343327</v>
      </c>
      <c r="E15" s="24">
        <v>6.4495312494871015</v>
      </c>
      <c r="F15" s="24">
        <v>6.4046983609603796</v>
      </c>
      <c r="G15" s="24">
        <v>6.3538674215876805</v>
      </c>
      <c r="H15" s="24">
        <v>6.3034399023687309</v>
      </c>
      <c r="I15" s="24">
        <v>6.2534126015562803</v>
      </c>
      <c r="J15" s="24">
        <v>6.2037823428137706</v>
      </c>
      <c r="K15" s="24">
        <v>6.1545459750136633</v>
      </c>
      <c r="L15" s="24">
        <v>6.1057003720373633</v>
      </c>
      <c r="M15" s="24">
        <v>6.05724243257675</v>
      </c>
      <c r="N15" s="24">
        <v>6.0091690799372515</v>
      </c>
      <c r="O15" s="24">
        <v>5.9614772618425151</v>
      </c>
      <c r="P15" s="24">
        <v>5.9141639502405905</v>
      </c>
      <c r="Q15" s="24">
        <v>5.8672261411117024</v>
      </c>
      <c r="R15" s="24">
        <v>5.8206608542774827</v>
      </c>
      <c r="S15" s="24">
        <v>5.7744651332117893</v>
      </c>
      <c r="T15" s="24">
        <v>5.7286360448529656</v>
      </c>
      <c r="U15" s="24">
        <v>5.683170679417624</v>
      </c>
      <c r="V15" s="24">
        <v>5.6380661502158977</v>
      </c>
      <c r="W15" s="24">
        <v>5.5933195934681521</v>
      </c>
      <c r="X15" s="24">
        <v>5.5489281681231688</v>
      </c>
      <c r="Y15" s="24">
        <v>5.5048890556777481</v>
      </c>
      <c r="Z15" s="24">
        <v>5.4611994599977658</v>
      </c>
      <c r="AA15" s="24">
        <v>5.4178566071406458</v>
      </c>
      <c r="AB15" s="24">
        <v>5.3748577451792121</v>
      </c>
      <c r="AC15" s="46">
        <v>5.3322001440269959</v>
      </c>
      <c r="AD15" s="46">
        <v>5.2898810952648772</v>
      </c>
      <c r="AE15" s="46">
        <v>5.2478979119691243</v>
      </c>
      <c r="AF15" s="46">
        <v>5.2062479285407983</v>
      </c>
      <c r="AG15" s="46">
        <v>5.1649285005365071</v>
      </c>
      <c r="AH15" s="46">
        <v>5.1239370045005082</v>
      </c>
      <c r="AI15" s="46">
        <v>5.0832708377981231</v>
      </c>
      <c r="AJ15" s="46">
        <v>5.0429274184505193</v>
      </c>
      <c r="AK15" s="46">
        <v>5.0029041849707534</v>
      </c>
      <c r="AL15" s="46">
        <v>4.9631985962011438</v>
      </c>
      <c r="AM15" s="24" t="s">
        <v>7</v>
      </c>
      <c r="AN15" s="24" t="s">
        <v>7</v>
      </c>
      <c r="AO15" s="24" t="s">
        <v>7</v>
      </c>
      <c r="AP15" s="24" t="s">
        <v>7</v>
      </c>
      <c r="AQ15" s="24" t="s">
        <v>7</v>
      </c>
      <c r="AR15" s="24" t="s">
        <v>7</v>
      </c>
      <c r="AS15" s="24" t="s">
        <v>7</v>
      </c>
      <c r="AT15" s="24" t="s">
        <v>7</v>
      </c>
      <c r="AU15" s="24" t="s">
        <v>7</v>
      </c>
      <c r="AV15" s="24" t="s">
        <v>7</v>
      </c>
      <c r="AW15" s="24" t="s">
        <v>7</v>
      </c>
      <c r="AX15" s="24" t="s">
        <v>7</v>
      </c>
      <c r="AY15" s="24" t="s">
        <v>7</v>
      </c>
      <c r="AZ15" s="24" t="s">
        <v>7</v>
      </c>
      <c r="BA15" s="24" t="s">
        <v>7</v>
      </c>
      <c r="BB15" s="24" t="s">
        <v>7</v>
      </c>
      <c r="BC15" s="24" t="s">
        <v>7</v>
      </c>
      <c r="BD15" s="24" t="s">
        <v>7</v>
      </c>
      <c r="BE15" s="24" t="s">
        <v>7</v>
      </c>
      <c r="BF15" s="24" t="s">
        <v>7</v>
      </c>
      <c r="BG15" s="24" t="s">
        <v>7</v>
      </c>
      <c r="BH15" s="24" t="s">
        <v>7</v>
      </c>
      <c r="BI15" s="24" t="s">
        <v>7</v>
      </c>
      <c r="BJ15" s="24" t="s">
        <v>7</v>
      </c>
      <c r="BK15" s="24" t="s">
        <v>7</v>
      </c>
      <c r="BL15" s="24" t="s">
        <v>7</v>
      </c>
      <c r="BM15" s="24" t="s">
        <v>7</v>
      </c>
      <c r="BN15" s="24" t="s">
        <v>7</v>
      </c>
      <c r="BO15" s="24" t="s">
        <v>7</v>
      </c>
    </row>
    <row r="16" spans="1:95" ht="17.25" customHeight="1">
      <c r="A16" s="72">
        <v>63</v>
      </c>
      <c r="B16" s="24" t="s">
        <v>7</v>
      </c>
      <c r="C16" s="24" t="s">
        <v>7</v>
      </c>
      <c r="D16" s="24">
        <v>6.5100903004495825</v>
      </c>
      <c r="E16" s="24">
        <v>6.475124627461291</v>
      </c>
      <c r="F16" s="24">
        <v>6.4301138306467642</v>
      </c>
      <c r="G16" s="24">
        <v>6.3790811811971881</v>
      </c>
      <c r="H16" s="24">
        <v>6.328453552774989</v>
      </c>
      <c r="I16" s="24">
        <v>6.2782277309275685</v>
      </c>
      <c r="J16" s="24">
        <v>6.228400526713858</v>
      </c>
      <c r="K16" s="24">
        <v>6.1789687765018444</v>
      </c>
      <c r="L16" s="24">
        <v>6.1299293417677028</v>
      </c>
      <c r="M16" s="24">
        <v>6.0812791088965303</v>
      </c>
      <c r="N16" s="24">
        <v>6.0330149889846529</v>
      </c>
      <c r="O16" s="24">
        <v>5.985133917643509</v>
      </c>
      <c r="P16" s="24">
        <v>5.9376328548050683</v>
      </c>
      <c r="Q16" s="24">
        <v>5.8905087845288424</v>
      </c>
      <c r="R16" s="24">
        <v>5.8437587148103605</v>
      </c>
      <c r="S16" s="24">
        <v>5.7973796773912323</v>
      </c>
      <c r="T16" s="24">
        <v>5.7513687275706662</v>
      </c>
      <c r="U16" s="24">
        <v>5.7057229440185173</v>
      </c>
      <c r="V16" s="24">
        <v>5.6604394285897994</v>
      </c>
      <c r="W16" s="24">
        <v>5.615515306140674</v>
      </c>
      <c r="X16" s="24">
        <v>5.5709477243459089</v>
      </c>
      <c r="Y16" s="24">
        <v>5.5267338535177686</v>
      </c>
      <c r="Z16" s="24">
        <v>5.4828708864263573</v>
      </c>
      <c r="AA16" s="24">
        <v>5.4393560381213906</v>
      </c>
      <c r="AB16" s="24">
        <v>5.3961865457553486</v>
      </c>
      <c r="AC16" s="24">
        <v>5.3533596684080829</v>
      </c>
      <c r="AD16" s="46">
        <v>5.3108726869127816</v>
      </c>
      <c r="AE16" s="46">
        <v>5.2687229036833143</v>
      </c>
      <c r="AF16" s="46">
        <v>5.2269076425429715</v>
      </c>
      <c r="AG16" s="46">
        <v>5.1854242485545354</v>
      </c>
      <c r="AH16" s="46">
        <v>5.1442700878517282</v>
      </c>
      <c r="AI16" s="46">
        <v>5.1034425474719525</v>
      </c>
      <c r="AJ16" s="46">
        <v>5.0629390351904284</v>
      </c>
      <c r="AK16" s="46">
        <v>5.0227569793555835</v>
      </c>
      <c r="AL16" s="46">
        <v>4.9828938287257767</v>
      </c>
      <c r="AM16" s="46">
        <v>4.9433470523073195</v>
      </c>
      <c r="AN16" s="24" t="s">
        <v>7</v>
      </c>
      <c r="AO16" s="24" t="s">
        <v>7</v>
      </c>
      <c r="AP16" s="24" t="s">
        <v>7</v>
      </c>
      <c r="AQ16" s="24" t="s">
        <v>7</v>
      </c>
      <c r="AR16" s="24" t="s">
        <v>7</v>
      </c>
      <c r="AS16" s="24" t="s">
        <v>7</v>
      </c>
      <c r="AT16" s="24" t="s">
        <v>7</v>
      </c>
      <c r="AU16" s="24" t="s">
        <v>7</v>
      </c>
      <c r="AV16" s="24" t="s">
        <v>7</v>
      </c>
      <c r="AW16" s="24" t="s">
        <v>7</v>
      </c>
      <c r="AX16" s="24" t="s">
        <v>7</v>
      </c>
      <c r="AY16" s="24" t="s">
        <v>7</v>
      </c>
      <c r="AZ16" s="24" t="s">
        <v>7</v>
      </c>
      <c r="BA16" s="24" t="s">
        <v>7</v>
      </c>
      <c r="BB16" s="24" t="s">
        <v>7</v>
      </c>
      <c r="BC16" s="24" t="s">
        <v>7</v>
      </c>
      <c r="BD16" s="24" t="s">
        <v>7</v>
      </c>
      <c r="BE16" s="24" t="s">
        <v>7</v>
      </c>
      <c r="BF16" s="24" t="s">
        <v>7</v>
      </c>
      <c r="BG16" s="24" t="s">
        <v>7</v>
      </c>
      <c r="BH16" s="24" t="s">
        <v>7</v>
      </c>
      <c r="BI16" s="24" t="s">
        <v>7</v>
      </c>
      <c r="BJ16" s="24" t="s">
        <v>7</v>
      </c>
      <c r="BK16" s="24" t="s">
        <v>7</v>
      </c>
      <c r="BL16" s="24" t="s">
        <v>7</v>
      </c>
      <c r="BM16" s="24" t="s">
        <v>7</v>
      </c>
      <c r="BN16" s="24" t="s">
        <v>7</v>
      </c>
      <c r="BO16" s="24" t="s">
        <v>7</v>
      </c>
    </row>
    <row r="17" spans="1:67" ht="17.25" customHeight="1">
      <c r="A17" s="72">
        <v>62</v>
      </c>
      <c r="B17" s="24" t="s">
        <v>7</v>
      </c>
      <c r="C17" s="24" t="s">
        <v>7</v>
      </c>
      <c r="D17" s="24" t="s">
        <v>7</v>
      </c>
      <c r="E17" s="24">
        <v>6.4815547412919239</v>
      </c>
      <c r="F17" s="24">
        <v>6.4364992465659618</v>
      </c>
      <c r="G17" s="24">
        <v>6.3854159192122664</v>
      </c>
      <c r="H17" s="24">
        <v>6.334738015091534</v>
      </c>
      <c r="I17" s="24">
        <v>6.2844623165590612</v>
      </c>
      <c r="J17" s="24">
        <v>6.2345856315070067</v>
      </c>
      <c r="K17" s="24">
        <v>6.185104793161714</v>
      </c>
      <c r="L17" s="24">
        <v>6.1360166598826522</v>
      </c>
      <c r="M17" s="24">
        <v>6.0873181149629483</v>
      </c>
      <c r="N17" s="24">
        <v>6.0390060664314964</v>
      </c>
      <c r="O17" s="24">
        <v>5.9910774468566474</v>
      </c>
      <c r="P17" s="24">
        <v>5.943529213151435</v>
      </c>
      <c r="Q17" s="24">
        <v>5.8963583463803984</v>
      </c>
      <c r="R17" s="24">
        <v>5.8495618515678549</v>
      </c>
      <c r="S17" s="24">
        <v>5.8031367575077946</v>
      </c>
      <c r="T17" s="24">
        <v>5.7570801165751924</v>
      </c>
      <c r="U17" s="24">
        <v>5.7113890045388809</v>
      </c>
      <c r="V17" s="24">
        <v>5.6660605203758747</v>
      </c>
      <c r="W17" s="24">
        <v>5.6210917860871774</v>
      </c>
      <c r="X17" s="24">
        <v>5.5764799465150583</v>
      </c>
      <c r="Y17" s="24">
        <v>5.5322221691617655</v>
      </c>
      <c r="Z17" s="24">
        <v>5.4883156440096874</v>
      </c>
      <c r="AA17" s="24">
        <v>5.4447575833429491</v>
      </c>
      <c r="AB17" s="24">
        <v>5.4015452215703865</v>
      </c>
      <c r="AC17" s="24">
        <v>5.3586758150499865</v>
      </c>
      <c r="AD17" s="24">
        <v>5.3161466419146697</v>
      </c>
      <c r="AE17" s="46">
        <v>5.2739550018994734</v>
      </c>
      <c r="AF17" s="46">
        <v>5.2320982161701135</v>
      </c>
      <c r="AG17" s="46">
        <v>5.1905736271528902</v>
      </c>
      <c r="AH17" s="46">
        <v>5.1493785983659688</v>
      </c>
      <c r="AI17" s="46">
        <v>5.1085105142519529</v>
      </c>
      <c r="AJ17" s="46">
        <v>5.067966780011858</v>
      </c>
      <c r="AK17" s="46">
        <v>5.0277448214403346</v>
      </c>
      <c r="AL17" s="46">
        <v>4.9878420847622369</v>
      </c>
      <c r="AM17" s="46">
        <v>4.9482560364704735</v>
      </c>
      <c r="AN17" s="46">
        <v>4.9089841631651518</v>
      </c>
      <c r="AO17" s="24" t="s">
        <v>7</v>
      </c>
      <c r="AP17" s="24" t="s">
        <v>7</v>
      </c>
      <c r="AQ17" s="24" t="s">
        <v>7</v>
      </c>
      <c r="AR17" s="24" t="s">
        <v>7</v>
      </c>
      <c r="AS17" s="24" t="s">
        <v>7</v>
      </c>
      <c r="AT17" s="24" t="s">
        <v>7</v>
      </c>
      <c r="AU17" s="24" t="s">
        <v>7</v>
      </c>
      <c r="AV17" s="24" t="s">
        <v>7</v>
      </c>
      <c r="AW17" s="24" t="s">
        <v>7</v>
      </c>
      <c r="AX17" s="24" t="s">
        <v>7</v>
      </c>
      <c r="AY17" s="24" t="s">
        <v>7</v>
      </c>
      <c r="AZ17" s="24" t="s">
        <v>7</v>
      </c>
      <c r="BA17" s="24" t="s">
        <v>7</v>
      </c>
      <c r="BB17" s="24" t="s">
        <v>7</v>
      </c>
      <c r="BC17" s="24" t="s">
        <v>7</v>
      </c>
      <c r="BD17" s="24" t="s">
        <v>7</v>
      </c>
      <c r="BE17" s="24" t="s">
        <v>7</v>
      </c>
      <c r="BF17" s="24" t="s">
        <v>7</v>
      </c>
      <c r="BG17" s="24" t="s">
        <v>7</v>
      </c>
      <c r="BH17" s="24" t="s">
        <v>7</v>
      </c>
      <c r="BI17" s="24" t="s">
        <v>7</v>
      </c>
      <c r="BJ17" s="24" t="s">
        <v>7</v>
      </c>
      <c r="BK17" s="24" t="s">
        <v>7</v>
      </c>
      <c r="BL17" s="24" t="s">
        <v>7</v>
      </c>
      <c r="BM17" s="24" t="s">
        <v>7</v>
      </c>
      <c r="BN17" s="24" t="s">
        <v>7</v>
      </c>
      <c r="BO17" s="24" t="s">
        <v>7</v>
      </c>
    </row>
    <row r="18" spans="1:67" ht="17.25" customHeight="1">
      <c r="A18" s="72">
        <v>61</v>
      </c>
      <c r="B18" s="24" t="s">
        <v>7</v>
      </c>
      <c r="C18" s="24" t="s">
        <v>7</v>
      </c>
      <c r="D18" s="24" t="s">
        <v>7</v>
      </c>
      <c r="E18" s="24" t="s">
        <v>7</v>
      </c>
      <c r="F18" s="24">
        <v>6.449909950423276</v>
      </c>
      <c r="G18" s="24">
        <v>6.3987201889119811</v>
      </c>
      <c r="H18" s="24">
        <v>6.3479366953491896</v>
      </c>
      <c r="I18" s="24">
        <v>6.2975562453861</v>
      </c>
      <c r="J18" s="24">
        <v>6.2475756402639879</v>
      </c>
      <c r="K18" s="24">
        <v>6.1979917066110986</v>
      </c>
      <c r="L18" s="24">
        <v>6.1488012962411718</v>
      </c>
      <c r="M18" s="24">
        <v>6.1000012859535433</v>
      </c>
      <c r="N18" s="24">
        <v>6.0515885773348659</v>
      </c>
      <c r="O18" s="24">
        <v>6.0035600965623672</v>
      </c>
      <c r="P18" s="24">
        <v>5.9559127942087011</v>
      </c>
      <c r="Q18" s="24">
        <v>5.9086436450483157</v>
      </c>
      <c r="R18" s="24">
        <v>5.8617496478653939</v>
      </c>
      <c r="S18" s="24">
        <v>5.8152278252632881</v>
      </c>
      <c r="T18" s="24">
        <v>5.7690752234754834</v>
      </c>
      <c r="U18" s="24">
        <v>5.7232889121780612</v>
      </c>
      <c r="V18" s="24">
        <v>5.677865984303633</v>
      </c>
      <c r="W18" s="24">
        <v>5.6328035558567837</v>
      </c>
      <c r="X18" s="24">
        <v>5.588098765730936</v>
      </c>
      <c r="Y18" s="24">
        <v>5.5437487755267219</v>
      </c>
      <c r="Z18" s="24">
        <v>5.4997507693717473</v>
      </c>
      <c r="AA18" s="24">
        <v>5.4561019537418156</v>
      </c>
      <c r="AB18" s="24">
        <v>5.4127995572835514</v>
      </c>
      <c r="AC18" s="24">
        <v>5.3698408306384442</v>
      </c>
      <c r="AD18" s="24">
        <v>5.3272230462682986</v>
      </c>
      <c r="AE18" s="24">
        <v>5.2849434982820425</v>
      </c>
      <c r="AF18" s="46">
        <v>5.2429995022639302</v>
      </c>
      <c r="AG18" s="46">
        <v>5.2013883951031055</v>
      </c>
      <c r="AH18" s="46">
        <v>5.16010753482451</v>
      </c>
      <c r="AI18" s="46">
        <v>5.1191543004211439</v>
      </c>
      <c r="AJ18" s="46">
        <v>5.078526091687646</v>
      </c>
      <c r="AK18" s="46">
        <v>5.0382203290552043</v>
      </c>
      <c r="AL18" s="46">
        <v>4.9982344534277816</v>
      </c>
      <c r="AM18" s="46">
        <v>4.9585659260196246</v>
      </c>
      <c r="AN18" s="46">
        <v>4.9192122281940724</v>
      </c>
      <c r="AO18" s="46">
        <v>4.8801708613036432</v>
      </c>
      <c r="AP18" s="24" t="s">
        <v>7</v>
      </c>
      <c r="AQ18" s="24" t="s">
        <v>7</v>
      </c>
      <c r="AR18" s="24" t="s">
        <v>7</v>
      </c>
      <c r="AS18" s="24" t="s">
        <v>7</v>
      </c>
      <c r="AT18" s="24" t="s">
        <v>7</v>
      </c>
      <c r="AU18" s="24" t="s">
        <v>7</v>
      </c>
      <c r="AV18" s="24" t="s">
        <v>7</v>
      </c>
      <c r="AW18" s="24" t="s">
        <v>7</v>
      </c>
      <c r="AX18" s="24" t="s">
        <v>7</v>
      </c>
      <c r="AY18" s="24" t="s">
        <v>7</v>
      </c>
      <c r="AZ18" s="24" t="s">
        <v>7</v>
      </c>
      <c r="BA18" s="24" t="s">
        <v>7</v>
      </c>
      <c r="BB18" s="24" t="s">
        <v>7</v>
      </c>
      <c r="BC18" s="24" t="s">
        <v>7</v>
      </c>
      <c r="BD18" s="24" t="s">
        <v>7</v>
      </c>
      <c r="BE18" s="24" t="s">
        <v>7</v>
      </c>
      <c r="BF18" s="24" t="s">
        <v>7</v>
      </c>
      <c r="BG18" s="24" t="s">
        <v>7</v>
      </c>
      <c r="BH18" s="24" t="s">
        <v>7</v>
      </c>
      <c r="BI18" s="24" t="s">
        <v>7</v>
      </c>
      <c r="BJ18" s="24" t="s">
        <v>7</v>
      </c>
      <c r="BK18" s="24" t="s">
        <v>7</v>
      </c>
      <c r="BL18" s="24" t="s">
        <v>7</v>
      </c>
      <c r="BM18" s="24" t="s">
        <v>7</v>
      </c>
      <c r="BN18" s="24" t="s">
        <v>7</v>
      </c>
      <c r="BO18" s="24" t="s">
        <v>7</v>
      </c>
    </row>
    <row r="19" spans="1:67" ht="17.25" customHeight="1">
      <c r="A19" s="72">
        <v>60</v>
      </c>
      <c r="B19" s="24" t="s">
        <v>7</v>
      </c>
      <c r="C19" s="24" t="s">
        <v>7</v>
      </c>
      <c r="D19" s="24" t="s">
        <v>7</v>
      </c>
      <c r="E19" s="24" t="s">
        <v>7</v>
      </c>
      <c r="F19" s="24" t="s">
        <v>7</v>
      </c>
      <c r="G19" s="24">
        <v>6.4215410653535185</v>
      </c>
      <c r="H19" s="24">
        <v>6.3705764537237313</v>
      </c>
      <c r="I19" s="24">
        <v>6.3200163231386224</v>
      </c>
      <c r="J19" s="24">
        <v>6.2698574634311752</v>
      </c>
      <c r="K19" s="24">
        <v>6.2200966899118795</v>
      </c>
      <c r="L19" s="24">
        <v>6.1707308431665524</v>
      </c>
      <c r="M19" s="24">
        <v>6.1217567888557065</v>
      </c>
      <c r="N19" s="24">
        <v>6.0731714175155824</v>
      </c>
      <c r="O19" s="24">
        <v>6.0249716443606998</v>
      </c>
      <c r="P19" s="24">
        <v>5.9771544090879987</v>
      </c>
      <c r="Q19" s="24">
        <v>5.9297166756825392</v>
      </c>
      <c r="R19" s="24">
        <v>5.882655432224742</v>
      </c>
      <c r="S19" s="24">
        <v>5.8359676906991487</v>
      </c>
      <c r="T19" s="24">
        <v>5.7896504868047112</v>
      </c>
      <c r="U19" s="24">
        <v>5.7437008797665809</v>
      </c>
      <c r="V19" s="24">
        <v>5.6981159521493883</v>
      </c>
      <c r="W19" s="24">
        <v>5.6528928096720117</v>
      </c>
      <c r="X19" s="24">
        <v>5.608028581023822</v>
      </c>
      <c r="Y19" s="24">
        <v>5.5635204176823621</v>
      </c>
      <c r="Z19" s="24">
        <v>5.5193654937325034</v>
      </c>
      <c r="AA19" s="24">
        <v>5.4755610056870081</v>
      </c>
      <c r="AB19" s="24">
        <v>5.4321041723085397</v>
      </c>
      <c r="AC19" s="24">
        <v>5.3889922344330756</v>
      </c>
      <c r="AD19" s="24">
        <v>5.3462224547947184</v>
      </c>
      <c r="AE19" s="24">
        <v>5.303792117851903</v>
      </c>
      <c r="AF19" s="24">
        <v>5.2616985296149856</v>
      </c>
      <c r="AG19" s="46">
        <v>5.2199390174751841</v>
      </c>
      <c r="AH19" s="46">
        <v>5.178510930034907</v>
      </c>
      <c r="AI19" s="46">
        <v>5.137411636939393</v>
      </c>
      <c r="AJ19" s="46">
        <v>5.0966385287097156</v>
      </c>
      <c r="AK19" s="46">
        <v>5.0561890165770977</v>
      </c>
      <c r="AL19" s="46">
        <v>5.0160605323185496</v>
      </c>
      <c r="AM19" s="46">
        <v>4.9762505280937992</v>
      </c>
      <c r="AN19" s="46">
        <v>4.9367564762835308</v>
      </c>
      <c r="AO19" s="46">
        <v>4.8975758693289002</v>
      </c>
      <c r="AP19" s="46">
        <v>4.8975758693288993</v>
      </c>
      <c r="AQ19" s="24" t="s">
        <v>7</v>
      </c>
      <c r="AR19" s="24" t="s">
        <v>7</v>
      </c>
      <c r="AS19" s="24" t="s">
        <v>7</v>
      </c>
      <c r="AT19" s="24" t="s">
        <v>7</v>
      </c>
      <c r="AU19" s="24" t="s">
        <v>7</v>
      </c>
      <c r="AV19" s="24" t="s">
        <v>7</v>
      </c>
      <c r="AW19" s="24" t="s">
        <v>7</v>
      </c>
      <c r="AX19" s="24" t="s">
        <v>7</v>
      </c>
      <c r="AY19" s="24" t="s">
        <v>7</v>
      </c>
      <c r="AZ19" s="24" t="s">
        <v>7</v>
      </c>
      <c r="BA19" s="24" t="s">
        <v>7</v>
      </c>
      <c r="BB19" s="24" t="s">
        <v>7</v>
      </c>
      <c r="BC19" s="24" t="s">
        <v>7</v>
      </c>
      <c r="BD19" s="24" t="s">
        <v>7</v>
      </c>
      <c r="BE19" s="24" t="s">
        <v>7</v>
      </c>
      <c r="BF19" s="24" t="s">
        <v>7</v>
      </c>
      <c r="BG19" s="24" t="s">
        <v>7</v>
      </c>
      <c r="BH19" s="24" t="s">
        <v>7</v>
      </c>
      <c r="BI19" s="24" t="s">
        <v>7</v>
      </c>
      <c r="BJ19" s="24" t="s">
        <v>7</v>
      </c>
      <c r="BK19" s="24" t="s">
        <v>7</v>
      </c>
      <c r="BL19" s="24" t="s">
        <v>7</v>
      </c>
      <c r="BM19" s="24" t="s">
        <v>7</v>
      </c>
      <c r="BN19" s="24" t="s">
        <v>7</v>
      </c>
      <c r="BO19" s="24" t="s">
        <v>7</v>
      </c>
    </row>
    <row r="20" spans="1:67" ht="17.25" customHeight="1">
      <c r="A20" s="72">
        <v>59</v>
      </c>
      <c r="B20" s="24" t="s">
        <v>7</v>
      </c>
      <c r="C20" s="24" t="s">
        <v>7</v>
      </c>
      <c r="D20" s="24" t="s">
        <v>7</v>
      </c>
      <c r="E20" s="24" t="s">
        <v>7</v>
      </c>
      <c r="F20" s="24" t="s">
        <v>7</v>
      </c>
      <c r="G20" s="24" t="s">
        <v>7</v>
      </c>
      <c r="H20" s="24">
        <v>6.4027478963556677</v>
      </c>
      <c r="I20" s="24">
        <v>6.351932436860781</v>
      </c>
      <c r="J20" s="24">
        <v>6.3015202746634724</v>
      </c>
      <c r="K20" s="24">
        <v>6.2515082089915452</v>
      </c>
      <c r="L20" s="24">
        <v>6.2018930644757395</v>
      </c>
      <c r="M20" s="24">
        <v>6.1526716909481536</v>
      </c>
      <c r="N20" s="24">
        <v>6.1038409632422166</v>
      </c>
      <c r="O20" s="24">
        <v>6.0553977809942623</v>
      </c>
      <c r="P20" s="24">
        <v>6.0073390684466901</v>
      </c>
      <c r="Q20" s="24">
        <v>5.9596617742526714</v>
      </c>
      <c r="R20" s="24">
        <v>5.9123628712824123</v>
      </c>
      <c r="S20" s="24">
        <v>5.8654393564309686</v>
      </c>
      <c r="T20" s="24">
        <v>5.8188882504275474</v>
      </c>
      <c r="U20" s="24">
        <v>5.7727065976463789</v>
      </c>
      <c r="V20" s="24">
        <v>5.726891465919028</v>
      </c>
      <c r="W20" s="24">
        <v>5.6814399463482408</v>
      </c>
      <c r="X20" s="24">
        <v>5.6363491531232555</v>
      </c>
      <c r="Y20" s="24">
        <v>5.5916162233365672</v>
      </c>
      <c r="Z20" s="24">
        <v>5.5472383168021491</v>
      </c>
      <c r="AA20" s="24">
        <v>5.5032126158751486</v>
      </c>
      <c r="AB20" s="24">
        <v>5.459536325272965</v>
      </c>
      <c r="AC20" s="24">
        <v>5.4162066718977844</v>
      </c>
      <c r="AD20" s="24">
        <v>5.3732209046605002</v>
      </c>
      <c r="AE20" s="24">
        <v>5.3305762943060531</v>
      </c>
      <c r="AF20" s="24">
        <v>5.2882701332401316</v>
      </c>
      <c r="AG20" s="24">
        <v>5.2462997353572733</v>
      </c>
      <c r="AH20" s="46">
        <v>5.2046624358703122</v>
      </c>
      <c r="AI20" s="46">
        <v>5.1633555911411877</v>
      </c>
      <c r="AJ20" s="46">
        <v>5.1223765785130828</v>
      </c>
      <c r="AK20" s="46">
        <v>5.081722796143934</v>
      </c>
      <c r="AL20" s="46">
        <v>5.0413916628412041</v>
      </c>
      <c r="AM20" s="46">
        <v>5.00138061789802</v>
      </c>
      <c r="AN20" s="46">
        <v>4.9616871209305762</v>
      </c>
      <c r="AO20" s="46">
        <v>4.9223086517168415</v>
      </c>
      <c r="AP20" s="46">
        <v>4.9223086517168415</v>
      </c>
      <c r="AQ20" s="46">
        <v>4.9223086517168415</v>
      </c>
      <c r="AR20" s="24" t="s">
        <v>7</v>
      </c>
      <c r="AS20" s="24" t="s">
        <v>7</v>
      </c>
      <c r="AT20" s="24" t="s">
        <v>7</v>
      </c>
      <c r="AU20" s="24" t="s">
        <v>7</v>
      </c>
      <c r="AV20" s="24" t="s">
        <v>7</v>
      </c>
      <c r="AW20" s="24" t="s">
        <v>7</v>
      </c>
      <c r="AX20" s="24" t="s">
        <v>7</v>
      </c>
      <c r="AY20" s="24" t="s">
        <v>7</v>
      </c>
      <c r="AZ20" s="24" t="s">
        <v>7</v>
      </c>
      <c r="BA20" s="24" t="s">
        <v>7</v>
      </c>
      <c r="BB20" s="24" t="s">
        <v>7</v>
      </c>
      <c r="BC20" s="24" t="s">
        <v>7</v>
      </c>
      <c r="BD20" s="24" t="s">
        <v>7</v>
      </c>
      <c r="BE20" s="24" t="s">
        <v>7</v>
      </c>
      <c r="BF20" s="24" t="s">
        <v>7</v>
      </c>
      <c r="BG20" s="24" t="s">
        <v>7</v>
      </c>
      <c r="BH20" s="24" t="s">
        <v>7</v>
      </c>
      <c r="BI20" s="24" t="s">
        <v>7</v>
      </c>
      <c r="BJ20" s="24" t="s">
        <v>7</v>
      </c>
      <c r="BK20" s="24" t="s">
        <v>7</v>
      </c>
      <c r="BL20" s="24" t="s">
        <v>7</v>
      </c>
      <c r="BM20" s="24" t="s">
        <v>7</v>
      </c>
      <c r="BN20" s="24" t="s">
        <v>7</v>
      </c>
      <c r="BO20" s="24" t="s">
        <v>7</v>
      </c>
    </row>
    <row r="21" spans="1:67" ht="17.25" customHeight="1">
      <c r="A21" s="72">
        <v>58</v>
      </c>
      <c r="B21" s="24" t="s">
        <v>7</v>
      </c>
      <c r="C21" s="24" t="s">
        <v>7</v>
      </c>
      <c r="D21" s="24" t="s">
        <v>7</v>
      </c>
      <c r="E21" s="24" t="s">
        <v>7</v>
      </c>
      <c r="F21" s="24" t="s">
        <v>7</v>
      </c>
      <c r="G21" s="24" t="s">
        <v>7</v>
      </c>
      <c r="H21" s="24" t="s">
        <v>7</v>
      </c>
      <c r="I21" s="24">
        <v>6.3802191226260963</v>
      </c>
      <c r="J21" s="24">
        <v>6.3295824629227155</v>
      </c>
      <c r="K21" s="24">
        <v>6.2793476814709477</v>
      </c>
      <c r="L21" s="24">
        <v>6.2295115887608619</v>
      </c>
      <c r="M21" s="24">
        <v>6.1800710205960954</v>
      </c>
      <c r="N21" s="24">
        <v>6.1310228378929521</v>
      </c>
      <c r="O21" s="24">
        <v>6.0823639264811034</v>
      </c>
      <c r="P21" s="24">
        <v>6.0340911969058562</v>
      </c>
      <c r="Q21" s="24">
        <v>5.9862015842320009</v>
      </c>
      <c r="R21" s="24">
        <v>5.9386920478492069</v>
      </c>
      <c r="S21" s="24">
        <v>5.8915595712789752</v>
      </c>
      <c r="T21" s="24">
        <v>5.8448011619831126</v>
      </c>
      <c r="U21" s="24">
        <v>5.7984138511737244</v>
      </c>
      <c r="V21" s="24">
        <v>5.7523946936247263</v>
      </c>
      <c r="W21" s="24">
        <v>5.7067407674848498</v>
      </c>
      <c r="X21" s="24">
        <v>5.6614491740921125</v>
      </c>
      <c r="Y21" s="24">
        <v>5.6165170377897944</v>
      </c>
      <c r="Z21" s="24">
        <v>5.5719415057438431</v>
      </c>
      <c r="AA21" s="24">
        <v>5.5277197477617497</v>
      </c>
      <c r="AB21" s="24">
        <v>5.4838489561128521</v>
      </c>
      <c r="AC21" s="24">
        <v>5.4403263453500514</v>
      </c>
      <c r="AD21" s="24">
        <v>5.3971491521329913</v>
      </c>
      <c r="AE21" s="24">
        <v>5.3543146350525701</v>
      </c>
      <c r="AF21" s="24">
        <v>5.3118200744569188</v>
      </c>
      <c r="AG21" s="24">
        <v>5.2696627722786902</v>
      </c>
      <c r="AH21" s="24">
        <v>5.227840051863784</v>
      </c>
      <c r="AI21" s="46">
        <v>5.1863492578013739</v>
      </c>
      <c r="AJ21" s="46">
        <v>5.1451877557553347</v>
      </c>
      <c r="AK21" s="46">
        <v>5.1043529322969592</v>
      </c>
      <c r="AL21" s="46">
        <v>5.0638421947390464</v>
      </c>
      <c r="AM21" s="46">
        <v>5.0236529709712761</v>
      </c>
      <c r="AN21" s="46">
        <v>4.9837827092969009</v>
      </c>
      <c r="AO21" s="46">
        <v>4.944228878270736</v>
      </c>
      <c r="AP21" s="46">
        <v>4.944228878270736</v>
      </c>
      <c r="AQ21" s="46">
        <v>4.944228878270736</v>
      </c>
      <c r="AR21" s="46">
        <v>4.9442288782707351</v>
      </c>
      <c r="AS21" s="24" t="s">
        <v>7</v>
      </c>
      <c r="AT21" s="24" t="s">
        <v>7</v>
      </c>
      <c r="AU21" s="24" t="s">
        <v>7</v>
      </c>
      <c r="AV21" s="24" t="s">
        <v>7</v>
      </c>
      <c r="AW21" s="24" t="s">
        <v>7</v>
      </c>
      <c r="AX21" s="24" t="s">
        <v>7</v>
      </c>
      <c r="AY21" s="24" t="s">
        <v>7</v>
      </c>
      <c r="AZ21" s="24" t="s">
        <v>7</v>
      </c>
      <c r="BA21" s="24" t="s">
        <v>7</v>
      </c>
      <c r="BB21" s="24" t="s">
        <v>7</v>
      </c>
      <c r="BC21" s="24" t="s">
        <v>7</v>
      </c>
      <c r="BD21" s="24" t="s">
        <v>7</v>
      </c>
      <c r="BE21" s="24" t="s">
        <v>7</v>
      </c>
      <c r="BF21" s="24" t="s">
        <v>7</v>
      </c>
      <c r="BG21" s="24" t="s">
        <v>7</v>
      </c>
      <c r="BH21" s="24" t="s">
        <v>7</v>
      </c>
      <c r="BI21" s="24" t="s">
        <v>7</v>
      </c>
      <c r="BJ21" s="24" t="s">
        <v>7</v>
      </c>
      <c r="BK21" s="24" t="s">
        <v>7</v>
      </c>
      <c r="BL21" s="24" t="s">
        <v>7</v>
      </c>
      <c r="BM21" s="24" t="s">
        <v>7</v>
      </c>
      <c r="BN21" s="24" t="s">
        <v>7</v>
      </c>
      <c r="BO21" s="24" t="s">
        <v>7</v>
      </c>
    </row>
    <row r="22" spans="1:67" ht="17.25" customHeight="1">
      <c r="A22" s="72">
        <v>57</v>
      </c>
      <c r="B22" s="24" t="s">
        <v>7</v>
      </c>
      <c r="C22" s="24" t="s">
        <v>7</v>
      </c>
      <c r="D22" s="24" t="s">
        <v>7</v>
      </c>
      <c r="E22" s="24" t="s">
        <v>7</v>
      </c>
      <c r="F22" s="24" t="s">
        <v>7</v>
      </c>
      <c r="G22" s="24" t="s">
        <v>7</v>
      </c>
      <c r="H22" s="24" t="s">
        <v>7</v>
      </c>
      <c r="I22" s="24" t="s">
        <v>7</v>
      </c>
      <c r="J22" s="24">
        <v>6.3527402352087261</v>
      </c>
      <c r="K22" s="24">
        <v>6.3023216619134192</v>
      </c>
      <c r="L22" s="24">
        <v>6.2523032360252193</v>
      </c>
      <c r="M22" s="24">
        <v>6.2026817817710507</v>
      </c>
      <c r="N22" s="24">
        <v>6.1534541485823917</v>
      </c>
      <c r="O22" s="24">
        <v>6.1046172108952339</v>
      </c>
      <c r="P22" s="24">
        <v>6.0561678679516202</v>
      </c>
      <c r="Q22" s="24">
        <v>6.008103043602798</v>
      </c>
      <c r="R22" s="24">
        <v>5.9604196861138874</v>
      </c>
      <c r="S22" s="24">
        <v>5.9131147679701295</v>
      </c>
      <c r="T22" s="24">
        <v>5.8661852856846526</v>
      </c>
      <c r="U22" s="24">
        <v>5.8196282596077911</v>
      </c>
      <c r="V22" s="24">
        <v>5.7734407337378899</v>
      </c>
      <c r="W22" s="24">
        <v>5.7276197755336211</v>
      </c>
      <c r="X22" s="24">
        <v>5.6821624757277984</v>
      </c>
      <c r="Y22" s="24">
        <v>5.637065948142661</v>
      </c>
      <c r="Z22" s="24">
        <v>5.5923273295066105</v>
      </c>
      <c r="AA22" s="24">
        <v>5.5479437792724315</v>
      </c>
      <c r="AB22" s="24">
        <v>5.503912479436937</v>
      </c>
      <c r="AC22" s="24">
        <v>5.4602306343620404</v>
      </c>
      <c r="AD22" s="24">
        <v>5.4168954705972627</v>
      </c>
      <c r="AE22" s="24">
        <v>5.3739042367036349</v>
      </c>
      <c r="AF22" s="24">
        <v>5.3312542030790038</v>
      </c>
      <c r="AG22" s="24">
        <v>5.2889426617847288</v>
      </c>
      <c r="AH22" s="24">
        <v>5.2469669263737391</v>
      </c>
      <c r="AI22" s="24">
        <v>5.2053243317199787</v>
      </c>
      <c r="AJ22" s="46">
        <v>5.1640122338491903</v>
      </c>
      <c r="AK22" s="46">
        <v>5.1230280097710219</v>
      </c>
      <c r="AL22" s="46">
        <v>5.0823690573125209</v>
      </c>
      <c r="AM22" s="46">
        <v>5.042032794952898</v>
      </c>
      <c r="AN22" s="46">
        <v>5.0020166616596216</v>
      </c>
      <c r="AO22" s="46">
        <v>4.9623181167258155</v>
      </c>
      <c r="AP22" s="46">
        <v>4.9623181167258155</v>
      </c>
      <c r="AQ22" s="46">
        <v>4.9623181167258146</v>
      </c>
      <c r="AR22" s="46">
        <v>4.9623181167258146</v>
      </c>
      <c r="AS22" s="46">
        <v>4.9623181167258137</v>
      </c>
      <c r="AT22" s="24" t="s">
        <v>7</v>
      </c>
      <c r="AU22" s="24" t="s">
        <v>7</v>
      </c>
      <c r="AV22" s="24" t="s">
        <v>7</v>
      </c>
      <c r="AW22" s="24" t="s">
        <v>7</v>
      </c>
      <c r="AX22" s="24" t="s">
        <v>7</v>
      </c>
      <c r="AY22" s="24" t="s">
        <v>7</v>
      </c>
      <c r="AZ22" s="24" t="s">
        <v>7</v>
      </c>
      <c r="BA22" s="24" t="s">
        <v>7</v>
      </c>
      <c r="BB22" s="24" t="s">
        <v>7</v>
      </c>
      <c r="BC22" s="24" t="s">
        <v>7</v>
      </c>
      <c r="BD22" s="24" t="s">
        <v>7</v>
      </c>
      <c r="BE22" s="24" t="s">
        <v>7</v>
      </c>
      <c r="BF22" s="24" t="s">
        <v>7</v>
      </c>
      <c r="BG22" s="24" t="s">
        <v>7</v>
      </c>
      <c r="BH22" s="24" t="s">
        <v>7</v>
      </c>
      <c r="BI22" s="24" t="s">
        <v>7</v>
      </c>
      <c r="BJ22" s="24" t="s">
        <v>7</v>
      </c>
      <c r="BK22" s="24" t="s">
        <v>7</v>
      </c>
      <c r="BL22" s="24" t="s">
        <v>7</v>
      </c>
      <c r="BM22" s="24" t="s">
        <v>7</v>
      </c>
      <c r="BN22" s="24" t="s">
        <v>7</v>
      </c>
      <c r="BO22" s="24" t="s">
        <v>7</v>
      </c>
    </row>
    <row r="23" spans="1:67" ht="17.25" customHeight="1">
      <c r="A23" s="72">
        <v>56</v>
      </c>
      <c r="B23" s="24" t="s">
        <v>7</v>
      </c>
      <c r="C23" s="24" t="s">
        <v>7</v>
      </c>
      <c r="D23" s="24" t="s">
        <v>7</v>
      </c>
      <c r="E23" s="24" t="s">
        <v>7</v>
      </c>
      <c r="F23" s="24" t="s">
        <v>7</v>
      </c>
      <c r="G23" s="24" t="s">
        <v>7</v>
      </c>
      <c r="H23" s="24" t="s">
        <v>7</v>
      </c>
      <c r="I23" s="24" t="s">
        <v>7</v>
      </c>
      <c r="J23" s="24" t="s">
        <v>7</v>
      </c>
      <c r="K23" s="24">
        <v>6.3228788048256277</v>
      </c>
      <c r="L23" s="24">
        <v>6.2726972270095533</v>
      </c>
      <c r="M23" s="24">
        <v>6.2229139156840807</v>
      </c>
      <c r="N23" s="24">
        <v>6.1735257100040508</v>
      </c>
      <c r="O23" s="24">
        <v>6.1245294742103678</v>
      </c>
      <c r="P23" s="24">
        <v>6.0759220974309232</v>
      </c>
      <c r="Q23" s="24">
        <v>6.0277004934830591</v>
      </c>
      <c r="R23" s="24">
        <v>5.9798616006776397</v>
      </c>
      <c r="S23" s="24">
        <v>5.9324023816246427</v>
      </c>
      <c r="T23" s="24">
        <v>5.885319823040323</v>
      </c>
      <c r="U23" s="24">
        <v>5.8386109355558755</v>
      </c>
      <c r="V23" s="24">
        <v>5.7922727535276568</v>
      </c>
      <c r="W23" s="24">
        <v>5.7463023348488651</v>
      </c>
      <c r="X23" s="24">
        <v>5.7006967607627637</v>
      </c>
      <c r="Y23" s="24">
        <v>5.6554531356773445</v>
      </c>
      <c r="Z23" s="24">
        <v>5.6105685869814934</v>
      </c>
      <c r="AA23" s="24">
        <v>5.5660402648625924</v>
      </c>
      <c r="AB23" s="24">
        <v>5.5218653421255928</v>
      </c>
      <c r="AC23" s="24">
        <v>5.4780410140134848</v>
      </c>
      <c r="AD23" s="24">
        <v>5.4345644980292507</v>
      </c>
      <c r="AE23" s="24">
        <v>5.3914330337591805</v>
      </c>
      <c r="AF23" s="24">
        <v>5.3486438826975995</v>
      </c>
      <c r="AG23" s="24">
        <v>5.3061943280730155</v>
      </c>
      <c r="AH23" s="24">
        <v>5.2640816746756123</v>
      </c>
      <c r="AI23" s="24">
        <v>5.2223032486861252</v>
      </c>
      <c r="AJ23" s="24">
        <v>5.18085639750608</v>
      </c>
      <c r="AK23" s="46">
        <v>5.1397384895893641</v>
      </c>
      <c r="AL23" s="46">
        <v>5.0989469142751656</v>
      </c>
      <c r="AM23" s="46">
        <v>5.0584790816221883</v>
      </c>
      <c r="AN23" s="46">
        <v>5.0183324222442343</v>
      </c>
      <c r="AO23" s="46">
        <v>4.9785043871470585</v>
      </c>
      <c r="AP23" s="46">
        <v>4.9785043871470576</v>
      </c>
      <c r="AQ23" s="46">
        <v>4.9785043871470576</v>
      </c>
      <c r="AR23" s="46">
        <v>4.9785043871470567</v>
      </c>
      <c r="AS23" s="46">
        <v>4.9785043871470567</v>
      </c>
      <c r="AT23" s="46">
        <v>4.9785043871470567</v>
      </c>
      <c r="AU23" s="24" t="s">
        <v>7</v>
      </c>
      <c r="AV23" s="24" t="s">
        <v>7</v>
      </c>
      <c r="AW23" s="24" t="s">
        <v>7</v>
      </c>
      <c r="AX23" s="24" t="s">
        <v>7</v>
      </c>
      <c r="AY23" s="24" t="s">
        <v>7</v>
      </c>
      <c r="AZ23" s="24" t="s">
        <v>7</v>
      </c>
      <c r="BA23" s="24" t="s">
        <v>7</v>
      </c>
      <c r="BB23" s="24" t="s">
        <v>7</v>
      </c>
      <c r="BC23" s="24" t="s">
        <v>7</v>
      </c>
      <c r="BD23" s="24" t="s">
        <v>7</v>
      </c>
      <c r="BE23" s="24" t="s">
        <v>7</v>
      </c>
      <c r="BF23" s="24" t="s">
        <v>7</v>
      </c>
      <c r="BG23" s="24" t="s">
        <v>7</v>
      </c>
      <c r="BH23" s="24" t="s">
        <v>7</v>
      </c>
      <c r="BI23" s="24" t="s">
        <v>7</v>
      </c>
      <c r="BJ23" s="24" t="s">
        <v>7</v>
      </c>
      <c r="BK23" s="24" t="s">
        <v>7</v>
      </c>
      <c r="BL23" s="24" t="s">
        <v>7</v>
      </c>
      <c r="BM23" s="24" t="s">
        <v>7</v>
      </c>
      <c r="BN23" s="24" t="s">
        <v>7</v>
      </c>
      <c r="BO23" s="24" t="s">
        <v>7</v>
      </c>
    </row>
    <row r="24" spans="1:67" ht="17.25" customHeight="1">
      <c r="A24" s="72">
        <v>55</v>
      </c>
      <c r="B24" s="24" t="s">
        <v>7</v>
      </c>
      <c r="C24" s="24" t="s">
        <v>7</v>
      </c>
      <c r="D24" s="24" t="s">
        <v>7</v>
      </c>
      <c r="E24" s="24" t="s">
        <v>7</v>
      </c>
      <c r="F24" s="24" t="s">
        <v>7</v>
      </c>
      <c r="G24" s="24" t="s">
        <v>7</v>
      </c>
      <c r="H24" s="24" t="s">
        <v>7</v>
      </c>
      <c r="I24" s="24" t="s">
        <v>7</v>
      </c>
      <c r="J24" s="24" t="s">
        <v>7</v>
      </c>
      <c r="K24" s="24" t="s">
        <v>7</v>
      </c>
      <c r="L24" s="24">
        <v>6.2919139098870422</v>
      </c>
      <c r="M24" s="24">
        <v>6.2419780852053988</v>
      </c>
      <c r="N24" s="24">
        <v>6.1924385765926582</v>
      </c>
      <c r="O24" s="24">
        <v>6.1432922386831974</v>
      </c>
      <c r="P24" s="24">
        <v>6.0945359510746009</v>
      </c>
      <c r="Q24" s="24">
        <v>6.0461666181295648</v>
      </c>
      <c r="R24" s="24">
        <v>5.9981811687793334</v>
      </c>
      <c r="S24" s="24">
        <v>5.9505765563287047</v>
      </c>
      <c r="T24" s="24">
        <v>5.903349758262606</v>
      </c>
      <c r="U24" s="24">
        <v>5.8564977760541721</v>
      </c>
      <c r="V24" s="24">
        <v>5.8100176349743782</v>
      </c>
      <c r="W24" s="24">
        <v>5.7639063839031541</v>
      </c>
      <c r="X24" s="24">
        <v>5.7181610951420181</v>
      </c>
      <c r="Y24" s="24">
        <v>5.6727788642281975</v>
      </c>
      <c r="Z24" s="24">
        <v>5.6277568097501955</v>
      </c>
      <c r="AA24" s="24">
        <v>5.5830920731648783</v>
      </c>
      <c r="AB24" s="24">
        <v>5.5387818186159512</v>
      </c>
      <c r="AC24" s="24">
        <v>5.4948232327539186</v>
      </c>
      <c r="AD24" s="24">
        <v>5.4512135245574642</v>
      </c>
      <c r="AE24" s="24">
        <v>5.4079499251562142</v>
      </c>
      <c r="AF24" s="24">
        <v>5.365029687654979</v>
      </c>
      <c r="AG24" s="24">
        <v>5.3224500869593045</v>
      </c>
      <c r="AH24" s="24">
        <v>5.2802084196024852</v>
      </c>
      <c r="AI24" s="24">
        <v>5.2383020035738967</v>
      </c>
      <c r="AJ24" s="24">
        <v>5.1967281781487076</v>
      </c>
      <c r="AK24" s="24">
        <v>5.1554843037189553</v>
      </c>
      <c r="AL24" s="46">
        <v>5.1145677616259526</v>
      </c>
      <c r="AM24" s="46">
        <v>5.0739759539940019</v>
      </c>
      <c r="AN24" s="46">
        <v>5.0337063035654781</v>
      </c>
      <c r="AO24" s="46">
        <v>4.9977218403924812</v>
      </c>
      <c r="AP24" s="46">
        <v>4.9977218403924812</v>
      </c>
      <c r="AQ24" s="46">
        <v>4.9977218403924812</v>
      </c>
      <c r="AR24" s="46">
        <v>4.9977218403924812</v>
      </c>
      <c r="AS24" s="46">
        <v>4.9977218403924812</v>
      </c>
      <c r="AT24" s="46">
        <v>4.9977218403924812</v>
      </c>
      <c r="AU24" s="46">
        <v>4.9977218403924812</v>
      </c>
      <c r="AV24" s="24" t="s">
        <v>7</v>
      </c>
      <c r="AW24" s="24" t="s">
        <v>7</v>
      </c>
      <c r="AX24" s="24" t="s">
        <v>7</v>
      </c>
      <c r="AY24" s="24" t="s">
        <v>7</v>
      </c>
      <c r="AZ24" s="24" t="s">
        <v>7</v>
      </c>
      <c r="BA24" s="24" t="s">
        <v>7</v>
      </c>
      <c r="BB24" s="24" t="s">
        <v>7</v>
      </c>
      <c r="BC24" s="24" t="s">
        <v>7</v>
      </c>
      <c r="BD24" s="24" t="s">
        <v>7</v>
      </c>
      <c r="BE24" s="24" t="s">
        <v>7</v>
      </c>
      <c r="BF24" s="24" t="s">
        <v>7</v>
      </c>
      <c r="BG24" s="24" t="s">
        <v>7</v>
      </c>
      <c r="BH24" s="24" t="s">
        <v>7</v>
      </c>
      <c r="BI24" s="24" t="s">
        <v>7</v>
      </c>
      <c r="BJ24" s="24" t="s">
        <v>7</v>
      </c>
      <c r="BK24" s="24" t="s">
        <v>7</v>
      </c>
      <c r="BL24" s="24" t="s">
        <v>7</v>
      </c>
      <c r="BM24" s="24" t="s">
        <v>7</v>
      </c>
      <c r="BN24" s="24" t="s">
        <v>7</v>
      </c>
      <c r="BO24" s="24" t="s">
        <v>7</v>
      </c>
    </row>
    <row r="25" spans="1:67" ht="17.25" customHeight="1">
      <c r="A25" s="72">
        <v>54</v>
      </c>
      <c r="B25" s="24" t="s">
        <v>7</v>
      </c>
      <c r="C25" s="24" t="s">
        <v>7</v>
      </c>
      <c r="D25" s="24" t="s">
        <v>7</v>
      </c>
      <c r="E25" s="24" t="s">
        <v>7</v>
      </c>
      <c r="F25" s="24" t="s">
        <v>7</v>
      </c>
      <c r="G25" s="24" t="s">
        <v>7</v>
      </c>
      <c r="H25" s="24" t="s">
        <v>7</v>
      </c>
      <c r="I25" s="24" t="s">
        <v>7</v>
      </c>
      <c r="J25" s="24" t="s">
        <v>7</v>
      </c>
      <c r="K25" s="24" t="s">
        <v>7</v>
      </c>
      <c r="L25" s="24" t="s">
        <v>7</v>
      </c>
      <c r="M25" s="24">
        <v>6.2641739772507901</v>
      </c>
      <c r="N25" s="24">
        <v>6.2144583107646731</v>
      </c>
      <c r="O25" s="24">
        <v>6.1651372130601905</v>
      </c>
      <c r="P25" s="24">
        <v>6.1162075526390787</v>
      </c>
      <c r="Q25" s="24">
        <v>6.0676662228562286</v>
      </c>
      <c r="R25" s="24">
        <v>6.019510141722451</v>
      </c>
      <c r="S25" s="24">
        <v>5.9717362517087818</v>
      </c>
      <c r="T25" s="24">
        <v>5.9243415195523621</v>
      </c>
      <c r="U25" s="24">
        <v>5.8773229360638517</v>
      </c>
      <c r="V25" s="24">
        <v>5.8306775159363617</v>
      </c>
      <c r="W25" s="24">
        <v>5.7844022975559142</v>
      </c>
      <c r="X25" s="24">
        <v>5.7384943428134134</v>
      </c>
      <c r="Y25" s="24">
        <v>5.6929507369180685</v>
      </c>
      <c r="Z25" s="24">
        <v>5.647768588212374</v>
      </c>
      <c r="AA25" s="24">
        <v>5.6029450279884667</v>
      </c>
      <c r="AB25" s="24">
        <v>5.5584772103060187</v>
      </c>
      <c r="AC25" s="24">
        <v>5.5143623118115324</v>
      </c>
      <c r="AD25" s="24">
        <v>5.4705975315590596</v>
      </c>
      <c r="AE25" s="24">
        <v>5.4271800908324002</v>
      </c>
      <c r="AF25" s="24">
        <v>5.3841072329686508</v>
      </c>
      <c r="AG25" s="24">
        <v>5.3413762231831887</v>
      </c>
      <c r="AH25" s="24">
        <v>5.2989843483960213</v>
      </c>
      <c r="AI25" s="24">
        <v>5.256928917059545</v>
      </c>
      <c r="AJ25" s="24">
        <v>5.2152072589876468</v>
      </c>
      <c r="AK25" s="24">
        <v>5.1738167251861578</v>
      </c>
      <c r="AL25" s="24">
        <v>5.1327546876846801</v>
      </c>
      <c r="AM25" s="46">
        <v>5.0920185393697235</v>
      </c>
      <c r="AN25" s="46">
        <v>5.0516056938191749</v>
      </c>
      <c r="AO25" s="46">
        <v>5.0277860825324634</v>
      </c>
      <c r="AP25" s="46">
        <v>5.0277860825324625</v>
      </c>
      <c r="AQ25" s="46">
        <v>5.0277860825324616</v>
      </c>
      <c r="AR25" s="46">
        <v>5.0277860825324616</v>
      </c>
      <c r="AS25" s="46">
        <v>5.0277860825324625</v>
      </c>
      <c r="AT25" s="46">
        <v>5.0277860825324634</v>
      </c>
      <c r="AU25" s="46">
        <v>5.0277860825324625</v>
      </c>
      <c r="AV25" s="46">
        <v>5.0277860825324625</v>
      </c>
      <c r="AW25" s="24" t="s">
        <v>7</v>
      </c>
      <c r="AX25" s="24" t="s">
        <v>7</v>
      </c>
      <c r="AY25" s="24" t="s">
        <v>7</v>
      </c>
      <c r="AZ25" s="24" t="s">
        <v>7</v>
      </c>
      <c r="BA25" s="24" t="s">
        <v>7</v>
      </c>
      <c r="BB25" s="24" t="s">
        <v>7</v>
      </c>
      <c r="BC25" s="24" t="s">
        <v>7</v>
      </c>
      <c r="BD25" s="24" t="s">
        <v>7</v>
      </c>
      <c r="BE25" s="24" t="s">
        <v>7</v>
      </c>
      <c r="BF25" s="24" t="s">
        <v>7</v>
      </c>
      <c r="BG25" s="24" t="s">
        <v>7</v>
      </c>
      <c r="BH25" s="24" t="s">
        <v>7</v>
      </c>
      <c r="BI25" s="24" t="s">
        <v>7</v>
      </c>
      <c r="BJ25" s="24" t="s">
        <v>7</v>
      </c>
      <c r="BK25" s="24" t="s">
        <v>7</v>
      </c>
      <c r="BL25" s="24" t="s">
        <v>7</v>
      </c>
      <c r="BM25" s="24" t="s">
        <v>7</v>
      </c>
      <c r="BN25" s="24" t="s">
        <v>7</v>
      </c>
      <c r="BO25" s="24" t="s">
        <v>7</v>
      </c>
    </row>
    <row r="26" spans="1:67" ht="17.25" customHeight="1">
      <c r="A26" s="72">
        <v>53</v>
      </c>
      <c r="B26" s="24" t="s">
        <v>7</v>
      </c>
      <c r="C26" s="24" t="s">
        <v>7</v>
      </c>
      <c r="D26" s="24" t="s">
        <v>7</v>
      </c>
      <c r="E26" s="24" t="s">
        <v>7</v>
      </c>
      <c r="F26" s="24" t="s">
        <v>7</v>
      </c>
      <c r="G26" s="24" t="s">
        <v>7</v>
      </c>
      <c r="H26" s="24" t="s">
        <v>7</v>
      </c>
      <c r="I26" s="24" t="s">
        <v>7</v>
      </c>
      <c r="J26" s="24" t="s">
        <v>7</v>
      </c>
      <c r="K26" s="24" t="s">
        <v>7</v>
      </c>
      <c r="L26" s="24" t="s">
        <v>7</v>
      </c>
      <c r="M26" s="24" t="s">
        <v>7</v>
      </c>
      <c r="N26" s="24">
        <v>6.2316321000166868</v>
      </c>
      <c r="O26" s="24">
        <v>6.1821747023975062</v>
      </c>
      <c r="P26" s="24">
        <v>6.1331098238070494</v>
      </c>
      <c r="Q26" s="24">
        <v>6.0844343490149333</v>
      </c>
      <c r="R26" s="24">
        <v>6.0361451875148147</v>
      </c>
      <c r="S26" s="24">
        <v>5.9882392733281948</v>
      </c>
      <c r="T26" s="24">
        <v>5.9407135648097169</v>
      </c>
      <c r="U26" s="24">
        <v>5.8935650444540837</v>
      </c>
      <c r="V26" s="24">
        <v>5.8467907187044483</v>
      </c>
      <c r="W26" s="24">
        <v>5.8003876177623503</v>
      </c>
      <c r="X26" s="24">
        <v>5.7543527953991624</v>
      </c>
      <c r="Y26" s="24">
        <v>5.70868332876901</v>
      </c>
      <c r="Z26" s="24">
        <v>5.6633763182232233</v>
      </c>
      <c r="AA26" s="24">
        <v>5.618428887126214</v>
      </c>
      <c r="AB26" s="24">
        <v>5.5738381816728335</v>
      </c>
      <c r="AC26" s="24">
        <v>5.5296013707071756</v>
      </c>
      <c r="AD26" s="24">
        <v>5.4857156455428333</v>
      </c>
      <c r="AE26" s="24">
        <v>5.4421782197845561</v>
      </c>
      <c r="AF26" s="24">
        <v>5.398986329151346</v>
      </c>
      <c r="AG26" s="24">
        <v>5.3561372313009388</v>
      </c>
      <c r="AH26" s="24">
        <v>5.3136282056556938</v>
      </c>
      <c r="AI26" s="24">
        <v>5.271456553229859</v>
      </c>
      <c r="AJ26" s="24">
        <v>5.2296195964581935</v>
      </c>
      <c r="AK26" s="24">
        <v>5.1881146790259871</v>
      </c>
      <c r="AL26" s="24">
        <v>5.1469391657003856</v>
      </c>
      <c r="AM26" s="24">
        <v>5.1060904421630813</v>
      </c>
      <c r="AN26" s="46">
        <v>5.0655659148443268</v>
      </c>
      <c r="AO26" s="46">
        <v>5.0416804775493276</v>
      </c>
      <c r="AP26" s="46">
        <v>5.0416804775493267</v>
      </c>
      <c r="AQ26" s="46">
        <v>5.0416804775493267</v>
      </c>
      <c r="AR26" s="46">
        <v>5.0416804775493267</v>
      </c>
      <c r="AS26" s="46">
        <v>5.0416804775493267</v>
      </c>
      <c r="AT26" s="46">
        <v>5.0416804775493276</v>
      </c>
      <c r="AU26" s="46">
        <v>5.0416804775493276</v>
      </c>
      <c r="AV26" s="46">
        <v>5.0416804775493276</v>
      </c>
      <c r="AW26" s="46">
        <v>5.0416804775493267</v>
      </c>
      <c r="AX26" s="24" t="s">
        <v>7</v>
      </c>
      <c r="AY26" s="24" t="s">
        <v>7</v>
      </c>
      <c r="AZ26" s="24" t="s">
        <v>7</v>
      </c>
      <c r="BA26" s="24" t="s">
        <v>7</v>
      </c>
      <c r="BB26" s="24" t="s">
        <v>7</v>
      </c>
      <c r="BC26" s="24" t="s">
        <v>7</v>
      </c>
      <c r="BD26" s="24" t="s">
        <v>7</v>
      </c>
      <c r="BE26" s="24" t="s">
        <v>7</v>
      </c>
      <c r="BF26" s="24" t="s">
        <v>7</v>
      </c>
      <c r="BG26" s="24" t="s">
        <v>7</v>
      </c>
      <c r="BH26" s="24" t="s">
        <v>7</v>
      </c>
      <c r="BI26" s="24" t="s">
        <v>7</v>
      </c>
      <c r="BJ26" s="24" t="s">
        <v>7</v>
      </c>
      <c r="BK26" s="24" t="s">
        <v>7</v>
      </c>
      <c r="BL26" s="24" t="s">
        <v>7</v>
      </c>
      <c r="BM26" s="24" t="s">
        <v>7</v>
      </c>
      <c r="BN26" s="24" t="s">
        <v>7</v>
      </c>
      <c r="BO26" s="24" t="s">
        <v>7</v>
      </c>
    </row>
    <row r="27" spans="1:67" ht="17.25" customHeight="1">
      <c r="A27" s="72">
        <v>52</v>
      </c>
      <c r="B27" s="24" t="s">
        <v>7</v>
      </c>
      <c r="C27" s="24" t="s">
        <v>7</v>
      </c>
      <c r="D27" s="24" t="s">
        <v>7</v>
      </c>
      <c r="E27" s="24" t="s">
        <v>7</v>
      </c>
      <c r="F27" s="24" t="s">
        <v>7</v>
      </c>
      <c r="G27" s="24" t="s">
        <v>7</v>
      </c>
      <c r="H27" s="24" t="s">
        <v>7</v>
      </c>
      <c r="I27" s="24" t="s">
        <v>7</v>
      </c>
      <c r="J27" s="24" t="s">
        <v>7</v>
      </c>
      <c r="K27" s="24" t="s">
        <v>7</v>
      </c>
      <c r="L27" s="24" t="s">
        <v>7</v>
      </c>
      <c r="M27" s="24" t="s">
        <v>7</v>
      </c>
      <c r="N27" s="24" t="s">
        <v>7</v>
      </c>
      <c r="O27" s="24">
        <v>6.1937575166510612</v>
      </c>
      <c r="P27" s="24">
        <v>6.1446007109633545</v>
      </c>
      <c r="Q27" s="24">
        <v>6.0958340386541217</v>
      </c>
      <c r="R27" s="24">
        <v>6.0474544034267126</v>
      </c>
      <c r="S27" s="24">
        <v>5.9994587335582477</v>
      </c>
      <c r="T27" s="24">
        <v>5.9518439817046103</v>
      </c>
      <c r="U27" s="24">
        <v>5.9046071247069607</v>
      </c>
      <c r="V27" s="24">
        <v>5.8577451633997626</v>
      </c>
      <c r="W27" s="24">
        <v>5.8112551224203992</v>
      </c>
      <c r="X27" s="24">
        <v>5.7651340500202375</v>
      </c>
      <c r="Y27" s="24">
        <v>5.7193790178772197</v>
      </c>
      <c r="Z27" s="24">
        <v>5.6739871209099411</v>
      </c>
      <c r="AA27" s="24">
        <v>5.6289554770931955</v>
      </c>
      <c r="AB27" s="24">
        <v>5.584281227274996</v>
      </c>
      <c r="AC27" s="24">
        <v>5.5399615349950349</v>
      </c>
      <c r="AD27" s="24">
        <v>5.495993586304599</v>
      </c>
      <c r="AE27" s="24">
        <v>5.452374589587901</v>
      </c>
      <c r="AF27" s="24">
        <v>5.4091017753848227</v>
      </c>
      <c r="AG27" s="24">
        <v>5.3661723962151031</v>
      </c>
      <c r="AH27" s="24">
        <v>5.3235837264038715</v>
      </c>
      <c r="AI27" s="24">
        <v>5.2813330619086027</v>
      </c>
      <c r="AJ27" s="24">
        <v>5.2394177201474292</v>
      </c>
      <c r="AK27" s="24">
        <v>5.1978350398287985</v>
      </c>
      <c r="AL27" s="24">
        <v>5.1565823807825417</v>
      </c>
      <c r="AM27" s="24">
        <v>5.1156571237922046</v>
      </c>
      <c r="AN27" s="24">
        <v>5.0750566704287738</v>
      </c>
      <c r="AO27" s="46">
        <v>5.0511264817967687</v>
      </c>
      <c r="AP27" s="46">
        <v>5.0511264817967687</v>
      </c>
      <c r="AQ27" s="46">
        <v>5.0511264817967687</v>
      </c>
      <c r="AR27" s="46">
        <v>5.0511264817967687</v>
      </c>
      <c r="AS27" s="46">
        <v>5.0511264817967687</v>
      </c>
      <c r="AT27" s="46">
        <v>5.0511264817967696</v>
      </c>
      <c r="AU27" s="46">
        <v>5.0511264817967687</v>
      </c>
      <c r="AV27" s="46">
        <v>5.0511264817967696</v>
      </c>
      <c r="AW27" s="46">
        <v>5.0511264817967696</v>
      </c>
      <c r="AX27" s="46">
        <v>5.0511264817967705</v>
      </c>
      <c r="AY27" s="24" t="s">
        <v>7</v>
      </c>
      <c r="AZ27" s="24" t="s">
        <v>7</v>
      </c>
      <c r="BA27" s="24" t="s">
        <v>7</v>
      </c>
      <c r="BB27" s="24" t="s">
        <v>7</v>
      </c>
      <c r="BC27" s="24" t="s">
        <v>7</v>
      </c>
      <c r="BD27" s="24" t="s">
        <v>7</v>
      </c>
      <c r="BE27" s="24" t="s">
        <v>7</v>
      </c>
      <c r="BF27" s="24" t="s">
        <v>7</v>
      </c>
      <c r="BG27" s="24" t="s">
        <v>7</v>
      </c>
      <c r="BH27" s="24" t="s">
        <v>7</v>
      </c>
      <c r="BI27" s="24" t="s">
        <v>7</v>
      </c>
      <c r="BJ27" s="24" t="s">
        <v>7</v>
      </c>
      <c r="BK27" s="24" t="s">
        <v>7</v>
      </c>
      <c r="BL27" s="24" t="s">
        <v>7</v>
      </c>
      <c r="BM27" s="24" t="s">
        <v>7</v>
      </c>
      <c r="BN27" s="24" t="s">
        <v>7</v>
      </c>
      <c r="BO27" s="24" t="s">
        <v>7</v>
      </c>
    </row>
    <row r="28" spans="1:67" ht="17.25" customHeight="1">
      <c r="A28" s="72">
        <v>51</v>
      </c>
      <c r="B28" s="24" t="s">
        <v>7</v>
      </c>
      <c r="C28" s="24" t="s">
        <v>7</v>
      </c>
      <c r="D28" s="24" t="s">
        <v>7</v>
      </c>
      <c r="E28" s="24" t="s">
        <v>7</v>
      </c>
      <c r="F28" s="24" t="s">
        <v>7</v>
      </c>
      <c r="G28" s="24" t="s">
        <v>7</v>
      </c>
      <c r="H28" s="24" t="s">
        <v>7</v>
      </c>
      <c r="I28" s="24" t="s">
        <v>7</v>
      </c>
      <c r="J28" s="24" t="s">
        <v>7</v>
      </c>
      <c r="K28" s="24" t="s">
        <v>7</v>
      </c>
      <c r="L28" s="24" t="s">
        <v>7</v>
      </c>
      <c r="M28" s="24" t="s">
        <v>7</v>
      </c>
      <c r="N28" s="24" t="s">
        <v>7</v>
      </c>
      <c r="O28" s="24" t="s">
        <v>7</v>
      </c>
      <c r="P28" s="24">
        <v>6.1518666952491152</v>
      </c>
      <c r="Q28" s="24">
        <v>6.1030423563979337</v>
      </c>
      <c r="R28" s="24">
        <v>6.0546055122995375</v>
      </c>
      <c r="S28" s="24">
        <v>6.0065530875987472</v>
      </c>
      <c r="T28" s="24">
        <v>5.9588820313479651</v>
      </c>
      <c r="U28" s="24">
        <v>5.9115893168134575</v>
      </c>
      <c r="V28" s="24">
        <v>5.8646719412831914</v>
      </c>
      <c r="W28" s="24">
        <v>5.8181269258761841</v>
      </c>
      <c r="X28" s="24">
        <v>5.7719513153533573</v>
      </c>
      <c r="Y28" s="24">
        <v>5.7261421779299209</v>
      </c>
      <c r="Z28" s="24">
        <v>5.6806966050892065</v>
      </c>
      <c r="AA28" s="24">
        <v>5.6356117113980222</v>
      </c>
      <c r="AB28" s="24">
        <v>5.5908846343234382</v>
      </c>
      <c r="AC28" s="24">
        <v>5.5465125340510291</v>
      </c>
      <c r="AD28" s="24">
        <v>5.5024925933045949</v>
      </c>
      <c r="AE28" s="24">
        <v>5.4588220171672566</v>
      </c>
      <c r="AF28" s="24">
        <v>5.4154980329040248</v>
      </c>
      <c r="AG28" s="24">
        <v>5.3725178897857422</v>
      </c>
      <c r="AH28" s="24">
        <v>5.3298788589144275</v>
      </c>
      <c r="AI28" s="24">
        <v>5.2875782330500272</v>
      </c>
      <c r="AJ28" s="24">
        <v>5.2456133264385212</v>
      </c>
      <c r="AK28" s="24">
        <v>5.2039814746413899</v>
      </c>
      <c r="AL28" s="24">
        <v>5.1626800343664581</v>
      </c>
      <c r="AM28" s="24">
        <v>5.121706383300058</v>
      </c>
      <c r="AN28" s="24">
        <v>5.0810579199405383</v>
      </c>
      <c r="AO28" s="24">
        <v>5.0570994338840505</v>
      </c>
      <c r="AP28" s="46">
        <v>5.0570994338840514</v>
      </c>
      <c r="AQ28" s="46">
        <v>5.0570994338840514</v>
      </c>
      <c r="AR28" s="46">
        <v>5.0570994338840505</v>
      </c>
      <c r="AS28" s="46">
        <v>5.0570994338840514</v>
      </c>
      <c r="AT28" s="46">
        <v>5.0570994338840523</v>
      </c>
      <c r="AU28" s="46">
        <v>5.0570994338840523</v>
      </c>
      <c r="AV28" s="46">
        <v>5.0570994338840523</v>
      </c>
      <c r="AW28" s="46">
        <v>5.0570994338840531</v>
      </c>
      <c r="AX28" s="46">
        <v>5.0570994338840531</v>
      </c>
      <c r="AY28" s="46">
        <v>5.057099433884054</v>
      </c>
      <c r="AZ28" s="24" t="s">
        <v>7</v>
      </c>
      <c r="BA28" s="24" t="s">
        <v>7</v>
      </c>
      <c r="BB28" s="24" t="s">
        <v>7</v>
      </c>
      <c r="BC28" s="24" t="s">
        <v>7</v>
      </c>
      <c r="BD28" s="24" t="s">
        <v>7</v>
      </c>
      <c r="BE28" s="24" t="s">
        <v>7</v>
      </c>
      <c r="BF28" s="24" t="s">
        <v>7</v>
      </c>
      <c r="BG28" s="24" t="s">
        <v>7</v>
      </c>
      <c r="BH28" s="24" t="s">
        <v>7</v>
      </c>
      <c r="BI28" s="24" t="s">
        <v>7</v>
      </c>
      <c r="BJ28" s="24" t="s">
        <v>7</v>
      </c>
      <c r="BK28" s="24" t="s">
        <v>7</v>
      </c>
      <c r="BL28" s="24" t="s">
        <v>7</v>
      </c>
      <c r="BM28" s="24" t="s">
        <v>7</v>
      </c>
      <c r="BN28" s="24" t="s">
        <v>7</v>
      </c>
      <c r="BO28" s="24" t="s">
        <v>7</v>
      </c>
    </row>
    <row r="29" spans="1:67" ht="17.25" customHeight="1">
      <c r="A29" s="72">
        <v>50</v>
      </c>
      <c r="B29" s="24" t="s">
        <v>7</v>
      </c>
      <c r="C29" s="24" t="s">
        <v>7</v>
      </c>
      <c r="D29" s="24" t="s">
        <v>7</v>
      </c>
      <c r="E29" s="24" t="s">
        <v>7</v>
      </c>
      <c r="F29" s="24" t="s">
        <v>7</v>
      </c>
      <c r="G29" s="24" t="s">
        <v>7</v>
      </c>
      <c r="H29" s="24" t="s">
        <v>7</v>
      </c>
      <c r="I29" s="24" t="s">
        <v>7</v>
      </c>
      <c r="J29" s="24" t="s">
        <v>7</v>
      </c>
      <c r="K29" s="24" t="s">
        <v>7</v>
      </c>
      <c r="L29" s="24" t="s">
        <v>7</v>
      </c>
      <c r="M29" s="24" t="s">
        <v>7</v>
      </c>
      <c r="N29" s="24" t="s">
        <v>7</v>
      </c>
      <c r="O29" s="24" t="s">
        <v>7</v>
      </c>
      <c r="P29" s="24" t="s">
        <v>7</v>
      </c>
      <c r="Q29" s="24">
        <v>6.1054460753251965</v>
      </c>
      <c r="R29" s="24">
        <v>6.0569901540924569</v>
      </c>
      <c r="S29" s="24">
        <v>6.0089188036631516</v>
      </c>
      <c r="T29" s="24">
        <v>5.961228971888052</v>
      </c>
      <c r="U29" s="24">
        <v>5.9139176308413219</v>
      </c>
      <c r="V29" s="24">
        <v>5.8669817766282959</v>
      </c>
      <c r="W29" s="24">
        <v>5.8204184291947385</v>
      </c>
      <c r="X29" s="24">
        <v>5.7742246321376367</v>
      </c>
      <c r="Y29" s="24">
        <v>5.7283974525174983</v>
      </c>
      <c r="Z29" s="24">
        <v>5.6829339806721251</v>
      </c>
      <c r="AA29" s="24">
        <v>5.6378313300318696</v>
      </c>
      <c r="AB29" s="24">
        <v>5.5930866369363796</v>
      </c>
      <c r="AC29" s="24">
        <v>5.5486970604527599</v>
      </c>
      <c r="AD29" s="24">
        <v>5.5046597821951986</v>
      </c>
      <c r="AE29" s="24">
        <v>5.460972006146033</v>
      </c>
      <c r="AF29" s="24">
        <v>5.417630958478207</v>
      </c>
      <c r="AG29" s="24">
        <v>5.3746338873791801</v>
      </c>
      <c r="AH29" s="24">
        <v>5.3319780628761704</v>
      </c>
      <c r="AI29" s="24">
        <v>5.2896607766628669</v>
      </c>
      <c r="AJ29" s="24">
        <v>5.2476793419274479</v>
      </c>
      <c r="AK29" s="24">
        <v>5.2060310931819913</v>
      </c>
      <c r="AL29" s="24">
        <v>5.1647133860932453</v>
      </c>
      <c r="AM29" s="24">
        <v>5.1237235973147319</v>
      </c>
      <c r="AN29" s="24">
        <v>5.0830591243201706</v>
      </c>
      <c r="AO29" s="24">
        <v>5.0590912020738275</v>
      </c>
      <c r="AP29" s="24">
        <v>5.0590912020738266</v>
      </c>
      <c r="AQ29" s="46">
        <v>5.0590912020738266</v>
      </c>
      <c r="AR29" s="46">
        <v>5.0590912020738266</v>
      </c>
      <c r="AS29" s="46">
        <v>5.0590912020738266</v>
      </c>
      <c r="AT29" s="46">
        <v>5.0590912020738275</v>
      </c>
      <c r="AU29" s="46">
        <v>5.0590912020738266</v>
      </c>
      <c r="AV29" s="46">
        <v>5.0590912020738266</v>
      </c>
      <c r="AW29" s="46">
        <v>5.0590912020738266</v>
      </c>
      <c r="AX29" s="46">
        <v>5.0590912020738257</v>
      </c>
      <c r="AY29" s="46">
        <v>5.0590912020738257</v>
      </c>
      <c r="AZ29" s="46">
        <v>5.0590912020738257</v>
      </c>
      <c r="BA29" s="24" t="s">
        <v>7</v>
      </c>
      <c r="BB29" s="24" t="s">
        <v>7</v>
      </c>
      <c r="BC29" s="24" t="s">
        <v>7</v>
      </c>
      <c r="BD29" s="24" t="s">
        <v>7</v>
      </c>
      <c r="BE29" s="24" t="s">
        <v>7</v>
      </c>
      <c r="BF29" s="24" t="s">
        <v>7</v>
      </c>
      <c r="BG29" s="24" t="s">
        <v>7</v>
      </c>
      <c r="BH29" s="24" t="s">
        <v>7</v>
      </c>
      <c r="BI29" s="24" t="s">
        <v>7</v>
      </c>
      <c r="BJ29" s="24" t="s">
        <v>7</v>
      </c>
      <c r="BK29" s="24" t="s">
        <v>7</v>
      </c>
      <c r="BL29" s="24" t="s">
        <v>7</v>
      </c>
      <c r="BM29" s="24" t="s">
        <v>7</v>
      </c>
      <c r="BN29" s="24" t="s">
        <v>7</v>
      </c>
      <c r="BO29" s="24" t="s">
        <v>7</v>
      </c>
    </row>
    <row r="30" spans="1:67" ht="17.25" customHeight="1">
      <c r="A30" s="72">
        <v>49</v>
      </c>
      <c r="B30" s="24" t="s">
        <v>7</v>
      </c>
      <c r="C30" s="24" t="s">
        <v>7</v>
      </c>
      <c r="D30" s="24" t="s">
        <v>7</v>
      </c>
      <c r="E30" s="24" t="s">
        <v>7</v>
      </c>
      <c r="F30" s="24" t="s">
        <v>7</v>
      </c>
      <c r="G30" s="24" t="s">
        <v>7</v>
      </c>
      <c r="H30" s="24" t="s">
        <v>7</v>
      </c>
      <c r="I30" s="24" t="s">
        <v>7</v>
      </c>
      <c r="J30" s="24" t="s">
        <v>7</v>
      </c>
      <c r="K30" s="24" t="s">
        <v>7</v>
      </c>
      <c r="L30" s="24" t="s">
        <v>7</v>
      </c>
      <c r="M30" s="24" t="s">
        <v>7</v>
      </c>
      <c r="N30" s="24" t="s">
        <v>7</v>
      </c>
      <c r="O30" s="24" t="s">
        <v>7</v>
      </c>
      <c r="P30" s="24" t="s">
        <v>7</v>
      </c>
      <c r="Q30" s="24" t="s">
        <v>7</v>
      </c>
      <c r="R30" s="24">
        <v>6.0569901540924569</v>
      </c>
      <c r="S30" s="24">
        <v>6.0089188036631516</v>
      </c>
      <c r="T30" s="24">
        <v>5.9612289718880493</v>
      </c>
      <c r="U30" s="24">
        <v>5.9139176308413193</v>
      </c>
      <c r="V30" s="24">
        <v>5.8669817766282959</v>
      </c>
      <c r="W30" s="24">
        <v>5.8204184291947385</v>
      </c>
      <c r="X30" s="24">
        <v>5.7742246321376403</v>
      </c>
      <c r="Y30" s="24">
        <v>5.7283974525174992</v>
      </c>
      <c r="Z30" s="24">
        <v>5.6829339806721215</v>
      </c>
      <c r="AA30" s="24">
        <v>5.637831330031867</v>
      </c>
      <c r="AB30" s="24">
        <v>5.5930866369363832</v>
      </c>
      <c r="AC30" s="24">
        <v>5.5486970604527599</v>
      </c>
      <c r="AD30" s="24">
        <v>5.5046597821951986</v>
      </c>
      <c r="AE30" s="24">
        <v>5.4609720061460321</v>
      </c>
      <c r="AF30" s="24">
        <v>5.4176309584782061</v>
      </c>
      <c r="AG30" s="24">
        <v>5.3746338873791739</v>
      </c>
      <c r="AH30" s="24">
        <v>5.331978062876165</v>
      </c>
      <c r="AI30" s="24">
        <v>5.2896607766628669</v>
      </c>
      <c r="AJ30" s="24">
        <v>5.2476793419274479</v>
      </c>
      <c r="AK30" s="24">
        <v>5.2060310931819913</v>
      </c>
      <c r="AL30" s="24">
        <v>5.164713386093247</v>
      </c>
      <c r="AM30" s="24">
        <v>5.1237235973147337</v>
      </c>
      <c r="AN30" s="24">
        <v>5.0830591243201724</v>
      </c>
      <c r="AO30" s="24">
        <v>5.0590912020738257</v>
      </c>
      <c r="AP30" s="24">
        <v>5.0590912020738248</v>
      </c>
      <c r="AQ30" s="24">
        <v>5.0590912020738257</v>
      </c>
      <c r="AR30" s="46">
        <v>5.0590912020738248</v>
      </c>
      <c r="AS30" s="46">
        <v>5.0590912020738248</v>
      </c>
      <c r="AT30" s="46">
        <v>5.0590912020738257</v>
      </c>
      <c r="AU30" s="46">
        <v>5.0590912020738257</v>
      </c>
      <c r="AV30" s="46">
        <v>5.0590912020738257</v>
      </c>
      <c r="AW30" s="46">
        <v>5.0590912020738257</v>
      </c>
      <c r="AX30" s="46">
        <v>5.0590912020738248</v>
      </c>
      <c r="AY30" s="46">
        <v>5.0590912020738248</v>
      </c>
      <c r="AZ30" s="46">
        <v>5.0590912020738248</v>
      </c>
      <c r="BA30" s="46">
        <v>5.0590912020738248</v>
      </c>
      <c r="BB30" s="24" t="s">
        <v>7</v>
      </c>
      <c r="BC30" s="24" t="s">
        <v>7</v>
      </c>
      <c r="BD30" s="24" t="s">
        <v>7</v>
      </c>
      <c r="BE30" s="24" t="s">
        <v>7</v>
      </c>
      <c r="BF30" s="24" t="s">
        <v>7</v>
      </c>
      <c r="BG30" s="24" t="s">
        <v>7</v>
      </c>
      <c r="BH30" s="24" t="s">
        <v>7</v>
      </c>
      <c r="BI30" s="24" t="s">
        <v>7</v>
      </c>
      <c r="BJ30" s="24" t="s">
        <v>7</v>
      </c>
      <c r="BK30" s="24" t="s">
        <v>7</v>
      </c>
      <c r="BL30" s="24" t="s">
        <v>7</v>
      </c>
      <c r="BM30" s="24" t="s">
        <v>7</v>
      </c>
      <c r="BN30" s="24" t="s">
        <v>7</v>
      </c>
      <c r="BO30" s="24" t="s">
        <v>7</v>
      </c>
    </row>
    <row r="31" spans="1:67" ht="17.25" customHeight="1">
      <c r="A31" s="72">
        <v>48</v>
      </c>
      <c r="B31" s="24" t="s">
        <v>7</v>
      </c>
      <c r="C31" s="24" t="s">
        <v>7</v>
      </c>
      <c r="D31" s="24" t="s">
        <v>7</v>
      </c>
      <c r="E31" s="24" t="s">
        <v>7</v>
      </c>
      <c r="F31" s="24" t="s">
        <v>7</v>
      </c>
      <c r="G31" s="24" t="s">
        <v>7</v>
      </c>
      <c r="H31" s="24" t="s">
        <v>7</v>
      </c>
      <c r="I31" s="24" t="s">
        <v>7</v>
      </c>
      <c r="J31" s="24" t="s">
        <v>7</v>
      </c>
      <c r="K31" s="24" t="s">
        <v>7</v>
      </c>
      <c r="L31" s="24" t="s">
        <v>7</v>
      </c>
      <c r="M31" s="24" t="s">
        <v>7</v>
      </c>
      <c r="N31" s="24" t="s">
        <v>7</v>
      </c>
      <c r="O31" s="24" t="s">
        <v>7</v>
      </c>
      <c r="P31" s="24" t="s">
        <v>7</v>
      </c>
      <c r="Q31" s="24" t="s">
        <v>7</v>
      </c>
      <c r="R31" s="24" t="s">
        <v>7</v>
      </c>
      <c r="S31" s="24">
        <v>6.0089188036631516</v>
      </c>
      <c r="T31" s="24">
        <v>5.9612289718880467</v>
      </c>
      <c r="U31" s="24">
        <v>5.9139176308413166</v>
      </c>
      <c r="V31" s="24">
        <v>5.8669817766282906</v>
      </c>
      <c r="W31" s="24">
        <v>5.8204184291947323</v>
      </c>
      <c r="X31" s="24">
        <v>5.7742246321376332</v>
      </c>
      <c r="Y31" s="24">
        <v>5.728397452517493</v>
      </c>
      <c r="Z31" s="24">
        <v>5.6829339806721171</v>
      </c>
      <c r="AA31" s="24">
        <v>5.6378313300318634</v>
      </c>
      <c r="AB31" s="24">
        <v>5.5930866369363716</v>
      </c>
      <c r="AC31" s="24">
        <v>5.5486970604527501</v>
      </c>
      <c r="AD31" s="24">
        <v>5.5046597821951897</v>
      </c>
      <c r="AE31" s="24">
        <v>5.4609720061460223</v>
      </c>
      <c r="AF31" s="24">
        <v>5.4176309584781972</v>
      </c>
      <c r="AG31" s="24">
        <v>5.374633887379165</v>
      </c>
      <c r="AH31" s="24">
        <v>5.3319780628761553</v>
      </c>
      <c r="AI31" s="24">
        <v>5.2896607766628527</v>
      </c>
      <c r="AJ31" s="24">
        <v>5.2476793419274355</v>
      </c>
      <c r="AK31" s="24">
        <v>5.2060310931819815</v>
      </c>
      <c r="AL31" s="24">
        <v>5.1647133860932355</v>
      </c>
      <c r="AM31" s="24">
        <v>5.1237235973147186</v>
      </c>
      <c r="AN31" s="24">
        <v>5.0830591243201582</v>
      </c>
      <c r="AO31" s="24">
        <v>5.0590912020738186</v>
      </c>
      <c r="AP31" s="24">
        <v>5.0590912020738177</v>
      </c>
      <c r="AQ31" s="24">
        <v>5.0590912020738186</v>
      </c>
      <c r="AR31" s="24">
        <v>5.0590912020738177</v>
      </c>
      <c r="AS31" s="24">
        <v>5.0590912020738177</v>
      </c>
      <c r="AT31" s="24">
        <v>5.0590912020738186</v>
      </c>
      <c r="AU31" s="24">
        <v>5.0590912020738186</v>
      </c>
      <c r="AV31" s="24">
        <v>5.0590912020738186</v>
      </c>
      <c r="AW31" s="24">
        <v>5.0590912020738186</v>
      </c>
      <c r="AX31" s="24">
        <v>5.0590912020738186</v>
      </c>
      <c r="AY31" s="24">
        <v>5.0590912020738177</v>
      </c>
      <c r="AZ31" s="24">
        <v>5.0590912020738168</v>
      </c>
      <c r="BA31" s="24">
        <v>5.0590912020738168</v>
      </c>
      <c r="BB31" s="24">
        <v>5.0590912020738168</v>
      </c>
      <c r="BC31" s="24" t="s">
        <v>7</v>
      </c>
      <c r="BD31" s="24" t="s">
        <v>7</v>
      </c>
      <c r="BE31" s="24" t="s">
        <v>7</v>
      </c>
      <c r="BF31" s="24" t="s">
        <v>7</v>
      </c>
      <c r="BG31" s="24" t="s">
        <v>7</v>
      </c>
      <c r="BH31" s="24" t="s">
        <v>7</v>
      </c>
      <c r="BI31" s="24" t="s">
        <v>7</v>
      </c>
      <c r="BJ31" s="24" t="s">
        <v>7</v>
      </c>
      <c r="BK31" s="24" t="s">
        <v>7</v>
      </c>
      <c r="BL31" s="24" t="s">
        <v>7</v>
      </c>
      <c r="BM31" s="24" t="s">
        <v>7</v>
      </c>
      <c r="BN31" s="24" t="s">
        <v>7</v>
      </c>
      <c r="BO31" s="24" t="s">
        <v>7</v>
      </c>
    </row>
    <row r="32" spans="1:67" ht="17.25" customHeight="1">
      <c r="A32" s="72">
        <v>47</v>
      </c>
      <c r="B32" s="24" t="s">
        <v>7</v>
      </c>
      <c r="C32" s="24" t="s">
        <v>7</v>
      </c>
      <c r="D32" s="24" t="s">
        <v>7</v>
      </c>
      <c r="E32" s="24" t="s">
        <v>7</v>
      </c>
      <c r="F32" s="24" t="s">
        <v>7</v>
      </c>
      <c r="G32" s="24" t="s">
        <v>7</v>
      </c>
      <c r="H32" s="24" t="s">
        <v>7</v>
      </c>
      <c r="I32" s="24" t="s">
        <v>7</v>
      </c>
      <c r="J32" s="24" t="s">
        <v>7</v>
      </c>
      <c r="K32" s="24" t="s">
        <v>7</v>
      </c>
      <c r="L32" s="24" t="s">
        <v>7</v>
      </c>
      <c r="M32" s="24" t="s">
        <v>7</v>
      </c>
      <c r="N32" s="24" t="s">
        <v>7</v>
      </c>
      <c r="O32" s="24" t="s">
        <v>7</v>
      </c>
      <c r="P32" s="24" t="s">
        <v>7</v>
      </c>
      <c r="Q32" s="24" t="s">
        <v>7</v>
      </c>
      <c r="R32" s="24" t="s">
        <v>7</v>
      </c>
      <c r="S32" s="24" t="s">
        <v>7</v>
      </c>
      <c r="T32" s="24">
        <v>5.9612289718880467</v>
      </c>
      <c r="U32" s="24">
        <v>5.9139176308413166</v>
      </c>
      <c r="V32" s="24">
        <v>5.8669817766282906</v>
      </c>
      <c r="W32" s="24">
        <v>5.8204184291947367</v>
      </c>
      <c r="X32" s="24">
        <v>5.7742246321376358</v>
      </c>
      <c r="Y32" s="24">
        <v>5.7283974525174974</v>
      </c>
      <c r="Z32" s="24">
        <v>5.6829339806721197</v>
      </c>
      <c r="AA32" s="24">
        <v>5.637831330031867</v>
      </c>
      <c r="AB32" s="24">
        <v>5.593086636936377</v>
      </c>
      <c r="AC32" s="24">
        <v>5.5486970604527546</v>
      </c>
      <c r="AD32" s="24">
        <v>5.5046597821951968</v>
      </c>
      <c r="AE32" s="24">
        <v>5.4609720061460285</v>
      </c>
      <c r="AF32" s="24">
        <v>5.4176309584782034</v>
      </c>
      <c r="AG32" s="24">
        <v>5.3746338873791704</v>
      </c>
      <c r="AH32" s="24">
        <v>5.331978062876165</v>
      </c>
      <c r="AI32" s="24">
        <v>5.2896607766628616</v>
      </c>
      <c r="AJ32" s="24">
        <v>5.2476793419274426</v>
      </c>
      <c r="AK32" s="24">
        <v>5.2060310931819869</v>
      </c>
      <c r="AL32" s="24">
        <v>5.1647133860932408</v>
      </c>
      <c r="AM32" s="24">
        <v>5.123723597314723</v>
      </c>
      <c r="AN32" s="24">
        <v>5.0830591243201617</v>
      </c>
      <c r="AO32" s="24">
        <v>5.0590912020738168</v>
      </c>
      <c r="AP32" s="24">
        <v>5.0590912020738168</v>
      </c>
      <c r="AQ32" s="24">
        <v>5.0590912020738168</v>
      </c>
      <c r="AR32" s="24">
        <v>5.0590912020738168</v>
      </c>
      <c r="AS32" s="24">
        <v>5.0590912020738168</v>
      </c>
      <c r="AT32" s="24">
        <v>5.0590912020738177</v>
      </c>
      <c r="AU32" s="24">
        <v>5.0590912020738177</v>
      </c>
      <c r="AV32" s="24">
        <v>5.0590912020738177</v>
      </c>
      <c r="AW32" s="24">
        <v>5.0590912020738177</v>
      </c>
      <c r="AX32" s="24">
        <v>5.0590912020738168</v>
      </c>
      <c r="AY32" s="24">
        <v>5.0590912020738168</v>
      </c>
      <c r="AZ32" s="24">
        <v>5.0590912020738159</v>
      </c>
      <c r="BA32" s="24">
        <v>5.0590912020738159</v>
      </c>
      <c r="BB32" s="24">
        <v>5.0590912020738159</v>
      </c>
      <c r="BC32" s="24">
        <v>5.0590912020738159</v>
      </c>
      <c r="BD32" s="24" t="s">
        <v>7</v>
      </c>
      <c r="BE32" s="24" t="s">
        <v>7</v>
      </c>
      <c r="BF32" s="24" t="s">
        <v>7</v>
      </c>
      <c r="BG32" s="24" t="s">
        <v>7</v>
      </c>
      <c r="BH32" s="24" t="s">
        <v>7</v>
      </c>
      <c r="BI32" s="24" t="s">
        <v>7</v>
      </c>
      <c r="BJ32" s="24" t="s">
        <v>7</v>
      </c>
      <c r="BK32" s="24" t="s">
        <v>7</v>
      </c>
      <c r="BL32" s="24" t="s">
        <v>7</v>
      </c>
      <c r="BM32" s="24" t="s">
        <v>7</v>
      </c>
      <c r="BN32" s="24" t="s">
        <v>7</v>
      </c>
      <c r="BO32" s="24" t="s">
        <v>7</v>
      </c>
    </row>
    <row r="33" spans="1:67" ht="17.25" customHeight="1">
      <c r="A33" s="72">
        <v>46</v>
      </c>
      <c r="B33" s="24" t="s">
        <v>7</v>
      </c>
      <c r="C33" s="24" t="s">
        <v>7</v>
      </c>
      <c r="D33" s="24" t="s">
        <v>7</v>
      </c>
      <c r="E33" s="24" t="s">
        <v>7</v>
      </c>
      <c r="F33" s="24" t="s">
        <v>7</v>
      </c>
      <c r="G33" s="24" t="s">
        <v>7</v>
      </c>
      <c r="H33" s="24" t="s">
        <v>7</v>
      </c>
      <c r="I33" s="24" t="s">
        <v>7</v>
      </c>
      <c r="J33" s="24" t="s">
        <v>7</v>
      </c>
      <c r="K33" s="24" t="s">
        <v>7</v>
      </c>
      <c r="L33" s="24" t="s">
        <v>7</v>
      </c>
      <c r="M33" s="24" t="s">
        <v>7</v>
      </c>
      <c r="N33" s="24" t="s">
        <v>7</v>
      </c>
      <c r="O33" s="24" t="s">
        <v>7</v>
      </c>
      <c r="P33" s="24" t="s">
        <v>7</v>
      </c>
      <c r="Q33" s="24" t="s">
        <v>7</v>
      </c>
      <c r="R33" s="24" t="s">
        <v>7</v>
      </c>
      <c r="S33" s="24" t="s">
        <v>7</v>
      </c>
      <c r="T33" s="24" t="s">
        <v>7</v>
      </c>
      <c r="U33" s="24">
        <v>5.9139176308413166</v>
      </c>
      <c r="V33" s="24">
        <v>5.8669817766282906</v>
      </c>
      <c r="W33" s="24">
        <v>5.8204184291947323</v>
      </c>
      <c r="X33" s="24">
        <v>5.7742246321376323</v>
      </c>
      <c r="Y33" s="24">
        <v>5.7283974525174948</v>
      </c>
      <c r="Z33" s="24">
        <v>5.6829339806721171</v>
      </c>
      <c r="AA33" s="24">
        <v>5.6378313300318634</v>
      </c>
      <c r="AB33" s="24">
        <v>5.5930866369363761</v>
      </c>
      <c r="AC33" s="24">
        <v>5.5486970604527563</v>
      </c>
      <c r="AD33" s="24">
        <v>5.504659782195195</v>
      </c>
      <c r="AE33" s="24">
        <v>5.4609720061460285</v>
      </c>
      <c r="AF33" s="24">
        <v>5.4176309584782025</v>
      </c>
      <c r="AG33" s="24">
        <v>5.3746338873791686</v>
      </c>
      <c r="AH33" s="24">
        <v>5.3319780628761606</v>
      </c>
      <c r="AI33" s="24">
        <v>5.2896607766628607</v>
      </c>
      <c r="AJ33" s="24">
        <v>5.2476793419274408</v>
      </c>
      <c r="AK33" s="24">
        <v>5.2060310931819851</v>
      </c>
      <c r="AL33" s="24">
        <v>5.1647133860932426</v>
      </c>
      <c r="AM33" s="24">
        <v>5.1237235973147257</v>
      </c>
      <c r="AN33" s="24">
        <v>5.0830591243201688</v>
      </c>
      <c r="AO33" s="24">
        <v>5.0590912020738212</v>
      </c>
      <c r="AP33" s="24">
        <v>5.0590912020738203</v>
      </c>
      <c r="AQ33" s="24">
        <v>5.0590912020738212</v>
      </c>
      <c r="AR33" s="24">
        <v>5.0590912020738203</v>
      </c>
      <c r="AS33" s="24">
        <v>5.0590912020738212</v>
      </c>
      <c r="AT33" s="24">
        <v>5.0590912020738221</v>
      </c>
      <c r="AU33" s="24">
        <v>5.0590912020738212</v>
      </c>
      <c r="AV33" s="24">
        <v>5.0590912020738212</v>
      </c>
      <c r="AW33" s="24">
        <v>5.0590912020738212</v>
      </c>
      <c r="AX33" s="24">
        <v>5.0590912020738212</v>
      </c>
      <c r="AY33" s="24">
        <v>5.0590912020738203</v>
      </c>
      <c r="AZ33" s="24">
        <v>5.0590912020738203</v>
      </c>
      <c r="BA33" s="24">
        <v>5.0590912020738195</v>
      </c>
      <c r="BB33" s="24">
        <v>5.0590912020738195</v>
      </c>
      <c r="BC33" s="24">
        <v>5.0590912020738195</v>
      </c>
      <c r="BD33" s="24">
        <v>5.0590912020738195</v>
      </c>
      <c r="BE33" s="24" t="s">
        <v>7</v>
      </c>
      <c r="BF33" s="24" t="s">
        <v>7</v>
      </c>
      <c r="BG33" s="24" t="s">
        <v>7</v>
      </c>
      <c r="BH33" s="24" t="s">
        <v>7</v>
      </c>
      <c r="BI33" s="24" t="s">
        <v>7</v>
      </c>
      <c r="BJ33" s="24" t="s">
        <v>7</v>
      </c>
      <c r="BK33" s="24" t="s">
        <v>7</v>
      </c>
      <c r="BL33" s="24" t="s">
        <v>7</v>
      </c>
      <c r="BM33" s="24" t="s">
        <v>7</v>
      </c>
      <c r="BN33" s="24" t="s">
        <v>7</v>
      </c>
      <c r="BO33" s="24" t="s">
        <v>7</v>
      </c>
    </row>
    <row r="34" spans="1:67" ht="17.25" customHeight="1">
      <c r="A34" s="72">
        <v>45</v>
      </c>
      <c r="B34" s="24" t="s">
        <v>7</v>
      </c>
      <c r="C34" s="24" t="s">
        <v>7</v>
      </c>
      <c r="D34" s="24" t="s">
        <v>7</v>
      </c>
      <c r="E34" s="24" t="s">
        <v>7</v>
      </c>
      <c r="F34" s="24" t="s">
        <v>7</v>
      </c>
      <c r="G34" s="24" t="s">
        <v>7</v>
      </c>
      <c r="H34" s="24" t="s">
        <v>7</v>
      </c>
      <c r="I34" s="24" t="s">
        <v>7</v>
      </c>
      <c r="J34" s="24" t="s">
        <v>7</v>
      </c>
      <c r="K34" s="24" t="s">
        <v>7</v>
      </c>
      <c r="L34" s="24" t="s">
        <v>7</v>
      </c>
      <c r="M34" s="24" t="s">
        <v>7</v>
      </c>
      <c r="N34" s="24" t="s">
        <v>7</v>
      </c>
      <c r="O34" s="24" t="s">
        <v>7</v>
      </c>
      <c r="P34" s="24" t="s">
        <v>7</v>
      </c>
      <c r="Q34" s="24" t="s">
        <v>7</v>
      </c>
      <c r="R34" s="24" t="s">
        <v>7</v>
      </c>
      <c r="S34" s="24" t="s">
        <v>7</v>
      </c>
      <c r="T34" s="24" t="s">
        <v>7</v>
      </c>
      <c r="U34" s="24" t="s">
        <v>7</v>
      </c>
      <c r="V34" s="24">
        <v>5.8669817766282906</v>
      </c>
      <c r="W34" s="24">
        <v>5.8204184291947323</v>
      </c>
      <c r="X34" s="24">
        <v>5.7742246321376314</v>
      </c>
      <c r="Y34" s="24">
        <v>5.7283974525174921</v>
      </c>
      <c r="Z34" s="24">
        <v>5.6829339806721144</v>
      </c>
      <c r="AA34" s="24">
        <v>5.6378313300318617</v>
      </c>
      <c r="AB34" s="24">
        <v>5.5930866369363708</v>
      </c>
      <c r="AC34" s="24">
        <v>5.5486970604527546</v>
      </c>
      <c r="AD34" s="24">
        <v>5.5046597821951933</v>
      </c>
      <c r="AE34" s="24">
        <v>5.460972006146025</v>
      </c>
      <c r="AF34" s="24">
        <v>5.4176309584782025</v>
      </c>
      <c r="AG34" s="24">
        <v>5.3746338873791704</v>
      </c>
      <c r="AH34" s="24">
        <v>5.3319780628761615</v>
      </c>
      <c r="AI34" s="24">
        <v>5.2896607766628589</v>
      </c>
      <c r="AJ34" s="24">
        <v>5.2476793419274408</v>
      </c>
      <c r="AK34" s="24">
        <v>5.2060310931819851</v>
      </c>
      <c r="AL34" s="24">
        <v>5.164713386093239</v>
      </c>
      <c r="AM34" s="24">
        <v>5.1237235973147213</v>
      </c>
      <c r="AN34" s="24">
        <v>5.0830591243201644</v>
      </c>
      <c r="AO34" s="24">
        <v>5.0590912020738195</v>
      </c>
      <c r="AP34" s="24">
        <v>5.0590912020738186</v>
      </c>
      <c r="AQ34" s="24">
        <v>5.0590912020738195</v>
      </c>
      <c r="AR34" s="24">
        <v>5.0590912020738195</v>
      </c>
      <c r="AS34" s="24">
        <v>5.0590912020738195</v>
      </c>
      <c r="AT34" s="24">
        <v>5.0590912020738203</v>
      </c>
      <c r="AU34" s="24">
        <v>5.0590912020738203</v>
      </c>
      <c r="AV34" s="24">
        <v>5.0590912020738203</v>
      </c>
      <c r="AW34" s="24">
        <v>5.0590912020738195</v>
      </c>
      <c r="AX34" s="24">
        <v>5.0590912020738195</v>
      </c>
      <c r="AY34" s="24">
        <v>5.0590912020738186</v>
      </c>
      <c r="AZ34" s="24">
        <v>5.0590912020738177</v>
      </c>
      <c r="BA34" s="24">
        <v>5.0590912020738177</v>
      </c>
      <c r="BB34" s="24">
        <v>5.0590912020738168</v>
      </c>
      <c r="BC34" s="24">
        <v>5.0590912020738168</v>
      </c>
      <c r="BD34" s="24">
        <v>5.0590912020738168</v>
      </c>
      <c r="BE34" s="24">
        <v>5.0590912020738168</v>
      </c>
      <c r="BF34" s="24" t="s">
        <v>7</v>
      </c>
      <c r="BG34" s="24" t="s">
        <v>7</v>
      </c>
      <c r="BH34" s="24" t="s">
        <v>7</v>
      </c>
      <c r="BI34" s="24" t="s">
        <v>7</v>
      </c>
      <c r="BJ34" s="24" t="s">
        <v>7</v>
      </c>
      <c r="BK34" s="24" t="s">
        <v>7</v>
      </c>
      <c r="BL34" s="24" t="s">
        <v>7</v>
      </c>
      <c r="BM34" s="24" t="s">
        <v>7</v>
      </c>
      <c r="BN34" s="24" t="s">
        <v>7</v>
      </c>
      <c r="BO34" s="24" t="s">
        <v>7</v>
      </c>
    </row>
    <row r="35" spans="1:67" ht="17.25" customHeight="1">
      <c r="A35" s="72">
        <v>44</v>
      </c>
      <c r="B35" s="24" t="s">
        <v>7</v>
      </c>
      <c r="C35" s="24" t="s">
        <v>7</v>
      </c>
      <c r="D35" s="24" t="s">
        <v>7</v>
      </c>
      <c r="E35" s="24" t="s">
        <v>7</v>
      </c>
      <c r="F35" s="24" t="s">
        <v>7</v>
      </c>
      <c r="G35" s="24" t="s">
        <v>7</v>
      </c>
      <c r="H35" s="24" t="s">
        <v>7</v>
      </c>
      <c r="I35" s="24" t="s">
        <v>7</v>
      </c>
      <c r="J35" s="24" t="s">
        <v>7</v>
      </c>
      <c r="K35" s="24" t="s">
        <v>7</v>
      </c>
      <c r="L35" s="24" t="s">
        <v>7</v>
      </c>
      <c r="M35" s="24" t="s">
        <v>7</v>
      </c>
      <c r="N35" s="24" t="s">
        <v>7</v>
      </c>
      <c r="O35" s="24" t="s">
        <v>7</v>
      </c>
      <c r="P35" s="24" t="s">
        <v>7</v>
      </c>
      <c r="Q35" s="24" t="s">
        <v>7</v>
      </c>
      <c r="R35" s="24" t="s">
        <v>7</v>
      </c>
      <c r="S35" s="24" t="s">
        <v>7</v>
      </c>
      <c r="T35" s="24" t="s">
        <v>7</v>
      </c>
      <c r="U35" s="24" t="s">
        <v>7</v>
      </c>
      <c r="V35" s="24" t="s">
        <v>7</v>
      </c>
      <c r="W35" s="24">
        <v>5.8204184291947323</v>
      </c>
      <c r="X35" s="24">
        <v>5.7742246321376314</v>
      </c>
      <c r="Y35" s="24">
        <v>5.7283974525174912</v>
      </c>
      <c r="Z35" s="24">
        <v>5.6829339806721135</v>
      </c>
      <c r="AA35" s="24">
        <v>5.6378313300318599</v>
      </c>
      <c r="AB35" s="24">
        <v>5.5930866369363708</v>
      </c>
      <c r="AC35" s="24">
        <v>5.5486970604527484</v>
      </c>
      <c r="AD35" s="24">
        <v>5.5046597821951888</v>
      </c>
      <c r="AE35" s="24">
        <v>5.4609720061460232</v>
      </c>
      <c r="AF35" s="24">
        <v>5.4176309584781981</v>
      </c>
      <c r="AG35" s="24">
        <v>5.3746338873791686</v>
      </c>
      <c r="AH35" s="24">
        <v>5.3319780628761606</v>
      </c>
      <c r="AI35" s="24">
        <v>5.2896607766628572</v>
      </c>
      <c r="AJ35" s="24">
        <v>5.2476793419274381</v>
      </c>
      <c r="AK35" s="24">
        <v>5.2060310931819878</v>
      </c>
      <c r="AL35" s="24">
        <v>5.1647133860932426</v>
      </c>
      <c r="AM35" s="24">
        <v>5.1237235973147248</v>
      </c>
      <c r="AN35" s="24">
        <v>5.0830591243201653</v>
      </c>
      <c r="AO35" s="24">
        <v>5.0590912020738168</v>
      </c>
      <c r="AP35" s="24">
        <v>5.0590912020738168</v>
      </c>
      <c r="AQ35" s="24">
        <v>5.0590912020738168</v>
      </c>
      <c r="AR35" s="24">
        <v>5.0590912020738168</v>
      </c>
      <c r="AS35" s="24">
        <v>5.0590912020738168</v>
      </c>
      <c r="AT35" s="24">
        <v>5.0590912020738177</v>
      </c>
      <c r="AU35" s="24">
        <v>5.0590912020738177</v>
      </c>
      <c r="AV35" s="24">
        <v>5.0590912020738177</v>
      </c>
      <c r="AW35" s="24">
        <v>5.0590912020738177</v>
      </c>
      <c r="AX35" s="24">
        <v>5.0590912020738168</v>
      </c>
      <c r="AY35" s="24">
        <v>5.0590912020738168</v>
      </c>
      <c r="AZ35" s="24">
        <v>5.0590912020738159</v>
      </c>
      <c r="BA35" s="24">
        <v>5.0590912020738159</v>
      </c>
      <c r="BB35" s="24">
        <v>5.0590912020738159</v>
      </c>
      <c r="BC35" s="24">
        <v>5.0590912020738159</v>
      </c>
      <c r="BD35" s="24">
        <v>5.0590912020738159</v>
      </c>
      <c r="BE35" s="24">
        <v>5.0590912020738159</v>
      </c>
      <c r="BF35" s="24">
        <v>5.059091202073815</v>
      </c>
      <c r="BG35" s="24" t="s">
        <v>7</v>
      </c>
      <c r="BH35" s="24" t="s">
        <v>7</v>
      </c>
      <c r="BI35" s="24" t="s">
        <v>7</v>
      </c>
      <c r="BJ35" s="24" t="s">
        <v>7</v>
      </c>
      <c r="BK35" s="24" t="s">
        <v>7</v>
      </c>
      <c r="BL35" s="24" t="s">
        <v>7</v>
      </c>
      <c r="BM35" s="24" t="s">
        <v>7</v>
      </c>
      <c r="BN35" s="24" t="s">
        <v>7</v>
      </c>
      <c r="BO35" s="24" t="s">
        <v>7</v>
      </c>
    </row>
    <row r="36" spans="1:67" ht="17.25" customHeight="1">
      <c r="A36" s="72">
        <v>43</v>
      </c>
      <c r="B36" s="24" t="s">
        <v>7</v>
      </c>
      <c r="C36" s="24" t="s">
        <v>7</v>
      </c>
      <c r="D36" s="24" t="s">
        <v>7</v>
      </c>
      <c r="E36" s="24" t="s">
        <v>7</v>
      </c>
      <c r="F36" s="24" t="s">
        <v>7</v>
      </c>
      <c r="G36" s="24" t="s">
        <v>7</v>
      </c>
      <c r="H36" s="24" t="s">
        <v>7</v>
      </c>
      <c r="I36" s="24" t="s">
        <v>7</v>
      </c>
      <c r="J36" s="24" t="s">
        <v>7</v>
      </c>
      <c r="K36" s="24" t="s">
        <v>7</v>
      </c>
      <c r="L36" s="24" t="s">
        <v>7</v>
      </c>
      <c r="M36" s="24" t="s">
        <v>7</v>
      </c>
      <c r="N36" s="24" t="s">
        <v>7</v>
      </c>
      <c r="O36" s="24" t="s">
        <v>7</v>
      </c>
      <c r="P36" s="24" t="s">
        <v>7</v>
      </c>
      <c r="Q36" s="24" t="s">
        <v>7</v>
      </c>
      <c r="R36" s="24" t="s">
        <v>7</v>
      </c>
      <c r="S36" s="24" t="s">
        <v>7</v>
      </c>
      <c r="T36" s="24" t="s">
        <v>7</v>
      </c>
      <c r="U36" s="24" t="s">
        <v>7</v>
      </c>
      <c r="V36" s="24" t="s">
        <v>7</v>
      </c>
      <c r="W36" s="24" t="s">
        <v>7</v>
      </c>
      <c r="X36" s="24">
        <v>5.7742246321376314</v>
      </c>
      <c r="Y36" s="24">
        <v>5.728397452517493</v>
      </c>
      <c r="Z36" s="24">
        <v>5.6829339806721162</v>
      </c>
      <c r="AA36" s="24">
        <v>5.6378313300318634</v>
      </c>
      <c r="AB36" s="24">
        <v>5.5930866369363734</v>
      </c>
      <c r="AC36" s="24">
        <v>5.548697060452751</v>
      </c>
      <c r="AD36" s="24">
        <v>5.5046597821951897</v>
      </c>
      <c r="AE36" s="24">
        <v>5.4609720061460214</v>
      </c>
      <c r="AF36" s="24">
        <v>5.417630958478199</v>
      </c>
      <c r="AG36" s="24">
        <v>5.3746338873791686</v>
      </c>
      <c r="AH36" s="24">
        <v>5.3319780628761588</v>
      </c>
      <c r="AI36" s="24">
        <v>5.2896607766628563</v>
      </c>
      <c r="AJ36" s="24">
        <v>5.2476793419274363</v>
      </c>
      <c r="AK36" s="24">
        <v>5.2060310931819815</v>
      </c>
      <c r="AL36" s="24">
        <v>5.1647133860932355</v>
      </c>
      <c r="AM36" s="24">
        <v>5.1237235973147177</v>
      </c>
      <c r="AN36" s="24">
        <v>5.0830591243201573</v>
      </c>
      <c r="AO36" s="24">
        <v>5.0590912020738141</v>
      </c>
      <c r="AP36" s="24">
        <v>5.0590912020738132</v>
      </c>
      <c r="AQ36" s="24">
        <v>5.0590912020738124</v>
      </c>
      <c r="AR36" s="24">
        <v>5.0590912020738124</v>
      </c>
      <c r="AS36" s="24">
        <v>5.0590912020738124</v>
      </c>
      <c r="AT36" s="24">
        <v>5.0590912020738132</v>
      </c>
      <c r="AU36" s="24">
        <v>5.0590912020738132</v>
      </c>
      <c r="AV36" s="24">
        <v>5.0590912020738132</v>
      </c>
      <c r="AW36" s="24">
        <v>5.0590912020738132</v>
      </c>
      <c r="AX36" s="24">
        <v>5.0590912020738132</v>
      </c>
      <c r="AY36" s="24">
        <v>5.0590912020738124</v>
      </c>
      <c r="AZ36" s="24">
        <v>5.0590912020738124</v>
      </c>
      <c r="BA36" s="24">
        <v>5.0590912020738124</v>
      </c>
      <c r="BB36" s="24">
        <v>5.0590912020738115</v>
      </c>
      <c r="BC36" s="24">
        <v>5.0590912020738115</v>
      </c>
      <c r="BD36" s="24">
        <v>5.0590912020738115</v>
      </c>
      <c r="BE36" s="24">
        <v>5.0590912020738124</v>
      </c>
      <c r="BF36" s="24">
        <v>5.0590912020738115</v>
      </c>
      <c r="BG36" s="24">
        <v>5.0590912020738115</v>
      </c>
      <c r="BH36" s="24" t="s">
        <v>7</v>
      </c>
      <c r="BI36" s="24" t="s">
        <v>7</v>
      </c>
      <c r="BJ36" s="24" t="s">
        <v>7</v>
      </c>
      <c r="BK36" s="24" t="s">
        <v>7</v>
      </c>
      <c r="BL36" s="24" t="s">
        <v>7</v>
      </c>
      <c r="BM36" s="24" t="s">
        <v>7</v>
      </c>
      <c r="BN36" s="24" t="s">
        <v>7</v>
      </c>
      <c r="BO36" s="24" t="s">
        <v>7</v>
      </c>
    </row>
    <row r="37" spans="1:67" ht="17.25" customHeight="1">
      <c r="A37" s="72">
        <v>42</v>
      </c>
      <c r="B37" s="24" t="s">
        <v>7</v>
      </c>
      <c r="C37" s="24" t="s">
        <v>7</v>
      </c>
      <c r="D37" s="24" t="s">
        <v>7</v>
      </c>
      <c r="E37" s="24" t="s">
        <v>7</v>
      </c>
      <c r="F37" s="24" t="s">
        <v>7</v>
      </c>
      <c r="G37" s="24" t="s">
        <v>7</v>
      </c>
      <c r="H37" s="24" t="s">
        <v>7</v>
      </c>
      <c r="I37" s="24" t="s">
        <v>7</v>
      </c>
      <c r="J37" s="24" t="s">
        <v>7</v>
      </c>
      <c r="K37" s="24" t="s">
        <v>7</v>
      </c>
      <c r="L37" s="24" t="s">
        <v>7</v>
      </c>
      <c r="M37" s="24" t="s">
        <v>7</v>
      </c>
      <c r="N37" s="24" t="s">
        <v>7</v>
      </c>
      <c r="O37" s="24" t="s">
        <v>7</v>
      </c>
      <c r="P37" s="24" t="s">
        <v>7</v>
      </c>
      <c r="Q37" s="24" t="s">
        <v>7</v>
      </c>
      <c r="R37" s="24" t="s">
        <v>7</v>
      </c>
      <c r="S37" s="24" t="s">
        <v>7</v>
      </c>
      <c r="T37" s="24" t="s">
        <v>7</v>
      </c>
      <c r="U37" s="24" t="s">
        <v>7</v>
      </c>
      <c r="V37" s="24" t="s">
        <v>7</v>
      </c>
      <c r="W37" s="24" t="s">
        <v>7</v>
      </c>
      <c r="X37" s="24" t="s">
        <v>7</v>
      </c>
      <c r="Y37" s="24">
        <v>5.7283974525174912</v>
      </c>
      <c r="Z37" s="24">
        <v>5.6829339806721135</v>
      </c>
      <c r="AA37" s="24">
        <v>5.6378313300318634</v>
      </c>
      <c r="AB37" s="24">
        <v>5.5930866369363716</v>
      </c>
      <c r="AC37" s="24">
        <v>5.5486970604527563</v>
      </c>
      <c r="AD37" s="24">
        <v>5.5046597821951941</v>
      </c>
      <c r="AE37" s="24">
        <v>5.4609720061460285</v>
      </c>
      <c r="AF37" s="24">
        <v>5.4176309584782025</v>
      </c>
      <c r="AG37" s="24">
        <v>5.3746338873791686</v>
      </c>
      <c r="AH37" s="24">
        <v>5.3319780628761633</v>
      </c>
      <c r="AI37" s="24">
        <v>5.2896607766628607</v>
      </c>
      <c r="AJ37" s="24">
        <v>5.2476793419274408</v>
      </c>
      <c r="AK37" s="24">
        <v>5.2060310931819851</v>
      </c>
      <c r="AL37" s="24">
        <v>5.1647133860932408</v>
      </c>
      <c r="AM37" s="24">
        <v>5.123723597314723</v>
      </c>
      <c r="AN37" s="24">
        <v>5.0830591243201617</v>
      </c>
      <c r="AO37" s="24">
        <v>5.0590912020738186</v>
      </c>
      <c r="AP37" s="24">
        <v>5.0590912020738177</v>
      </c>
      <c r="AQ37" s="24">
        <v>5.0590912020738186</v>
      </c>
      <c r="AR37" s="24">
        <v>5.0590912020738177</v>
      </c>
      <c r="AS37" s="24">
        <v>5.0590912020738177</v>
      </c>
      <c r="AT37" s="24">
        <v>5.0590912020738186</v>
      </c>
      <c r="AU37" s="24">
        <v>5.0590912020738186</v>
      </c>
      <c r="AV37" s="24">
        <v>5.0590912020738186</v>
      </c>
      <c r="AW37" s="24">
        <v>5.0590912020738186</v>
      </c>
      <c r="AX37" s="24">
        <v>5.0590912020738186</v>
      </c>
      <c r="AY37" s="24">
        <v>5.0590912020738177</v>
      </c>
      <c r="AZ37" s="24">
        <v>5.0590912020738168</v>
      </c>
      <c r="BA37" s="24">
        <v>5.0590912020738168</v>
      </c>
      <c r="BB37" s="24">
        <v>5.0590912020738168</v>
      </c>
      <c r="BC37" s="24">
        <v>5.0590912020738168</v>
      </c>
      <c r="BD37" s="24">
        <v>5.0590912020738168</v>
      </c>
      <c r="BE37" s="24">
        <v>5.0590912020738168</v>
      </c>
      <c r="BF37" s="24">
        <v>5.0590912020738168</v>
      </c>
      <c r="BG37" s="24">
        <v>5.0590912020738159</v>
      </c>
      <c r="BH37" s="24">
        <v>5.0590912020738168</v>
      </c>
      <c r="BI37" s="24" t="s">
        <v>7</v>
      </c>
      <c r="BJ37" s="24" t="s">
        <v>7</v>
      </c>
      <c r="BK37" s="24" t="s">
        <v>7</v>
      </c>
      <c r="BL37" s="24" t="s">
        <v>7</v>
      </c>
      <c r="BM37" s="24" t="s">
        <v>7</v>
      </c>
      <c r="BN37" s="24" t="s">
        <v>7</v>
      </c>
      <c r="BO37" s="24" t="s">
        <v>7</v>
      </c>
    </row>
    <row r="38" spans="1:67" ht="17.25" customHeight="1">
      <c r="A38" s="72">
        <v>41</v>
      </c>
      <c r="B38" s="24" t="s">
        <v>7</v>
      </c>
      <c r="C38" s="24" t="s">
        <v>7</v>
      </c>
      <c r="D38" s="24" t="s">
        <v>7</v>
      </c>
      <c r="E38" s="24" t="s">
        <v>7</v>
      </c>
      <c r="F38" s="24" t="s">
        <v>7</v>
      </c>
      <c r="G38" s="24" t="s">
        <v>7</v>
      </c>
      <c r="H38" s="24" t="s">
        <v>7</v>
      </c>
      <c r="I38" s="24" t="s">
        <v>7</v>
      </c>
      <c r="J38" s="24" t="s">
        <v>7</v>
      </c>
      <c r="K38" s="24" t="s">
        <v>7</v>
      </c>
      <c r="L38" s="24" t="s">
        <v>7</v>
      </c>
      <c r="M38" s="24" t="s">
        <v>7</v>
      </c>
      <c r="N38" s="24" t="s">
        <v>7</v>
      </c>
      <c r="O38" s="24" t="s">
        <v>7</v>
      </c>
      <c r="P38" s="24" t="s">
        <v>7</v>
      </c>
      <c r="Q38" s="24" t="s">
        <v>7</v>
      </c>
      <c r="R38" s="24" t="s">
        <v>7</v>
      </c>
      <c r="S38" s="24" t="s">
        <v>7</v>
      </c>
      <c r="T38" s="24" t="s">
        <v>7</v>
      </c>
      <c r="U38" s="24" t="s">
        <v>7</v>
      </c>
      <c r="V38" s="24" t="s">
        <v>7</v>
      </c>
      <c r="W38" s="24" t="s">
        <v>7</v>
      </c>
      <c r="X38" s="24" t="s">
        <v>7</v>
      </c>
      <c r="Y38" s="24" t="s">
        <v>7</v>
      </c>
      <c r="Z38" s="24">
        <v>5.6829339806721135</v>
      </c>
      <c r="AA38" s="24">
        <v>5.6378313300318599</v>
      </c>
      <c r="AB38" s="24">
        <v>5.5930866369363699</v>
      </c>
      <c r="AC38" s="24">
        <v>5.5486970604527484</v>
      </c>
      <c r="AD38" s="24">
        <v>5.504659782195187</v>
      </c>
      <c r="AE38" s="24">
        <v>5.460972006146025</v>
      </c>
      <c r="AF38" s="24">
        <v>5.417630958478199</v>
      </c>
      <c r="AG38" s="24">
        <v>5.3746338873791659</v>
      </c>
      <c r="AH38" s="24">
        <v>5.3319780628761571</v>
      </c>
      <c r="AI38" s="24">
        <v>5.2896607766628563</v>
      </c>
      <c r="AJ38" s="24">
        <v>5.2476793419274408</v>
      </c>
      <c r="AK38" s="24">
        <v>5.2060310931819851</v>
      </c>
      <c r="AL38" s="24">
        <v>5.1647133860932399</v>
      </c>
      <c r="AM38" s="24">
        <v>5.1237235973147222</v>
      </c>
      <c r="AN38" s="24">
        <v>5.0830591243201608</v>
      </c>
      <c r="AO38" s="24">
        <v>5.0590912020738168</v>
      </c>
      <c r="AP38" s="24">
        <v>5.0590912020738159</v>
      </c>
      <c r="AQ38" s="24">
        <v>5.0590912020738168</v>
      </c>
      <c r="AR38" s="24">
        <v>5.0590912020738159</v>
      </c>
      <c r="AS38" s="24">
        <v>5.0590912020738168</v>
      </c>
      <c r="AT38" s="24">
        <v>5.0590912020738168</v>
      </c>
      <c r="AU38" s="24">
        <v>5.0590912020738168</v>
      </c>
      <c r="AV38" s="24">
        <v>5.0590912020738168</v>
      </c>
      <c r="AW38" s="24">
        <v>5.0590912020738168</v>
      </c>
      <c r="AX38" s="24">
        <v>5.0590912020738168</v>
      </c>
      <c r="AY38" s="24">
        <v>5.0590912020738159</v>
      </c>
      <c r="AZ38" s="24">
        <v>5.059091202073815</v>
      </c>
      <c r="BA38" s="24">
        <v>5.059091202073815</v>
      </c>
      <c r="BB38" s="24">
        <v>5.0590912020738141</v>
      </c>
      <c r="BC38" s="24">
        <v>5.0590912020738141</v>
      </c>
      <c r="BD38" s="24">
        <v>5.0590912020738141</v>
      </c>
      <c r="BE38" s="24">
        <v>5.059091202073815</v>
      </c>
      <c r="BF38" s="24">
        <v>5.0590912020738141</v>
      </c>
      <c r="BG38" s="24">
        <v>5.0590912020738141</v>
      </c>
      <c r="BH38" s="24">
        <v>5.0590912020738141</v>
      </c>
      <c r="BI38" s="24">
        <v>5.0590912020738141</v>
      </c>
      <c r="BJ38" s="24" t="s">
        <v>7</v>
      </c>
      <c r="BK38" s="24" t="s">
        <v>7</v>
      </c>
      <c r="BL38" s="24" t="s">
        <v>7</v>
      </c>
      <c r="BM38" s="24" t="s">
        <v>7</v>
      </c>
      <c r="BN38" s="24" t="s">
        <v>7</v>
      </c>
      <c r="BO38" s="24" t="s">
        <v>7</v>
      </c>
    </row>
    <row r="39" spans="1:67" ht="17.25" customHeight="1">
      <c r="A39" s="72">
        <v>40</v>
      </c>
      <c r="B39" s="24" t="s">
        <v>7</v>
      </c>
      <c r="C39" s="24" t="s">
        <v>7</v>
      </c>
      <c r="D39" s="24" t="s">
        <v>7</v>
      </c>
      <c r="E39" s="24" t="s">
        <v>7</v>
      </c>
      <c r="F39" s="24" t="s">
        <v>7</v>
      </c>
      <c r="G39" s="24" t="s">
        <v>7</v>
      </c>
      <c r="H39" s="24" t="s">
        <v>7</v>
      </c>
      <c r="I39" s="24" t="s">
        <v>7</v>
      </c>
      <c r="J39" s="24" t="s">
        <v>7</v>
      </c>
      <c r="K39" s="24" t="s">
        <v>7</v>
      </c>
      <c r="L39" s="24" t="s">
        <v>7</v>
      </c>
      <c r="M39" s="24" t="s">
        <v>7</v>
      </c>
      <c r="N39" s="24" t="s">
        <v>7</v>
      </c>
      <c r="O39" s="24" t="s">
        <v>7</v>
      </c>
      <c r="P39" s="24" t="s">
        <v>7</v>
      </c>
      <c r="Q39" s="24" t="s">
        <v>7</v>
      </c>
      <c r="R39" s="24" t="s">
        <v>7</v>
      </c>
      <c r="S39" s="24" t="s">
        <v>7</v>
      </c>
      <c r="T39" s="24" t="s">
        <v>7</v>
      </c>
      <c r="U39" s="24" t="s">
        <v>7</v>
      </c>
      <c r="V39" s="24" t="s">
        <v>7</v>
      </c>
      <c r="W39" s="24" t="s">
        <v>7</v>
      </c>
      <c r="X39" s="24" t="s">
        <v>7</v>
      </c>
      <c r="Y39" s="24" t="s">
        <v>7</v>
      </c>
      <c r="Z39" s="24" t="s">
        <v>7</v>
      </c>
      <c r="AA39" s="24">
        <v>5.637831330031859</v>
      </c>
      <c r="AB39" s="24">
        <v>5.5930866369363681</v>
      </c>
      <c r="AC39" s="24">
        <v>5.5486970604527466</v>
      </c>
      <c r="AD39" s="24">
        <v>5.5046597821951853</v>
      </c>
      <c r="AE39" s="24">
        <v>5.4609720061460232</v>
      </c>
      <c r="AF39" s="24">
        <v>5.4176309584781981</v>
      </c>
      <c r="AG39" s="24">
        <v>5.374633887379165</v>
      </c>
      <c r="AH39" s="24">
        <v>5.3319780628761553</v>
      </c>
      <c r="AI39" s="24">
        <v>5.2896607766628527</v>
      </c>
      <c r="AJ39" s="24">
        <v>5.2476793419274337</v>
      </c>
      <c r="AK39" s="24">
        <v>5.2060310931819771</v>
      </c>
      <c r="AL39" s="24">
        <v>5.1647133860932311</v>
      </c>
      <c r="AM39" s="24">
        <v>5.1237235973147177</v>
      </c>
      <c r="AN39" s="24">
        <v>5.0830591243201591</v>
      </c>
      <c r="AO39" s="24">
        <v>5.0590912020738088</v>
      </c>
      <c r="AP39" s="24">
        <v>5.0590912020738088</v>
      </c>
      <c r="AQ39" s="24">
        <v>5.0590912020738079</v>
      </c>
      <c r="AR39" s="24">
        <v>5.0590912020738079</v>
      </c>
      <c r="AS39" s="24">
        <v>5.0590912020738079</v>
      </c>
      <c r="AT39" s="24">
        <v>5.0590912020738088</v>
      </c>
      <c r="AU39" s="24">
        <v>5.0590912020738088</v>
      </c>
      <c r="AV39" s="24">
        <v>5.0590912020738088</v>
      </c>
      <c r="AW39" s="24">
        <v>5.0590912020738088</v>
      </c>
      <c r="AX39" s="24">
        <v>5.0590912020738088</v>
      </c>
      <c r="AY39" s="24">
        <v>5.0590912020738079</v>
      </c>
      <c r="AZ39" s="24">
        <v>5.059091202073807</v>
      </c>
      <c r="BA39" s="24">
        <v>5.059091202073807</v>
      </c>
      <c r="BB39" s="24">
        <v>5.059091202073807</v>
      </c>
      <c r="BC39" s="24">
        <v>5.059091202073807</v>
      </c>
      <c r="BD39" s="24">
        <v>5.059091202073807</v>
      </c>
      <c r="BE39" s="24">
        <v>5.059091202073807</v>
      </c>
      <c r="BF39" s="24">
        <v>5.059091202073807</v>
      </c>
      <c r="BG39" s="24">
        <v>5.059091202073807</v>
      </c>
      <c r="BH39" s="24">
        <v>5.059091202073807</v>
      </c>
      <c r="BI39" s="24">
        <v>5.059091202073807</v>
      </c>
      <c r="BJ39" s="24">
        <v>5.059091202073807</v>
      </c>
      <c r="BK39" s="24" t="s">
        <v>7</v>
      </c>
      <c r="BL39" s="24" t="s">
        <v>7</v>
      </c>
      <c r="BM39" s="24" t="s">
        <v>7</v>
      </c>
      <c r="BN39" s="24" t="s">
        <v>7</v>
      </c>
      <c r="BO39" s="24" t="s">
        <v>7</v>
      </c>
    </row>
    <row r="40" spans="1:67" ht="17.25" customHeight="1">
      <c r="A40" s="72">
        <v>39</v>
      </c>
      <c r="B40" s="24" t="s">
        <v>7</v>
      </c>
      <c r="C40" s="24" t="s">
        <v>7</v>
      </c>
      <c r="D40" s="24" t="s">
        <v>7</v>
      </c>
      <c r="E40" s="24" t="s">
        <v>7</v>
      </c>
      <c r="F40" s="24" t="s">
        <v>7</v>
      </c>
      <c r="G40" s="24" t="s">
        <v>7</v>
      </c>
      <c r="H40" s="24" t="s">
        <v>7</v>
      </c>
      <c r="I40" s="24" t="s">
        <v>7</v>
      </c>
      <c r="J40" s="24" t="s">
        <v>7</v>
      </c>
      <c r="K40" s="24" t="s">
        <v>7</v>
      </c>
      <c r="L40" s="24" t="s">
        <v>7</v>
      </c>
      <c r="M40" s="24" t="s">
        <v>7</v>
      </c>
      <c r="N40" s="24" t="s">
        <v>7</v>
      </c>
      <c r="O40" s="24" t="s">
        <v>7</v>
      </c>
      <c r="P40" s="24" t="s">
        <v>7</v>
      </c>
      <c r="Q40" s="24" t="s">
        <v>7</v>
      </c>
      <c r="R40" s="24" t="s">
        <v>7</v>
      </c>
      <c r="S40" s="24" t="s">
        <v>7</v>
      </c>
      <c r="T40" s="24" t="s">
        <v>7</v>
      </c>
      <c r="U40" s="24" t="s">
        <v>7</v>
      </c>
      <c r="V40" s="24" t="s">
        <v>7</v>
      </c>
      <c r="W40" s="24" t="s">
        <v>7</v>
      </c>
      <c r="X40" s="24" t="s">
        <v>7</v>
      </c>
      <c r="Y40" s="24" t="s">
        <v>7</v>
      </c>
      <c r="Z40" s="24" t="s">
        <v>7</v>
      </c>
      <c r="AA40" s="24" t="s">
        <v>7</v>
      </c>
      <c r="AB40" s="24">
        <v>5.5930866369363681</v>
      </c>
      <c r="AC40" s="24">
        <v>5.5486970604527484</v>
      </c>
      <c r="AD40" s="24">
        <v>5.504659782195187</v>
      </c>
      <c r="AE40" s="24">
        <v>5.4609720061460187</v>
      </c>
      <c r="AF40" s="24">
        <v>5.4176309584781972</v>
      </c>
      <c r="AG40" s="24">
        <v>5.3746338873791641</v>
      </c>
      <c r="AH40" s="24">
        <v>5.3319780628761544</v>
      </c>
      <c r="AI40" s="24">
        <v>5.2896607766628509</v>
      </c>
      <c r="AJ40" s="24">
        <v>5.2476793419274319</v>
      </c>
      <c r="AK40" s="24">
        <v>5.2060310931819771</v>
      </c>
      <c r="AL40" s="24">
        <v>5.1647133860932337</v>
      </c>
      <c r="AM40" s="24">
        <v>5.1237235973147159</v>
      </c>
      <c r="AN40" s="24">
        <v>5.0830591243201546</v>
      </c>
      <c r="AO40" s="24">
        <v>5.0590912020738079</v>
      </c>
      <c r="AP40" s="24">
        <v>5.059091202073807</v>
      </c>
      <c r="AQ40" s="24">
        <v>5.059091202073807</v>
      </c>
      <c r="AR40" s="24">
        <v>5.0590912020738061</v>
      </c>
      <c r="AS40" s="24">
        <v>5.059091202073807</v>
      </c>
      <c r="AT40" s="24">
        <v>5.0590912020738079</v>
      </c>
      <c r="AU40" s="24">
        <v>5.0590912020738079</v>
      </c>
      <c r="AV40" s="24">
        <v>5.0590912020738079</v>
      </c>
      <c r="AW40" s="24">
        <v>5.0590912020738079</v>
      </c>
      <c r="AX40" s="24">
        <v>5.059091202073807</v>
      </c>
      <c r="AY40" s="24">
        <v>5.059091202073807</v>
      </c>
      <c r="AZ40" s="24">
        <v>5.0590912020738061</v>
      </c>
      <c r="BA40" s="24">
        <v>5.0590912020738061</v>
      </c>
      <c r="BB40" s="24">
        <v>5.0590912020738061</v>
      </c>
      <c r="BC40" s="24">
        <v>5.0590912020738061</v>
      </c>
      <c r="BD40" s="24">
        <v>5.0590912020738052</v>
      </c>
      <c r="BE40" s="24">
        <v>5.0590912020738061</v>
      </c>
      <c r="BF40" s="24">
        <v>5.0590912020738052</v>
      </c>
      <c r="BG40" s="24">
        <v>5.0590912020738052</v>
      </c>
      <c r="BH40" s="24">
        <v>5.0590912020738061</v>
      </c>
      <c r="BI40" s="24">
        <v>5.0590912020738061</v>
      </c>
      <c r="BJ40" s="24">
        <v>5.0590912020738061</v>
      </c>
      <c r="BK40" s="24">
        <v>5.0590912020738061</v>
      </c>
      <c r="BL40" s="24" t="s">
        <v>7</v>
      </c>
      <c r="BM40" s="24" t="s">
        <v>7</v>
      </c>
      <c r="BN40" s="24" t="s">
        <v>7</v>
      </c>
      <c r="BO40" s="24" t="s">
        <v>7</v>
      </c>
    </row>
    <row r="41" spans="1:67" ht="17.25" customHeight="1">
      <c r="A41" s="72">
        <v>38</v>
      </c>
      <c r="B41" s="24" t="s">
        <v>7</v>
      </c>
      <c r="C41" s="24" t="s">
        <v>7</v>
      </c>
      <c r="D41" s="24" t="s">
        <v>7</v>
      </c>
      <c r="E41" s="24" t="s">
        <v>7</v>
      </c>
      <c r="F41" s="24" t="s">
        <v>7</v>
      </c>
      <c r="G41" s="24" t="s">
        <v>7</v>
      </c>
      <c r="H41" s="24" t="s">
        <v>7</v>
      </c>
      <c r="I41" s="24" t="s">
        <v>7</v>
      </c>
      <c r="J41" s="24" t="s">
        <v>7</v>
      </c>
      <c r="K41" s="24" t="s">
        <v>7</v>
      </c>
      <c r="L41" s="24" t="s">
        <v>7</v>
      </c>
      <c r="M41" s="24" t="s">
        <v>7</v>
      </c>
      <c r="N41" s="24" t="s">
        <v>7</v>
      </c>
      <c r="O41" s="24" t="s">
        <v>7</v>
      </c>
      <c r="P41" s="24" t="s">
        <v>7</v>
      </c>
      <c r="Q41" s="24" t="s">
        <v>7</v>
      </c>
      <c r="R41" s="24" t="s">
        <v>7</v>
      </c>
      <c r="S41" s="24" t="s">
        <v>7</v>
      </c>
      <c r="T41" s="24" t="s">
        <v>7</v>
      </c>
      <c r="U41" s="24" t="s">
        <v>7</v>
      </c>
      <c r="V41" s="24" t="s">
        <v>7</v>
      </c>
      <c r="W41" s="24" t="s">
        <v>7</v>
      </c>
      <c r="X41" s="24" t="s">
        <v>7</v>
      </c>
      <c r="Y41" s="24" t="s">
        <v>7</v>
      </c>
      <c r="Z41" s="24" t="s">
        <v>7</v>
      </c>
      <c r="AA41" s="24" t="s">
        <v>7</v>
      </c>
      <c r="AB41" s="24" t="s">
        <v>7</v>
      </c>
      <c r="AC41" s="24">
        <v>5.5486970604527466</v>
      </c>
      <c r="AD41" s="24">
        <v>5.5046597821951853</v>
      </c>
      <c r="AE41" s="24">
        <v>5.460972006146017</v>
      </c>
      <c r="AF41" s="24">
        <v>5.4176309584781919</v>
      </c>
      <c r="AG41" s="24">
        <v>5.3746338873791588</v>
      </c>
      <c r="AH41" s="24">
        <v>5.3319780628761499</v>
      </c>
      <c r="AI41" s="24">
        <v>5.2896607766628492</v>
      </c>
      <c r="AJ41" s="24">
        <v>5.2476793419274319</v>
      </c>
      <c r="AK41" s="24">
        <v>5.206031093181978</v>
      </c>
      <c r="AL41" s="24">
        <v>5.1647133860932319</v>
      </c>
      <c r="AM41" s="24">
        <v>5.1237235973147142</v>
      </c>
      <c r="AN41" s="24">
        <v>5.0830591243201537</v>
      </c>
      <c r="AO41" s="24">
        <v>5.0590912020738124</v>
      </c>
      <c r="AP41" s="24">
        <v>5.0590912020738115</v>
      </c>
      <c r="AQ41" s="24">
        <v>5.0590912020738115</v>
      </c>
      <c r="AR41" s="24">
        <v>5.0590912020738106</v>
      </c>
      <c r="AS41" s="24">
        <v>5.0590912020738106</v>
      </c>
      <c r="AT41" s="24">
        <v>5.0590912020738115</v>
      </c>
      <c r="AU41" s="24">
        <v>5.0590912020738115</v>
      </c>
      <c r="AV41" s="24">
        <v>5.0590912020738124</v>
      </c>
      <c r="AW41" s="24">
        <v>5.0590912020738115</v>
      </c>
      <c r="AX41" s="24">
        <v>5.0590912020738115</v>
      </c>
      <c r="AY41" s="24">
        <v>5.0590912020738106</v>
      </c>
      <c r="AZ41" s="24">
        <v>5.0590912020738097</v>
      </c>
      <c r="BA41" s="24">
        <v>5.0590912020738097</v>
      </c>
      <c r="BB41" s="24">
        <v>5.0590912020738097</v>
      </c>
      <c r="BC41" s="24">
        <v>5.0590912020738097</v>
      </c>
      <c r="BD41" s="24">
        <v>5.0590912020738097</v>
      </c>
      <c r="BE41" s="24">
        <v>5.0590912020738097</v>
      </c>
      <c r="BF41" s="24">
        <v>5.0590912020738097</v>
      </c>
      <c r="BG41" s="24">
        <v>5.0590912020738097</v>
      </c>
      <c r="BH41" s="24">
        <v>5.0590912020738097</v>
      </c>
      <c r="BI41" s="24">
        <v>5.0590912020738097</v>
      </c>
      <c r="BJ41" s="24">
        <v>5.0590912020738097</v>
      </c>
      <c r="BK41" s="24">
        <v>5.0590912020738097</v>
      </c>
      <c r="BL41" s="24">
        <v>5.0590912020738097</v>
      </c>
      <c r="BM41" s="24" t="s">
        <v>7</v>
      </c>
      <c r="BN41" s="24" t="s">
        <v>7</v>
      </c>
      <c r="BO41" s="24" t="s">
        <v>7</v>
      </c>
    </row>
    <row r="42" spans="1:67" ht="17.25" customHeight="1">
      <c r="A42" s="72">
        <v>37</v>
      </c>
      <c r="B42" s="24" t="s">
        <v>7</v>
      </c>
      <c r="C42" s="24" t="s">
        <v>7</v>
      </c>
      <c r="D42" s="24" t="s">
        <v>7</v>
      </c>
      <c r="E42" s="24" t="s">
        <v>7</v>
      </c>
      <c r="F42" s="24" t="s">
        <v>7</v>
      </c>
      <c r="G42" s="24" t="s">
        <v>7</v>
      </c>
      <c r="H42" s="24" t="s">
        <v>7</v>
      </c>
      <c r="I42" s="24" t="s">
        <v>7</v>
      </c>
      <c r="J42" s="24" t="s">
        <v>7</v>
      </c>
      <c r="K42" s="24" t="s">
        <v>7</v>
      </c>
      <c r="L42" s="24" t="s">
        <v>7</v>
      </c>
      <c r="M42" s="24" t="s">
        <v>7</v>
      </c>
      <c r="N42" s="24" t="s">
        <v>7</v>
      </c>
      <c r="O42" s="24" t="s">
        <v>7</v>
      </c>
      <c r="P42" s="24" t="s">
        <v>7</v>
      </c>
      <c r="Q42" s="24" t="s">
        <v>7</v>
      </c>
      <c r="R42" s="24" t="s">
        <v>7</v>
      </c>
      <c r="S42" s="24" t="s">
        <v>7</v>
      </c>
      <c r="T42" s="24" t="s">
        <v>7</v>
      </c>
      <c r="U42" s="24" t="s">
        <v>7</v>
      </c>
      <c r="V42" s="24" t="s">
        <v>7</v>
      </c>
      <c r="W42" s="24" t="s">
        <v>7</v>
      </c>
      <c r="X42" s="24" t="s">
        <v>7</v>
      </c>
      <c r="Y42" s="24" t="s">
        <v>7</v>
      </c>
      <c r="Z42" s="24" t="s">
        <v>7</v>
      </c>
      <c r="AA42" s="24" t="s">
        <v>7</v>
      </c>
      <c r="AB42" s="24" t="s">
        <v>7</v>
      </c>
      <c r="AC42" s="24" t="s">
        <v>7</v>
      </c>
      <c r="AD42" s="24">
        <v>5.5046597821951853</v>
      </c>
      <c r="AE42" s="24">
        <v>5.460972006146017</v>
      </c>
      <c r="AF42" s="24">
        <v>5.417630958478191</v>
      </c>
      <c r="AG42" s="24">
        <v>5.3746338873791641</v>
      </c>
      <c r="AH42" s="24">
        <v>5.3319780628761544</v>
      </c>
      <c r="AI42" s="24">
        <v>5.2896607766628545</v>
      </c>
      <c r="AJ42" s="24">
        <v>5.2476793419274355</v>
      </c>
      <c r="AK42" s="24">
        <v>5.2060310931819789</v>
      </c>
      <c r="AL42" s="24">
        <v>5.1647133860932337</v>
      </c>
      <c r="AM42" s="24">
        <v>5.1237235973147159</v>
      </c>
      <c r="AN42" s="24">
        <v>5.0830591243201608</v>
      </c>
      <c r="AO42" s="24">
        <v>5.0590912020738132</v>
      </c>
      <c r="AP42" s="24">
        <v>5.0590912020738124</v>
      </c>
      <c r="AQ42" s="24">
        <v>5.0590912020738124</v>
      </c>
      <c r="AR42" s="24">
        <v>5.0590912020738124</v>
      </c>
      <c r="AS42" s="24">
        <v>5.0590912020738124</v>
      </c>
      <c r="AT42" s="24">
        <v>5.0590912020738124</v>
      </c>
      <c r="AU42" s="24">
        <v>5.0590912020738124</v>
      </c>
      <c r="AV42" s="24">
        <v>5.0590912020738124</v>
      </c>
      <c r="AW42" s="24">
        <v>5.0590912020738124</v>
      </c>
      <c r="AX42" s="24">
        <v>5.0590912020738124</v>
      </c>
      <c r="AY42" s="24">
        <v>5.0590912020738124</v>
      </c>
      <c r="AZ42" s="24">
        <v>5.0590912020738115</v>
      </c>
      <c r="BA42" s="24">
        <v>5.0590912020738106</v>
      </c>
      <c r="BB42" s="24">
        <v>5.0590912020738106</v>
      </c>
      <c r="BC42" s="24">
        <v>5.0590912020738106</v>
      </c>
      <c r="BD42" s="24">
        <v>5.0590912020738106</v>
      </c>
      <c r="BE42" s="24">
        <v>5.0590912020738106</v>
      </c>
      <c r="BF42" s="24">
        <v>5.0590912020738106</v>
      </c>
      <c r="BG42" s="24">
        <v>5.0590912020738106</v>
      </c>
      <c r="BH42" s="24">
        <v>5.0590912020738106</v>
      </c>
      <c r="BI42" s="24">
        <v>5.0590912020738106</v>
      </c>
      <c r="BJ42" s="24">
        <v>5.0590912020738106</v>
      </c>
      <c r="BK42" s="24">
        <v>5.0590912020738106</v>
      </c>
      <c r="BL42" s="24">
        <v>5.0590912020738106</v>
      </c>
      <c r="BM42" s="24">
        <v>5.0590912020738115</v>
      </c>
      <c r="BN42" s="24" t="s">
        <v>7</v>
      </c>
      <c r="BO42" s="24" t="s">
        <v>7</v>
      </c>
    </row>
    <row r="43" spans="1:67" ht="17.25" customHeight="1">
      <c r="A43" s="72">
        <v>36</v>
      </c>
      <c r="B43" s="24" t="s">
        <v>7</v>
      </c>
      <c r="C43" s="24" t="s">
        <v>7</v>
      </c>
      <c r="D43" s="24" t="s">
        <v>7</v>
      </c>
      <c r="E43" s="24" t="s">
        <v>7</v>
      </c>
      <c r="F43" s="24" t="s">
        <v>7</v>
      </c>
      <c r="G43" s="24" t="s">
        <v>7</v>
      </c>
      <c r="H43" s="24" t="s">
        <v>7</v>
      </c>
      <c r="I43" s="24" t="s">
        <v>7</v>
      </c>
      <c r="J43" s="24" t="s">
        <v>7</v>
      </c>
      <c r="K43" s="24" t="s">
        <v>7</v>
      </c>
      <c r="L43" s="24" t="s">
        <v>7</v>
      </c>
      <c r="M43" s="24" t="s">
        <v>7</v>
      </c>
      <c r="N43" s="24" t="s">
        <v>7</v>
      </c>
      <c r="O43" s="24" t="s">
        <v>7</v>
      </c>
      <c r="P43" s="24" t="s">
        <v>7</v>
      </c>
      <c r="Q43" s="24" t="s">
        <v>7</v>
      </c>
      <c r="R43" s="24" t="s">
        <v>7</v>
      </c>
      <c r="S43" s="24" t="s">
        <v>7</v>
      </c>
      <c r="T43" s="24" t="s">
        <v>7</v>
      </c>
      <c r="U43" s="24" t="s">
        <v>7</v>
      </c>
      <c r="V43" s="24" t="s">
        <v>7</v>
      </c>
      <c r="W43" s="24" t="s">
        <v>7</v>
      </c>
      <c r="X43" s="24" t="s">
        <v>7</v>
      </c>
      <c r="Y43" s="24" t="s">
        <v>7</v>
      </c>
      <c r="Z43" s="24" t="s">
        <v>7</v>
      </c>
      <c r="AA43" s="24" t="s">
        <v>7</v>
      </c>
      <c r="AB43" s="24" t="s">
        <v>7</v>
      </c>
      <c r="AC43" s="24" t="s">
        <v>7</v>
      </c>
      <c r="AD43" s="24" t="s">
        <v>7</v>
      </c>
      <c r="AE43" s="24">
        <v>5.460972006146017</v>
      </c>
      <c r="AF43" s="24">
        <v>5.4176309584781972</v>
      </c>
      <c r="AG43" s="24">
        <v>5.3746338873791641</v>
      </c>
      <c r="AH43" s="24">
        <v>5.3319780628761544</v>
      </c>
      <c r="AI43" s="24">
        <v>5.2896607766628589</v>
      </c>
      <c r="AJ43" s="24">
        <v>5.2476793419274381</v>
      </c>
      <c r="AK43" s="24">
        <v>5.2060310931819878</v>
      </c>
      <c r="AL43" s="24">
        <v>5.1647133860932426</v>
      </c>
      <c r="AM43" s="24">
        <v>5.1237235973147248</v>
      </c>
      <c r="AN43" s="24">
        <v>5.0830591243201662</v>
      </c>
      <c r="AO43" s="24">
        <v>5.059091202073815</v>
      </c>
      <c r="AP43" s="24">
        <v>5.059091202073815</v>
      </c>
      <c r="AQ43" s="24">
        <v>5.0590912020738141</v>
      </c>
      <c r="AR43" s="24">
        <v>5.0590912020738132</v>
      </c>
      <c r="AS43" s="24">
        <v>5.0590912020738141</v>
      </c>
      <c r="AT43" s="24">
        <v>5.059091202073815</v>
      </c>
      <c r="AU43" s="24">
        <v>5.059091202073815</v>
      </c>
      <c r="AV43" s="24">
        <v>5.059091202073815</v>
      </c>
      <c r="AW43" s="24">
        <v>5.0590912020738141</v>
      </c>
      <c r="AX43" s="24">
        <v>5.0590912020738141</v>
      </c>
      <c r="AY43" s="24">
        <v>5.0590912020738141</v>
      </c>
      <c r="AZ43" s="24">
        <v>5.0590912020738124</v>
      </c>
      <c r="BA43" s="24">
        <v>5.0590912020738124</v>
      </c>
      <c r="BB43" s="24">
        <v>5.0590912020738124</v>
      </c>
      <c r="BC43" s="24">
        <v>5.0590912020738124</v>
      </c>
      <c r="BD43" s="24">
        <v>5.0590912020738124</v>
      </c>
      <c r="BE43" s="24">
        <v>5.0590912020738124</v>
      </c>
      <c r="BF43" s="24">
        <v>5.0590912020738124</v>
      </c>
      <c r="BG43" s="24">
        <v>5.0590912020738124</v>
      </c>
      <c r="BH43" s="24">
        <v>5.0590912020738124</v>
      </c>
      <c r="BI43" s="24">
        <v>5.0590912020738124</v>
      </c>
      <c r="BJ43" s="24">
        <v>5.0590912020738124</v>
      </c>
      <c r="BK43" s="24">
        <v>5.0590912020738124</v>
      </c>
      <c r="BL43" s="24">
        <v>5.0590912020738124</v>
      </c>
      <c r="BM43" s="24">
        <v>5.0590912020738124</v>
      </c>
      <c r="BN43" s="24">
        <v>5.0590912020738124</v>
      </c>
      <c r="BO43" s="24" t="s">
        <v>7</v>
      </c>
    </row>
    <row r="44" spans="1:67" ht="17.25" customHeight="1">
      <c r="A44" s="72">
        <v>35</v>
      </c>
      <c r="B44" s="24" t="s">
        <v>7</v>
      </c>
      <c r="C44" s="24" t="s">
        <v>7</v>
      </c>
      <c r="D44" s="24" t="s">
        <v>7</v>
      </c>
      <c r="E44" s="24" t="s">
        <v>7</v>
      </c>
      <c r="F44" s="24" t="s">
        <v>7</v>
      </c>
      <c r="G44" s="24" t="s">
        <v>7</v>
      </c>
      <c r="H44" s="24" t="s">
        <v>7</v>
      </c>
      <c r="I44" s="24" t="s">
        <v>7</v>
      </c>
      <c r="J44" s="24" t="s">
        <v>7</v>
      </c>
      <c r="K44" s="24" t="s">
        <v>7</v>
      </c>
      <c r="L44" s="24" t="s">
        <v>7</v>
      </c>
      <c r="M44" s="24" t="s">
        <v>7</v>
      </c>
      <c r="N44" s="24" t="s">
        <v>7</v>
      </c>
      <c r="O44" s="24" t="s">
        <v>7</v>
      </c>
      <c r="P44" s="24" t="s">
        <v>7</v>
      </c>
      <c r="Q44" s="24" t="s">
        <v>7</v>
      </c>
      <c r="R44" s="24" t="s">
        <v>7</v>
      </c>
      <c r="S44" s="24" t="s">
        <v>7</v>
      </c>
      <c r="T44" s="24" t="s">
        <v>7</v>
      </c>
      <c r="U44" s="24" t="s">
        <v>7</v>
      </c>
      <c r="V44" s="24" t="s">
        <v>7</v>
      </c>
      <c r="W44" s="24" t="s">
        <v>7</v>
      </c>
      <c r="X44" s="24" t="s">
        <v>7</v>
      </c>
      <c r="Y44" s="24" t="s">
        <v>7</v>
      </c>
      <c r="Z44" s="24" t="s">
        <v>7</v>
      </c>
      <c r="AA44" s="24" t="s">
        <v>7</v>
      </c>
      <c r="AB44" s="24" t="s">
        <v>7</v>
      </c>
      <c r="AC44" s="24" t="s">
        <v>7</v>
      </c>
      <c r="AD44" s="24" t="s">
        <v>7</v>
      </c>
      <c r="AE44" s="24" t="s">
        <v>7</v>
      </c>
      <c r="AF44" s="24">
        <v>5.417630958478191</v>
      </c>
      <c r="AG44" s="24">
        <v>5.3746338873791579</v>
      </c>
      <c r="AH44" s="24">
        <v>5.3319780628761491</v>
      </c>
      <c r="AI44" s="24">
        <v>5.2896607766628465</v>
      </c>
      <c r="AJ44" s="24">
        <v>5.2476793419274292</v>
      </c>
      <c r="AK44" s="24">
        <v>5.2060310931819735</v>
      </c>
      <c r="AL44" s="24">
        <v>5.1647133860932275</v>
      </c>
      <c r="AM44" s="24">
        <v>5.1237235973147097</v>
      </c>
      <c r="AN44" s="24">
        <v>5.0830591243201537</v>
      </c>
      <c r="AO44" s="24">
        <v>5.0590912020738124</v>
      </c>
      <c r="AP44" s="24">
        <v>5.0590912020738115</v>
      </c>
      <c r="AQ44" s="24">
        <v>5.0590912020738115</v>
      </c>
      <c r="AR44" s="24">
        <v>5.0590912020738106</v>
      </c>
      <c r="AS44" s="24">
        <v>5.0590912020738106</v>
      </c>
      <c r="AT44" s="24">
        <v>5.0590912020738115</v>
      </c>
      <c r="AU44" s="24">
        <v>5.0590912020738115</v>
      </c>
      <c r="AV44" s="24">
        <v>5.0590912020738124</v>
      </c>
      <c r="AW44" s="24">
        <v>5.0590912020738115</v>
      </c>
      <c r="AX44" s="24">
        <v>5.0590912020738115</v>
      </c>
      <c r="AY44" s="24">
        <v>5.0590912020738106</v>
      </c>
      <c r="AZ44" s="24">
        <v>5.0590912020738097</v>
      </c>
      <c r="BA44" s="24">
        <v>5.0590912020738097</v>
      </c>
      <c r="BB44" s="24">
        <v>5.0590912020738097</v>
      </c>
      <c r="BC44" s="24">
        <v>5.0590912020738097</v>
      </c>
      <c r="BD44" s="24">
        <v>5.0590912020738097</v>
      </c>
      <c r="BE44" s="24">
        <v>5.0590912020738097</v>
      </c>
      <c r="BF44" s="24">
        <v>5.0590912020738097</v>
      </c>
      <c r="BG44" s="24">
        <v>5.0590912020738097</v>
      </c>
      <c r="BH44" s="24">
        <v>5.0590912020738097</v>
      </c>
      <c r="BI44" s="24">
        <v>5.0590912020738097</v>
      </c>
      <c r="BJ44" s="24">
        <v>5.0590912020738097</v>
      </c>
      <c r="BK44" s="24">
        <v>5.0590912020738097</v>
      </c>
      <c r="BL44" s="24">
        <v>5.0590912020738097</v>
      </c>
      <c r="BM44" s="24">
        <v>5.0590912020738106</v>
      </c>
      <c r="BN44" s="24">
        <v>5.0590912020738097</v>
      </c>
      <c r="BO44" s="24">
        <v>5.0590912020738106</v>
      </c>
    </row>
    <row r="45" spans="1:67" ht="17.25" customHeight="1">
      <c r="A45" s="72">
        <v>34</v>
      </c>
      <c r="B45" s="24" t="s">
        <v>7</v>
      </c>
      <c r="C45" s="24" t="s">
        <v>7</v>
      </c>
      <c r="D45" s="24" t="s">
        <v>7</v>
      </c>
      <c r="E45" s="24" t="s">
        <v>7</v>
      </c>
      <c r="F45" s="24" t="s">
        <v>7</v>
      </c>
      <c r="G45" s="24" t="s">
        <v>7</v>
      </c>
      <c r="H45" s="24" t="s">
        <v>7</v>
      </c>
      <c r="I45" s="24" t="s">
        <v>7</v>
      </c>
      <c r="J45" s="24" t="s">
        <v>7</v>
      </c>
      <c r="K45" s="24" t="s">
        <v>7</v>
      </c>
      <c r="L45" s="24" t="s">
        <v>7</v>
      </c>
      <c r="M45" s="24" t="s">
        <v>7</v>
      </c>
      <c r="N45" s="24" t="s">
        <v>7</v>
      </c>
      <c r="O45" s="24" t="s">
        <v>7</v>
      </c>
      <c r="P45" s="24" t="s">
        <v>7</v>
      </c>
      <c r="Q45" s="24" t="s">
        <v>7</v>
      </c>
      <c r="R45" s="24" t="s">
        <v>7</v>
      </c>
      <c r="S45" s="24" t="s">
        <v>7</v>
      </c>
      <c r="T45" s="24" t="s">
        <v>7</v>
      </c>
      <c r="U45" s="24" t="s">
        <v>7</v>
      </c>
      <c r="V45" s="24" t="s">
        <v>7</v>
      </c>
      <c r="W45" s="24" t="s">
        <v>7</v>
      </c>
      <c r="X45" s="24" t="s">
        <v>7</v>
      </c>
      <c r="Y45" s="24" t="s">
        <v>7</v>
      </c>
      <c r="Z45" s="24" t="s">
        <v>7</v>
      </c>
      <c r="AA45" s="24" t="s">
        <v>7</v>
      </c>
      <c r="AB45" s="24" t="s">
        <v>7</v>
      </c>
      <c r="AC45" s="24" t="s">
        <v>7</v>
      </c>
      <c r="AD45" s="24" t="s">
        <v>7</v>
      </c>
      <c r="AE45" s="24" t="s">
        <v>7</v>
      </c>
      <c r="AF45" s="24" t="s">
        <v>7</v>
      </c>
      <c r="AG45" s="24">
        <v>5.3746338873791579</v>
      </c>
      <c r="AH45" s="24">
        <v>5.3319780628761508</v>
      </c>
      <c r="AI45" s="24">
        <v>5.2896607766628483</v>
      </c>
      <c r="AJ45" s="24">
        <v>5.247679341927431</v>
      </c>
      <c r="AK45" s="24">
        <v>5.2060310931819744</v>
      </c>
      <c r="AL45" s="24">
        <v>5.1647133860932346</v>
      </c>
      <c r="AM45" s="24">
        <v>5.1237235973147168</v>
      </c>
      <c r="AN45" s="24">
        <v>5.0830591243201564</v>
      </c>
      <c r="AO45" s="24">
        <v>5.0590912020738088</v>
      </c>
      <c r="AP45" s="24">
        <v>5.0590912020738088</v>
      </c>
      <c r="AQ45" s="24">
        <v>5.0590912020738079</v>
      </c>
      <c r="AR45" s="24">
        <v>5.0590912020738079</v>
      </c>
      <c r="AS45" s="24">
        <v>5.0590912020738079</v>
      </c>
      <c r="AT45" s="24">
        <v>5.0590912020738088</v>
      </c>
      <c r="AU45" s="24">
        <v>5.0590912020738088</v>
      </c>
      <c r="AV45" s="24">
        <v>5.0590912020738088</v>
      </c>
      <c r="AW45" s="24">
        <v>5.0590912020738088</v>
      </c>
      <c r="AX45" s="24">
        <v>5.0590912020738088</v>
      </c>
      <c r="AY45" s="24">
        <v>5.0590912020738079</v>
      </c>
      <c r="AZ45" s="24">
        <v>5.059091202073807</v>
      </c>
      <c r="BA45" s="24">
        <v>5.059091202073807</v>
      </c>
      <c r="BB45" s="24">
        <v>5.059091202073807</v>
      </c>
      <c r="BC45" s="24">
        <v>5.059091202073807</v>
      </c>
      <c r="BD45" s="24">
        <v>5.059091202073807</v>
      </c>
      <c r="BE45" s="24">
        <v>5.059091202073807</v>
      </c>
      <c r="BF45" s="24">
        <v>5.059091202073807</v>
      </c>
      <c r="BG45" s="24">
        <v>5.059091202073807</v>
      </c>
      <c r="BH45" s="24">
        <v>5.059091202073807</v>
      </c>
      <c r="BI45" s="24">
        <v>5.059091202073807</v>
      </c>
      <c r="BJ45" s="24">
        <v>5.059091202073807</v>
      </c>
      <c r="BK45" s="24">
        <v>5.059091202073807</v>
      </c>
      <c r="BL45" s="24">
        <v>5.059091202073807</v>
      </c>
      <c r="BM45" s="24">
        <v>5.0590912020738079</v>
      </c>
      <c r="BN45" s="24">
        <v>5.0590912020738079</v>
      </c>
      <c r="BO45" s="24">
        <v>5.0590912020738079</v>
      </c>
    </row>
    <row r="46" spans="1:67" ht="17.25" customHeight="1">
      <c r="A46" s="72">
        <v>33</v>
      </c>
      <c r="B46" s="24" t="s">
        <v>7</v>
      </c>
      <c r="C46" s="24" t="s">
        <v>7</v>
      </c>
      <c r="D46" s="24" t="s">
        <v>7</v>
      </c>
      <c r="E46" s="24" t="s">
        <v>7</v>
      </c>
      <c r="F46" s="24" t="s">
        <v>7</v>
      </c>
      <c r="G46" s="24" t="s">
        <v>7</v>
      </c>
      <c r="H46" s="24" t="s">
        <v>7</v>
      </c>
      <c r="I46" s="24" t="s">
        <v>7</v>
      </c>
      <c r="J46" s="24" t="s">
        <v>7</v>
      </c>
      <c r="K46" s="24" t="s">
        <v>7</v>
      </c>
      <c r="L46" s="24" t="s">
        <v>7</v>
      </c>
      <c r="M46" s="24" t="s">
        <v>7</v>
      </c>
      <c r="N46" s="24" t="s">
        <v>7</v>
      </c>
      <c r="O46" s="24" t="s">
        <v>7</v>
      </c>
      <c r="P46" s="24" t="s">
        <v>7</v>
      </c>
      <c r="Q46" s="24" t="s">
        <v>7</v>
      </c>
      <c r="R46" s="24" t="s">
        <v>7</v>
      </c>
      <c r="S46" s="24" t="s">
        <v>7</v>
      </c>
      <c r="T46" s="24" t="s">
        <v>7</v>
      </c>
      <c r="U46" s="24" t="s">
        <v>7</v>
      </c>
      <c r="V46" s="24" t="s">
        <v>7</v>
      </c>
      <c r="W46" s="24" t="s">
        <v>7</v>
      </c>
      <c r="X46" s="24" t="s">
        <v>7</v>
      </c>
      <c r="Y46" s="24" t="s">
        <v>7</v>
      </c>
      <c r="Z46" s="24" t="s">
        <v>7</v>
      </c>
      <c r="AA46" s="24" t="s">
        <v>7</v>
      </c>
      <c r="AB46" s="24" t="s">
        <v>7</v>
      </c>
      <c r="AC46" s="24" t="s">
        <v>7</v>
      </c>
      <c r="AD46" s="24" t="s">
        <v>7</v>
      </c>
      <c r="AE46" s="24" t="s">
        <v>7</v>
      </c>
      <c r="AF46" s="24" t="s">
        <v>7</v>
      </c>
      <c r="AG46" s="24" t="s">
        <v>7</v>
      </c>
      <c r="AH46" s="24">
        <v>5.3319780628761491</v>
      </c>
      <c r="AI46" s="24">
        <v>5.2896607766628483</v>
      </c>
      <c r="AJ46" s="24">
        <v>5.2476793419274292</v>
      </c>
      <c r="AK46" s="24">
        <v>5.2060310931819744</v>
      </c>
      <c r="AL46" s="24">
        <v>5.1647133860932302</v>
      </c>
      <c r="AM46" s="24">
        <v>5.1237235973147124</v>
      </c>
      <c r="AN46" s="24">
        <v>5.0830591243201546</v>
      </c>
      <c r="AO46" s="24">
        <v>5.0590912020738088</v>
      </c>
      <c r="AP46" s="24">
        <v>5.0590912020738088</v>
      </c>
      <c r="AQ46" s="24">
        <v>5.0590912020738079</v>
      </c>
      <c r="AR46" s="24">
        <v>5.0590912020738079</v>
      </c>
      <c r="AS46" s="24">
        <v>5.0590912020738079</v>
      </c>
      <c r="AT46" s="24">
        <v>5.0590912020738088</v>
      </c>
      <c r="AU46" s="24">
        <v>5.0590912020738088</v>
      </c>
      <c r="AV46" s="24">
        <v>5.0590912020738088</v>
      </c>
      <c r="AW46" s="24">
        <v>5.0590912020738088</v>
      </c>
      <c r="AX46" s="24">
        <v>5.0590912020738088</v>
      </c>
      <c r="AY46" s="24">
        <v>5.0590912020738079</v>
      </c>
      <c r="AZ46" s="24">
        <v>5.059091202073807</v>
      </c>
      <c r="BA46" s="24">
        <v>5.059091202073807</v>
      </c>
      <c r="BB46" s="24">
        <v>5.059091202073807</v>
      </c>
      <c r="BC46" s="24">
        <v>5.059091202073807</v>
      </c>
      <c r="BD46" s="24">
        <v>5.059091202073807</v>
      </c>
      <c r="BE46" s="24">
        <v>5.059091202073807</v>
      </c>
      <c r="BF46" s="24">
        <v>5.059091202073807</v>
      </c>
      <c r="BG46" s="24">
        <v>5.059091202073807</v>
      </c>
      <c r="BH46" s="24">
        <v>5.059091202073807</v>
      </c>
      <c r="BI46" s="24">
        <v>5.059091202073807</v>
      </c>
      <c r="BJ46" s="24">
        <v>5.059091202073807</v>
      </c>
      <c r="BK46" s="24">
        <v>5.059091202073807</v>
      </c>
      <c r="BL46" s="24">
        <v>5.059091202073807</v>
      </c>
      <c r="BM46" s="24">
        <v>5.0590912020738079</v>
      </c>
      <c r="BN46" s="24">
        <v>5.0590912020738079</v>
      </c>
      <c r="BO46" s="24">
        <v>5.0590912020738079</v>
      </c>
    </row>
    <row r="47" spans="1:67" ht="17.25" customHeight="1">
      <c r="A47" s="72">
        <v>32</v>
      </c>
      <c r="B47" s="24" t="s">
        <v>7</v>
      </c>
      <c r="C47" s="24" t="s">
        <v>7</v>
      </c>
      <c r="D47" s="24" t="s">
        <v>7</v>
      </c>
      <c r="E47" s="24" t="s">
        <v>7</v>
      </c>
      <c r="F47" s="24" t="s">
        <v>7</v>
      </c>
      <c r="G47" s="24" t="s">
        <v>7</v>
      </c>
      <c r="H47" s="24" t="s">
        <v>7</v>
      </c>
      <c r="I47" s="24" t="s">
        <v>7</v>
      </c>
      <c r="J47" s="24" t="s">
        <v>7</v>
      </c>
      <c r="K47" s="24" t="s">
        <v>7</v>
      </c>
      <c r="L47" s="24" t="s">
        <v>7</v>
      </c>
      <c r="M47" s="24" t="s">
        <v>7</v>
      </c>
      <c r="N47" s="24" t="s">
        <v>7</v>
      </c>
      <c r="O47" s="24" t="s">
        <v>7</v>
      </c>
      <c r="P47" s="24" t="s">
        <v>7</v>
      </c>
      <c r="Q47" s="24" t="s">
        <v>7</v>
      </c>
      <c r="R47" s="24" t="s">
        <v>7</v>
      </c>
      <c r="S47" s="24" t="s">
        <v>7</v>
      </c>
      <c r="T47" s="24" t="s">
        <v>7</v>
      </c>
      <c r="U47" s="24" t="s">
        <v>7</v>
      </c>
      <c r="V47" s="24" t="s">
        <v>7</v>
      </c>
      <c r="W47" s="24" t="s">
        <v>7</v>
      </c>
      <c r="X47" s="24" t="s">
        <v>7</v>
      </c>
      <c r="Y47" s="24" t="s">
        <v>7</v>
      </c>
      <c r="Z47" s="24" t="s">
        <v>7</v>
      </c>
      <c r="AA47" s="24" t="s">
        <v>7</v>
      </c>
      <c r="AB47" s="24" t="s">
        <v>7</v>
      </c>
      <c r="AC47" s="24" t="s">
        <v>7</v>
      </c>
      <c r="AD47" s="24" t="s">
        <v>7</v>
      </c>
      <c r="AE47" s="24" t="s">
        <v>7</v>
      </c>
      <c r="AF47" s="24" t="s">
        <v>7</v>
      </c>
      <c r="AG47" s="24" t="s">
        <v>7</v>
      </c>
      <c r="AH47" s="24" t="s">
        <v>7</v>
      </c>
      <c r="AI47" s="24">
        <v>5.2896607766628465</v>
      </c>
      <c r="AJ47" s="24">
        <v>5.2476793419274266</v>
      </c>
      <c r="AK47" s="24">
        <v>5.20603109318197</v>
      </c>
      <c r="AL47" s="24">
        <v>5.1647133860932239</v>
      </c>
      <c r="AM47" s="24">
        <v>5.1237235973147097</v>
      </c>
      <c r="AN47" s="24">
        <v>5.0830591243201528</v>
      </c>
      <c r="AO47" s="24">
        <v>5.059091202073807</v>
      </c>
      <c r="AP47" s="24">
        <v>5.0590912020738061</v>
      </c>
      <c r="AQ47" s="24">
        <v>5.0590912020738052</v>
      </c>
      <c r="AR47" s="24">
        <v>5.0590912020738052</v>
      </c>
      <c r="AS47" s="24">
        <v>5.0590912020738052</v>
      </c>
      <c r="AT47" s="24">
        <v>5.0590912020738061</v>
      </c>
      <c r="AU47" s="24">
        <v>5.0590912020738061</v>
      </c>
      <c r="AV47" s="24">
        <v>5.059091202073807</v>
      </c>
      <c r="AW47" s="24">
        <v>5.0590912020738061</v>
      </c>
      <c r="AX47" s="24">
        <v>5.0590912020738061</v>
      </c>
      <c r="AY47" s="24">
        <v>5.0590912020738061</v>
      </c>
      <c r="AZ47" s="24">
        <v>5.0590912020738052</v>
      </c>
      <c r="BA47" s="24">
        <v>5.0590912020738044</v>
      </c>
      <c r="BB47" s="24">
        <v>5.0590912020738044</v>
      </c>
      <c r="BC47" s="24">
        <v>5.0590912020738044</v>
      </c>
      <c r="BD47" s="24">
        <v>5.0590912020738044</v>
      </c>
      <c r="BE47" s="24">
        <v>5.0590912020738052</v>
      </c>
      <c r="BF47" s="24">
        <v>5.0590912020738044</v>
      </c>
      <c r="BG47" s="24">
        <v>5.0590912020738044</v>
      </c>
      <c r="BH47" s="24">
        <v>5.0590912020738044</v>
      </c>
      <c r="BI47" s="24">
        <v>5.0590912020738052</v>
      </c>
      <c r="BJ47" s="24">
        <v>5.0590912020738052</v>
      </c>
      <c r="BK47" s="24">
        <v>5.0590912020738052</v>
      </c>
      <c r="BL47" s="24">
        <v>5.0590912020738052</v>
      </c>
      <c r="BM47" s="24">
        <v>5.0590912020738052</v>
      </c>
      <c r="BN47" s="24">
        <v>5.0590912020738052</v>
      </c>
      <c r="BO47" s="24">
        <v>5.0590912020738061</v>
      </c>
    </row>
    <row r="48" spans="1:67" ht="17.25" customHeight="1">
      <c r="A48" s="72">
        <v>31</v>
      </c>
      <c r="B48" s="24" t="s">
        <v>7</v>
      </c>
      <c r="C48" s="24" t="s">
        <v>7</v>
      </c>
      <c r="D48" s="24" t="s">
        <v>7</v>
      </c>
      <c r="E48" s="24" t="s">
        <v>7</v>
      </c>
      <c r="F48" s="24" t="s">
        <v>7</v>
      </c>
      <c r="G48" s="24" t="s">
        <v>7</v>
      </c>
      <c r="H48" s="24" t="s">
        <v>7</v>
      </c>
      <c r="I48" s="24" t="s">
        <v>7</v>
      </c>
      <c r="J48" s="24" t="s">
        <v>7</v>
      </c>
      <c r="K48" s="24" t="s">
        <v>7</v>
      </c>
      <c r="L48" s="24" t="s">
        <v>7</v>
      </c>
      <c r="M48" s="24" t="s">
        <v>7</v>
      </c>
      <c r="N48" s="24" t="s">
        <v>7</v>
      </c>
      <c r="O48" s="24" t="s">
        <v>7</v>
      </c>
      <c r="P48" s="24" t="s">
        <v>7</v>
      </c>
      <c r="Q48" s="24" t="s">
        <v>7</v>
      </c>
      <c r="R48" s="24" t="s">
        <v>7</v>
      </c>
      <c r="S48" s="24" t="s">
        <v>7</v>
      </c>
      <c r="T48" s="24" t="s">
        <v>7</v>
      </c>
      <c r="U48" s="24" t="s">
        <v>7</v>
      </c>
      <c r="V48" s="24" t="s">
        <v>7</v>
      </c>
      <c r="W48" s="24" t="s">
        <v>7</v>
      </c>
      <c r="X48" s="24" t="s">
        <v>7</v>
      </c>
      <c r="Y48" s="24" t="s">
        <v>7</v>
      </c>
      <c r="Z48" s="24" t="s">
        <v>7</v>
      </c>
      <c r="AA48" s="24" t="s">
        <v>7</v>
      </c>
      <c r="AB48" s="24" t="s">
        <v>7</v>
      </c>
      <c r="AC48" s="24" t="s">
        <v>7</v>
      </c>
      <c r="AD48" s="24" t="s">
        <v>7</v>
      </c>
      <c r="AE48" s="24" t="s">
        <v>7</v>
      </c>
      <c r="AF48" s="24" t="s">
        <v>7</v>
      </c>
      <c r="AG48" s="24" t="s">
        <v>7</v>
      </c>
      <c r="AH48" s="24" t="s">
        <v>7</v>
      </c>
      <c r="AI48" s="24" t="s">
        <v>7</v>
      </c>
      <c r="AJ48" s="24">
        <v>5.2476793419274266</v>
      </c>
      <c r="AK48" s="24">
        <v>5.20603109318197</v>
      </c>
      <c r="AL48" s="24">
        <v>5.1647133860932311</v>
      </c>
      <c r="AM48" s="24">
        <v>5.1237235973147133</v>
      </c>
      <c r="AN48" s="24">
        <v>5.0830591243201528</v>
      </c>
      <c r="AO48" s="24">
        <v>5.0590912020738088</v>
      </c>
      <c r="AP48" s="24">
        <v>5.0590912020738088</v>
      </c>
      <c r="AQ48" s="24">
        <v>5.0590912020738079</v>
      </c>
      <c r="AR48" s="24">
        <v>5.0590912020738079</v>
      </c>
      <c r="AS48" s="24">
        <v>5.0590912020738079</v>
      </c>
      <c r="AT48" s="24">
        <v>5.0590912020738088</v>
      </c>
      <c r="AU48" s="24">
        <v>5.0590912020738088</v>
      </c>
      <c r="AV48" s="24">
        <v>5.0590912020738088</v>
      </c>
      <c r="AW48" s="24">
        <v>5.0590912020738088</v>
      </c>
      <c r="AX48" s="24">
        <v>5.0590912020738088</v>
      </c>
      <c r="AY48" s="24">
        <v>5.0590912020738079</v>
      </c>
      <c r="AZ48" s="24">
        <v>5.059091202073807</v>
      </c>
      <c r="BA48" s="24">
        <v>5.059091202073807</v>
      </c>
      <c r="BB48" s="24">
        <v>5.059091202073807</v>
      </c>
      <c r="BC48" s="24">
        <v>5.059091202073807</v>
      </c>
      <c r="BD48" s="24">
        <v>5.059091202073807</v>
      </c>
      <c r="BE48" s="24">
        <v>5.059091202073807</v>
      </c>
      <c r="BF48" s="24">
        <v>5.059091202073807</v>
      </c>
      <c r="BG48" s="24">
        <v>5.059091202073807</v>
      </c>
      <c r="BH48" s="24">
        <v>5.059091202073807</v>
      </c>
      <c r="BI48" s="24">
        <v>5.059091202073807</v>
      </c>
      <c r="BJ48" s="24">
        <v>5.059091202073807</v>
      </c>
      <c r="BK48" s="24">
        <v>5.059091202073807</v>
      </c>
      <c r="BL48" s="24">
        <v>5.059091202073807</v>
      </c>
      <c r="BM48" s="24">
        <v>5.0590912020738079</v>
      </c>
      <c r="BN48" s="24">
        <v>5.0590912020738079</v>
      </c>
      <c r="BO48" s="24">
        <v>5.0590912020738079</v>
      </c>
    </row>
    <row r="49" spans="1:76" ht="17.25" customHeight="1">
      <c r="A49" s="72">
        <v>30</v>
      </c>
      <c r="B49" s="24" t="s">
        <v>7</v>
      </c>
      <c r="C49" s="24" t="s">
        <v>7</v>
      </c>
      <c r="D49" s="24" t="s">
        <v>7</v>
      </c>
      <c r="E49" s="24" t="s">
        <v>7</v>
      </c>
      <c r="F49" s="24" t="s">
        <v>7</v>
      </c>
      <c r="G49" s="24" t="s">
        <v>7</v>
      </c>
      <c r="H49" s="24" t="s">
        <v>7</v>
      </c>
      <c r="I49" s="24" t="s">
        <v>7</v>
      </c>
      <c r="J49" s="24" t="s">
        <v>7</v>
      </c>
      <c r="K49" s="24" t="s">
        <v>7</v>
      </c>
      <c r="L49" s="24" t="s">
        <v>7</v>
      </c>
      <c r="M49" s="24" t="s">
        <v>7</v>
      </c>
      <c r="N49" s="24" t="s">
        <v>7</v>
      </c>
      <c r="O49" s="24" t="s">
        <v>7</v>
      </c>
      <c r="P49" s="24" t="s">
        <v>7</v>
      </c>
      <c r="Q49" s="24" t="s">
        <v>7</v>
      </c>
      <c r="R49" s="24" t="s">
        <v>7</v>
      </c>
      <c r="S49" s="24" t="s">
        <v>7</v>
      </c>
      <c r="T49" s="24" t="s">
        <v>7</v>
      </c>
      <c r="U49" s="24" t="s">
        <v>7</v>
      </c>
      <c r="V49" s="24" t="s">
        <v>7</v>
      </c>
      <c r="W49" s="24" t="s">
        <v>7</v>
      </c>
      <c r="X49" s="24" t="s">
        <v>7</v>
      </c>
      <c r="Y49" s="24" t="s">
        <v>7</v>
      </c>
      <c r="Z49" s="24" t="s">
        <v>7</v>
      </c>
      <c r="AA49" s="24" t="s">
        <v>7</v>
      </c>
      <c r="AB49" s="24" t="s">
        <v>7</v>
      </c>
      <c r="AC49" s="24" t="s">
        <v>7</v>
      </c>
      <c r="AD49" s="24" t="s">
        <v>7</v>
      </c>
      <c r="AE49" s="24" t="s">
        <v>7</v>
      </c>
      <c r="AF49" s="24" t="s">
        <v>7</v>
      </c>
      <c r="AG49" s="24" t="s">
        <v>7</v>
      </c>
      <c r="AH49" s="24" t="s">
        <v>7</v>
      </c>
      <c r="AI49" s="24" t="s">
        <v>7</v>
      </c>
      <c r="AJ49" s="24" t="s">
        <v>7</v>
      </c>
      <c r="AK49" s="24">
        <v>5.20603109318197</v>
      </c>
      <c r="AL49" s="24">
        <v>5.1647133860932266</v>
      </c>
      <c r="AM49" s="24">
        <v>5.1237235973147097</v>
      </c>
      <c r="AN49" s="24">
        <v>5.0830591243201484</v>
      </c>
      <c r="AO49" s="24">
        <v>5.0590912020738008</v>
      </c>
      <c r="AP49" s="24">
        <v>5.0590912020738008</v>
      </c>
      <c r="AQ49" s="24">
        <v>5.0590912020738008</v>
      </c>
      <c r="AR49" s="24">
        <v>5.0590912020738008</v>
      </c>
      <c r="AS49" s="24">
        <v>5.0590912020738008</v>
      </c>
      <c r="AT49" s="24">
        <v>5.0590912020738008</v>
      </c>
      <c r="AU49" s="24">
        <v>5.0590912020738008</v>
      </c>
      <c r="AV49" s="24">
        <v>5.0590912020738017</v>
      </c>
      <c r="AW49" s="24">
        <v>5.0590912020738008</v>
      </c>
      <c r="AX49" s="24">
        <v>5.0590912020738008</v>
      </c>
      <c r="AY49" s="24">
        <v>5.0590912020738008</v>
      </c>
      <c r="AZ49" s="24">
        <v>5.0590912020738008</v>
      </c>
      <c r="BA49" s="24">
        <v>5.0590912020738008</v>
      </c>
      <c r="BB49" s="24">
        <v>5.0590912020738008</v>
      </c>
      <c r="BC49" s="24">
        <v>5.0590912020738008</v>
      </c>
      <c r="BD49" s="24">
        <v>5.0590912020738008</v>
      </c>
      <c r="BE49" s="24">
        <v>5.0590912020738008</v>
      </c>
      <c r="BF49" s="24">
        <v>5.0590912020738008</v>
      </c>
      <c r="BG49" s="24">
        <v>5.0590912020738008</v>
      </c>
      <c r="BH49" s="24">
        <v>5.0590912020738008</v>
      </c>
      <c r="BI49" s="24">
        <v>5.0590912020738008</v>
      </c>
      <c r="BJ49" s="24">
        <v>5.0590912020738008</v>
      </c>
      <c r="BK49" s="24">
        <v>5.0590912020738008</v>
      </c>
      <c r="BL49" s="24">
        <v>5.0590912020738008</v>
      </c>
      <c r="BM49" s="24">
        <v>5.0590912020738008</v>
      </c>
      <c r="BN49" s="24">
        <v>5.0590912020738008</v>
      </c>
      <c r="BO49" s="24">
        <v>5.0590912020738017</v>
      </c>
    </row>
    <row r="50" spans="1:76" ht="17.25" customHeight="1">
      <c r="A50" s="72">
        <v>29</v>
      </c>
      <c r="B50" s="24" t="s">
        <v>7</v>
      </c>
      <c r="C50" s="24" t="s">
        <v>7</v>
      </c>
      <c r="D50" s="24" t="s">
        <v>7</v>
      </c>
      <c r="E50" s="24" t="s">
        <v>7</v>
      </c>
      <c r="F50" s="24" t="s">
        <v>7</v>
      </c>
      <c r="G50" s="24" t="s">
        <v>7</v>
      </c>
      <c r="H50" s="24" t="s">
        <v>7</v>
      </c>
      <c r="I50" s="24" t="s">
        <v>7</v>
      </c>
      <c r="J50" s="24" t="s">
        <v>7</v>
      </c>
      <c r="K50" s="24" t="s">
        <v>7</v>
      </c>
      <c r="L50" s="24" t="s">
        <v>7</v>
      </c>
      <c r="M50" s="24" t="s">
        <v>7</v>
      </c>
      <c r="N50" s="24" t="s">
        <v>7</v>
      </c>
      <c r="O50" s="24" t="s">
        <v>7</v>
      </c>
      <c r="P50" s="24" t="s">
        <v>7</v>
      </c>
      <c r="Q50" s="24" t="s">
        <v>7</v>
      </c>
      <c r="R50" s="24" t="s">
        <v>7</v>
      </c>
      <c r="S50" s="24" t="s">
        <v>7</v>
      </c>
      <c r="T50" s="24" t="s">
        <v>7</v>
      </c>
      <c r="U50" s="24" t="s">
        <v>7</v>
      </c>
      <c r="V50" s="24" t="s">
        <v>7</v>
      </c>
      <c r="W50" s="24" t="s">
        <v>7</v>
      </c>
      <c r="X50" s="24" t="s">
        <v>7</v>
      </c>
      <c r="Y50" s="24" t="s">
        <v>7</v>
      </c>
      <c r="Z50" s="24" t="s">
        <v>7</v>
      </c>
      <c r="AA50" s="24" t="s">
        <v>7</v>
      </c>
      <c r="AB50" s="24" t="s">
        <v>7</v>
      </c>
      <c r="AC50" s="24" t="s">
        <v>7</v>
      </c>
      <c r="AD50" s="24" t="s">
        <v>7</v>
      </c>
      <c r="AE50" s="24" t="s">
        <v>7</v>
      </c>
      <c r="AF50" s="24" t="s">
        <v>7</v>
      </c>
      <c r="AG50" s="24" t="s">
        <v>7</v>
      </c>
      <c r="AH50" s="24" t="s">
        <v>7</v>
      </c>
      <c r="AI50" s="24" t="s">
        <v>7</v>
      </c>
      <c r="AJ50" s="24" t="s">
        <v>7</v>
      </c>
      <c r="AK50" s="24" t="s">
        <v>7</v>
      </c>
      <c r="AL50" s="24">
        <v>5.1699289601923502</v>
      </c>
      <c r="AM50" s="24">
        <v>5.1288977779686018</v>
      </c>
      <c r="AN50" s="24">
        <v>5.088192240048218</v>
      </c>
      <c r="AO50" s="24">
        <v>5.0642001138499548</v>
      </c>
      <c r="AP50" s="24">
        <v>5.0642001138499548</v>
      </c>
      <c r="AQ50" s="24">
        <v>5.0642001138499548</v>
      </c>
      <c r="AR50" s="24">
        <v>5.0642001138499548</v>
      </c>
      <c r="AS50" s="24">
        <v>5.0642001138499548</v>
      </c>
      <c r="AT50" s="24">
        <v>5.0642001138499548</v>
      </c>
      <c r="AU50" s="24">
        <v>5.0642001138499557</v>
      </c>
      <c r="AV50" s="24">
        <v>5.0642001138499566</v>
      </c>
      <c r="AW50" s="24">
        <v>5.0642001138499557</v>
      </c>
      <c r="AX50" s="24">
        <v>5.0642001138499557</v>
      </c>
      <c r="AY50" s="24">
        <v>5.0642001138499557</v>
      </c>
      <c r="AZ50" s="24">
        <v>5.0642001138499557</v>
      </c>
      <c r="BA50" s="24">
        <v>5.0642001138499557</v>
      </c>
      <c r="BB50" s="24">
        <v>5.0642001138499557</v>
      </c>
      <c r="BC50" s="24">
        <v>5.0642001138499557</v>
      </c>
      <c r="BD50" s="24">
        <v>5.0642001138499566</v>
      </c>
      <c r="BE50" s="24">
        <v>5.0642001138499557</v>
      </c>
      <c r="BF50" s="24">
        <v>5.0642001138499566</v>
      </c>
      <c r="BG50" s="24">
        <v>5.0642001138499566</v>
      </c>
      <c r="BH50" s="24">
        <v>5.0642001138499566</v>
      </c>
      <c r="BI50" s="24">
        <v>5.0642001138499566</v>
      </c>
      <c r="BJ50" s="24">
        <v>5.0642001138499575</v>
      </c>
      <c r="BK50" s="24">
        <v>5.0642001138499575</v>
      </c>
      <c r="BL50" s="24">
        <v>5.0642001138499566</v>
      </c>
      <c r="BM50" s="24">
        <v>5.0642001138499575</v>
      </c>
      <c r="BN50" s="24">
        <v>5.0642001138499566</v>
      </c>
      <c r="BO50" s="24">
        <v>5.0642001138499575</v>
      </c>
    </row>
    <row r="51" spans="1:76" ht="17.25" customHeight="1">
      <c r="A51" s="72">
        <v>28</v>
      </c>
      <c r="B51" s="24" t="s">
        <v>7</v>
      </c>
      <c r="C51" s="24" t="s">
        <v>7</v>
      </c>
      <c r="D51" s="24" t="s">
        <v>7</v>
      </c>
      <c r="E51" s="24" t="s">
        <v>7</v>
      </c>
      <c r="F51" s="24" t="s">
        <v>7</v>
      </c>
      <c r="G51" s="24" t="s">
        <v>7</v>
      </c>
      <c r="H51" s="24" t="s">
        <v>7</v>
      </c>
      <c r="I51" s="24" t="s">
        <v>7</v>
      </c>
      <c r="J51" s="24" t="s">
        <v>7</v>
      </c>
      <c r="K51" s="24" t="s">
        <v>7</v>
      </c>
      <c r="L51" s="24" t="s">
        <v>7</v>
      </c>
      <c r="M51" s="24" t="s">
        <v>7</v>
      </c>
      <c r="N51" s="24" t="s">
        <v>7</v>
      </c>
      <c r="O51" s="24" t="s">
        <v>7</v>
      </c>
      <c r="P51" s="24" t="s">
        <v>7</v>
      </c>
      <c r="Q51" s="24" t="s">
        <v>7</v>
      </c>
      <c r="R51" s="24" t="s">
        <v>7</v>
      </c>
      <c r="S51" s="24" t="s">
        <v>7</v>
      </c>
      <c r="T51" s="24" t="s">
        <v>7</v>
      </c>
      <c r="U51" s="24" t="s">
        <v>7</v>
      </c>
      <c r="V51" s="24" t="s">
        <v>7</v>
      </c>
      <c r="W51" s="24" t="s">
        <v>7</v>
      </c>
      <c r="X51" s="24" t="s">
        <v>7</v>
      </c>
      <c r="Y51" s="24" t="s">
        <v>7</v>
      </c>
      <c r="Z51" s="24" t="s">
        <v>7</v>
      </c>
      <c r="AA51" s="24" t="s">
        <v>7</v>
      </c>
      <c r="AB51" s="24" t="s">
        <v>7</v>
      </c>
      <c r="AC51" s="24" t="s">
        <v>7</v>
      </c>
      <c r="AD51" s="24" t="s">
        <v>7</v>
      </c>
      <c r="AE51" s="24" t="s">
        <v>7</v>
      </c>
      <c r="AF51" s="24" t="s">
        <v>7</v>
      </c>
      <c r="AG51" s="24" t="s">
        <v>7</v>
      </c>
      <c r="AH51" s="24" t="s">
        <v>7</v>
      </c>
      <c r="AI51" s="24" t="s">
        <v>7</v>
      </c>
      <c r="AJ51" s="24" t="s">
        <v>7</v>
      </c>
      <c r="AK51" s="24" t="s">
        <v>7</v>
      </c>
      <c r="AL51" s="24" t="s">
        <v>7</v>
      </c>
      <c r="AM51" s="24">
        <v>5.1451028262402181</v>
      </c>
      <c r="AN51" s="24">
        <v>5.1042686768256154</v>
      </c>
      <c r="AO51" s="24">
        <v>5.0802007461211982</v>
      </c>
      <c r="AP51" s="24">
        <v>5.0802007461211982</v>
      </c>
      <c r="AQ51" s="24">
        <v>5.0802007461211982</v>
      </c>
      <c r="AR51" s="24">
        <v>5.0802007461211982</v>
      </c>
      <c r="AS51" s="24">
        <v>5.0802007461211982</v>
      </c>
      <c r="AT51" s="24">
        <v>5.0802007461211982</v>
      </c>
      <c r="AU51" s="24">
        <v>5.0802007461211982</v>
      </c>
      <c r="AV51" s="24">
        <v>5.0802007461211982</v>
      </c>
      <c r="AW51" s="24">
        <v>5.0802007461211982</v>
      </c>
      <c r="AX51" s="24">
        <v>5.0802007461211982</v>
      </c>
      <c r="AY51" s="24">
        <v>5.0802007461211982</v>
      </c>
      <c r="AZ51" s="24">
        <v>5.0802007461211973</v>
      </c>
      <c r="BA51" s="24">
        <v>5.0802007461211982</v>
      </c>
      <c r="BB51" s="24">
        <v>5.0802007461211982</v>
      </c>
      <c r="BC51" s="24">
        <v>5.0802007461211982</v>
      </c>
      <c r="BD51" s="24">
        <v>5.0802007461211982</v>
      </c>
      <c r="BE51" s="24">
        <v>5.0802007461211982</v>
      </c>
      <c r="BF51" s="24">
        <v>5.0802007461211982</v>
      </c>
      <c r="BG51" s="24">
        <v>5.0802007461211982</v>
      </c>
      <c r="BH51" s="24">
        <v>5.0802007461211982</v>
      </c>
      <c r="BI51" s="24">
        <v>5.0802007461211982</v>
      </c>
      <c r="BJ51" s="24">
        <v>5.0802007461211982</v>
      </c>
      <c r="BK51" s="24">
        <v>5.0802007461211991</v>
      </c>
      <c r="BL51" s="24">
        <v>5.0802007461211982</v>
      </c>
      <c r="BM51" s="24">
        <v>5.0802007461211982</v>
      </c>
      <c r="BN51" s="24">
        <v>5.0802007461211991</v>
      </c>
      <c r="BO51" s="24">
        <v>5.0802007461211991</v>
      </c>
    </row>
    <row r="52" spans="1:76" ht="17.25" customHeight="1">
      <c r="A52" s="72">
        <v>27</v>
      </c>
      <c r="B52" s="24" t="s">
        <v>7</v>
      </c>
      <c r="C52" s="24" t="s">
        <v>7</v>
      </c>
      <c r="D52" s="24" t="s">
        <v>7</v>
      </c>
      <c r="E52" s="24" t="s">
        <v>7</v>
      </c>
      <c r="F52" s="24" t="s">
        <v>7</v>
      </c>
      <c r="G52" s="24" t="s">
        <v>7</v>
      </c>
      <c r="H52" s="24" t="s">
        <v>7</v>
      </c>
      <c r="I52" s="24" t="s">
        <v>7</v>
      </c>
      <c r="J52" s="24" t="s">
        <v>7</v>
      </c>
      <c r="K52" s="24" t="s">
        <v>7</v>
      </c>
      <c r="L52" s="24" t="s">
        <v>7</v>
      </c>
      <c r="M52" s="24" t="s">
        <v>7</v>
      </c>
      <c r="N52" s="24" t="s">
        <v>7</v>
      </c>
      <c r="O52" s="24" t="s">
        <v>7</v>
      </c>
      <c r="P52" s="24" t="s">
        <v>7</v>
      </c>
      <c r="Q52" s="24" t="s">
        <v>7</v>
      </c>
      <c r="R52" s="24" t="s">
        <v>7</v>
      </c>
      <c r="S52" s="24" t="s">
        <v>7</v>
      </c>
      <c r="T52" s="24" t="s">
        <v>7</v>
      </c>
      <c r="U52" s="24" t="s">
        <v>7</v>
      </c>
      <c r="V52" s="24" t="s">
        <v>7</v>
      </c>
      <c r="W52" s="24" t="s">
        <v>7</v>
      </c>
      <c r="X52" s="24" t="s">
        <v>7</v>
      </c>
      <c r="Y52" s="24" t="s">
        <v>7</v>
      </c>
      <c r="Z52" s="24" t="s">
        <v>7</v>
      </c>
      <c r="AA52" s="24" t="s">
        <v>7</v>
      </c>
      <c r="AB52" s="24" t="s">
        <v>7</v>
      </c>
      <c r="AC52" s="24" t="s">
        <v>7</v>
      </c>
      <c r="AD52" s="24" t="s">
        <v>7</v>
      </c>
      <c r="AE52" s="24" t="s">
        <v>7</v>
      </c>
      <c r="AF52" s="24" t="s">
        <v>7</v>
      </c>
      <c r="AG52" s="24" t="s">
        <v>7</v>
      </c>
      <c r="AH52" s="24" t="s">
        <v>7</v>
      </c>
      <c r="AI52" s="24" t="s">
        <v>7</v>
      </c>
      <c r="AJ52" s="24" t="s">
        <v>7</v>
      </c>
      <c r="AK52" s="24" t="s">
        <v>7</v>
      </c>
      <c r="AL52" s="24" t="s">
        <v>7</v>
      </c>
      <c r="AM52" s="24" t="s">
        <v>7</v>
      </c>
      <c r="AN52" s="24">
        <v>5.1198903896286172</v>
      </c>
      <c r="AO52" s="24">
        <v>5.0957487985577394</v>
      </c>
      <c r="AP52" s="24">
        <v>5.0957487985577394</v>
      </c>
      <c r="AQ52" s="24">
        <v>5.0957487985577394</v>
      </c>
      <c r="AR52" s="24">
        <v>5.0957487985577394</v>
      </c>
      <c r="AS52" s="24">
        <v>5.0957487985577394</v>
      </c>
      <c r="AT52" s="24">
        <v>5.0957487985577394</v>
      </c>
      <c r="AU52" s="24">
        <v>5.0957487985577394</v>
      </c>
      <c r="AV52" s="24">
        <v>5.0957487985577394</v>
      </c>
      <c r="AW52" s="24">
        <v>5.0957487985577394</v>
      </c>
      <c r="AX52" s="24">
        <v>5.0957487985577394</v>
      </c>
      <c r="AY52" s="24">
        <v>5.0957487985577403</v>
      </c>
      <c r="AZ52" s="24">
        <v>5.0957487985577394</v>
      </c>
      <c r="BA52" s="24">
        <v>5.0957487985577394</v>
      </c>
      <c r="BB52" s="24">
        <v>5.0957487985577403</v>
      </c>
      <c r="BC52" s="24">
        <v>5.0957487985577394</v>
      </c>
      <c r="BD52" s="24">
        <v>5.0957487985577403</v>
      </c>
      <c r="BE52" s="24">
        <v>5.0957487985577412</v>
      </c>
      <c r="BF52" s="24">
        <v>5.0957487985577403</v>
      </c>
      <c r="BG52" s="24">
        <v>5.0957487985577403</v>
      </c>
      <c r="BH52" s="24">
        <v>5.0957487985577403</v>
      </c>
      <c r="BI52" s="24">
        <v>5.0957487985577412</v>
      </c>
      <c r="BJ52" s="24">
        <v>5.0957487985577412</v>
      </c>
      <c r="BK52" s="24">
        <v>5.0957487985577421</v>
      </c>
      <c r="BL52" s="24">
        <v>5.0957487985577412</v>
      </c>
      <c r="BM52" s="24">
        <v>5.0957487985577421</v>
      </c>
      <c r="BN52" s="24">
        <v>5.0957487985577421</v>
      </c>
      <c r="BO52" s="24">
        <v>5.0957487985577421</v>
      </c>
    </row>
    <row r="53" spans="1:76" ht="17.25" customHeight="1">
      <c r="A53" s="72">
        <v>26</v>
      </c>
      <c r="B53" s="24" t="s">
        <v>7</v>
      </c>
      <c r="C53" s="24" t="s">
        <v>7</v>
      </c>
      <c r="D53" s="24" t="s">
        <v>7</v>
      </c>
      <c r="E53" s="24" t="s">
        <v>7</v>
      </c>
      <c r="F53" s="24" t="s">
        <v>7</v>
      </c>
      <c r="G53" s="24" t="s">
        <v>7</v>
      </c>
      <c r="H53" s="24" t="s">
        <v>7</v>
      </c>
      <c r="I53" s="24" t="s">
        <v>7</v>
      </c>
      <c r="J53" s="24" t="s">
        <v>7</v>
      </c>
      <c r="K53" s="24" t="s">
        <v>7</v>
      </c>
      <c r="L53" s="24" t="s">
        <v>7</v>
      </c>
      <c r="M53" s="24" t="s">
        <v>7</v>
      </c>
      <c r="N53" s="24" t="s">
        <v>7</v>
      </c>
      <c r="O53" s="24" t="s">
        <v>7</v>
      </c>
      <c r="P53" s="24" t="s">
        <v>7</v>
      </c>
      <c r="Q53" s="24" t="s">
        <v>7</v>
      </c>
      <c r="R53" s="24" t="s">
        <v>7</v>
      </c>
      <c r="S53" s="24" t="s">
        <v>7</v>
      </c>
      <c r="T53" s="24" t="s">
        <v>7</v>
      </c>
      <c r="U53" s="24" t="s">
        <v>7</v>
      </c>
      <c r="V53" s="24" t="s">
        <v>7</v>
      </c>
      <c r="W53" s="24" t="s">
        <v>7</v>
      </c>
      <c r="X53" s="24" t="s">
        <v>7</v>
      </c>
      <c r="Y53" s="24" t="s">
        <v>7</v>
      </c>
      <c r="Z53" s="24" t="s">
        <v>7</v>
      </c>
      <c r="AA53" s="24" t="s">
        <v>7</v>
      </c>
      <c r="AB53" s="24" t="s">
        <v>7</v>
      </c>
      <c r="AC53" s="24" t="s">
        <v>7</v>
      </c>
      <c r="AD53" s="24" t="s">
        <v>7</v>
      </c>
      <c r="AE53" s="24" t="s">
        <v>7</v>
      </c>
      <c r="AF53" s="24" t="s">
        <v>7</v>
      </c>
      <c r="AG53" s="24" t="s">
        <v>7</v>
      </c>
      <c r="AH53" s="24" t="s">
        <v>7</v>
      </c>
      <c r="AI53" s="24" t="s">
        <v>7</v>
      </c>
      <c r="AJ53" s="24" t="s">
        <v>7</v>
      </c>
      <c r="AK53" s="24" t="s">
        <v>7</v>
      </c>
      <c r="AL53" s="24" t="s">
        <v>7</v>
      </c>
      <c r="AM53" s="24" t="s">
        <v>7</v>
      </c>
      <c r="AN53" s="24" t="s">
        <v>7</v>
      </c>
      <c r="AO53" s="24">
        <v>5.1211781749322611</v>
      </c>
      <c r="AP53" s="24">
        <v>5.1211781749322602</v>
      </c>
      <c r="AQ53" s="24">
        <v>5.1211781749322602</v>
      </c>
      <c r="AR53" s="24">
        <v>5.1211781749322594</v>
      </c>
      <c r="AS53" s="24">
        <v>5.1211781749322594</v>
      </c>
      <c r="AT53" s="24">
        <v>5.1211781749322594</v>
      </c>
      <c r="AU53" s="24">
        <v>5.1211781749322594</v>
      </c>
      <c r="AV53" s="24">
        <v>5.1211781749322602</v>
      </c>
      <c r="AW53" s="24">
        <v>5.1211781749322594</v>
      </c>
      <c r="AX53" s="24">
        <v>5.1211781749322594</v>
      </c>
      <c r="AY53" s="24">
        <v>5.1211781749322594</v>
      </c>
      <c r="AZ53" s="24">
        <v>5.1211781749322594</v>
      </c>
      <c r="BA53" s="24">
        <v>5.1211781749322594</v>
      </c>
      <c r="BB53" s="24">
        <v>5.1211781749322594</v>
      </c>
      <c r="BC53" s="24">
        <v>5.1211781749322594</v>
      </c>
      <c r="BD53" s="24">
        <v>5.1211781749322594</v>
      </c>
      <c r="BE53" s="24">
        <v>5.1211781749322594</v>
      </c>
      <c r="BF53" s="24">
        <v>5.1211781749322594</v>
      </c>
      <c r="BG53" s="24">
        <v>5.1211781749322594</v>
      </c>
      <c r="BH53" s="24">
        <v>5.1211781749322602</v>
      </c>
      <c r="BI53" s="24">
        <v>5.1211781749322602</v>
      </c>
      <c r="BJ53" s="24">
        <v>5.1211781749322594</v>
      </c>
      <c r="BK53" s="24">
        <v>5.1211781749322602</v>
      </c>
      <c r="BL53" s="24">
        <v>5.1211781749322594</v>
      </c>
      <c r="BM53" s="24">
        <v>5.1211781749322602</v>
      </c>
      <c r="BN53" s="24">
        <v>5.1211781749322602</v>
      </c>
      <c r="BO53" s="24">
        <v>5.1211781749322602</v>
      </c>
    </row>
    <row r="54" spans="1:76" ht="17.25" customHeight="1">
      <c r="A54" s="72">
        <v>25</v>
      </c>
      <c r="B54" s="24" t="s">
        <v>7</v>
      </c>
      <c r="C54" s="24" t="s">
        <v>7</v>
      </c>
      <c r="D54" s="24" t="s">
        <v>7</v>
      </c>
      <c r="E54" s="24" t="s">
        <v>7</v>
      </c>
      <c r="F54" s="24" t="s">
        <v>7</v>
      </c>
      <c r="G54" s="24" t="s">
        <v>7</v>
      </c>
      <c r="H54" s="24" t="s">
        <v>7</v>
      </c>
      <c r="I54" s="24" t="s">
        <v>7</v>
      </c>
      <c r="J54" s="24" t="s">
        <v>7</v>
      </c>
      <c r="K54" s="24" t="s">
        <v>7</v>
      </c>
      <c r="L54" s="24" t="s">
        <v>7</v>
      </c>
      <c r="M54" s="24" t="s">
        <v>7</v>
      </c>
      <c r="N54" s="24" t="s">
        <v>7</v>
      </c>
      <c r="O54" s="24" t="s">
        <v>7</v>
      </c>
      <c r="P54" s="24" t="s">
        <v>7</v>
      </c>
      <c r="Q54" s="24" t="s">
        <v>7</v>
      </c>
      <c r="R54" s="24" t="s">
        <v>7</v>
      </c>
      <c r="S54" s="24" t="s">
        <v>7</v>
      </c>
      <c r="T54" s="24" t="s">
        <v>7</v>
      </c>
      <c r="U54" s="24" t="s">
        <v>7</v>
      </c>
      <c r="V54" s="24" t="s">
        <v>7</v>
      </c>
      <c r="W54" s="24" t="s">
        <v>7</v>
      </c>
      <c r="X54" s="24" t="s">
        <v>7</v>
      </c>
      <c r="Y54" s="24" t="s">
        <v>7</v>
      </c>
      <c r="Z54" s="24" t="s">
        <v>7</v>
      </c>
      <c r="AA54" s="24" t="s">
        <v>7</v>
      </c>
      <c r="AB54" s="24" t="s">
        <v>7</v>
      </c>
      <c r="AC54" s="24" t="s">
        <v>7</v>
      </c>
      <c r="AD54" s="24" t="s">
        <v>7</v>
      </c>
      <c r="AE54" s="24" t="s">
        <v>7</v>
      </c>
      <c r="AF54" s="24" t="s">
        <v>7</v>
      </c>
      <c r="AG54" s="24" t="s">
        <v>7</v>
      </c>
      <c r="AH54" s="24" t="s">
        <v>7</v>
      </c>
      <c r="AI54" s="24" t="s">
        <v>7</v>
      </c>
      <c r="AJ54" s="24" t="s">
        <v>7</v>
      </c>
      <c r="AK54" s="24" t="s">
        <v>7</v>
      </c>
      <c r="AL54" s="24" t="s">
        <v>7</v>
      </c>
      <c r="AM54" s="24" t="s">
        <v>7</v>
      </c>
      <c r="AN54" s="24" t="s">
        <v>7</v>
      </c>
      <c r="AO54" s="24" t="s">
        <v>7</v>
      </c>
      <c r="AP54" s="24">
        <v>5.1618224461618532</v>
      </c>
      <c r="AQ54" s="24">
        <v>5.1618224461618532</v>
      </c>
      <c r="AR54" s="24">
        <v>5.1618224461618532</v>
      </c>
      <c r="AS54" s="24">
        <v>5.1618224461618532</v>
      </c>
      <c r="AT54" s="24">
        <v>5.1618224461618532</v>
      </c>
      <c r="AU54" s="24">
        <v>5.1618224461618532</v>
      </c>
      <c r="AV54" s="24">
        <v>5.1618224461618532</v>
      </c>
      <c r="AW54" s="24">
        <v>5.1618224461618532</v>
      </c>
      <c r="AX54" s="24">
        <v>5.1618224461618532</v>
      </c>
      <c r="AY54" s="24">
        <v>5.1618224461618532</v>
      </c>
      <c r="AZ54" s="24">
        <v>5.1618224461618532</v>
      </c>
      <c r="BA54" s="24">
        <v>5.1618224461618532</v>
      </c>
      <c r="BB54" s="24">
        <v>5.1618224461618532</v>
      </c>
      <c r="BC54" s="24">
        <v>5.1618224461618523</v>
      </c>
      <c r="BD54" s="24">
        <v>5.1618224461618523</v>
      </c>
      <c r="BE54" s="24">
        <v>5.1618224461618523</v>
      </c>
      <c r="BF54" s="24">
        <v>5.1618224461618523</v>
      </c>
      <c r="BG54" s="24">
        <v>5.1618224461618523</v>
      </c>
      <c r="BH54" s="24">
        <v>5.1618224461618523</v>
      </c>
      <c r="BI54" s="24">
        <v>5.1618224461618523</v>
      </c>
      <c r="BJ54" s="24">
        <v>5.1618224461618514</v>
      </c>
      <c r="BK54" s="24">
        <v>5.1618224461618523</v>
      </c>
      <c r="BL54" s="24">
        <v>5.1618224461618523</v>
      </c>
      <c r="BM54" s="24">
        <v>5.1618224461618532</v>
      </c>
      <c r="BN54" s="24">
        <v>5.1618224461618523</v>
      </c>
      <c r="BO54" s="24">
        <v>5.1618224461618532</v>
      </c>
    </row>
    <row r="55" spans="1:76" s="54" customFormat="1" ht="17.25" customHeight="1">
      <c r="A55" s="73">
        <v>24</v>
      </c>
      <c r="B55" s="46" t="s">
        <v>7</v>
      </c>
      <c r="C55" s="46" t="s">
        <v>7</v>
      </c>
      <c r="D55" s="46" t="s">
        <v>7</v>
      </c>
      <c r="E55" s="46" t="s">
        <v>7</v>
      </c>
      <c r="F55" s="46" t="s">
        <v>7</v>
      </c>
      <c r="G55" s="46" t="s">
        <v>7</v>
      </c>
      <c r="H55" s="46" t="s">
        <v>7</v>
      </c>
      <c r="I55" s="46" t="s">
        <v>7</v>
      </c>
      <c r="J55" s="46" t="s">
        <v>7</v>
      </c>
      <c r="K55" s="46" t="s">
        <v>7</v>
      </c>
      <c r="L55" s="46" t="s">
        <v>7</v>
      </c>
      <c r="M55" s="46" t="s">
        <v>7</v>
      </c>
      <c r="N55" s="46" t="s">
        <v>7</v>
      </c>
      <c r="O55" s="46" t="s">
        <v>7</v>
      </c>
      <c r="P55" s="46" t="s">
        <v>7</v>
      </c>
      <c r="Q55" s="46" t="s">
        <v>7</v>
      </c>
      <c r="R55" s="46" t="s">
        <v>7</v>
      </c>
      <c r="S55" s="46" t="s">
        <v>7</v>
      </c>
      <c r="T55" s="46" t="s">
        <v>7</v>
      </c>
      <c r="U55" s="46" t="s">
        <v>7</v>
      </c>
      <c r="V55" s="46" t="s">
        <v>7</v>
      </c>
      <c r="W55" s="46" t="s">
        <v>7</v>
      </c>
      <c r="X55" s="46" t="s">
        <v>7</v>
      </c>
      <c r="Y55" s="46" t="s">
        <v>7</v>
      </c>
      <c r="Z55" s="46" t="s">
        <v>7</v>
      </c>
      <c r="AA55" s="46" t="s">
        <v>7</v>
      </c>
      <c r="AB55" s="46" t="s">
        <v>7</v>
      </c>
      <c r="AC55" s="46" t="s">
        <v>7</v>
      </c>
      <c r="AD55" s="46" t="s">
        <v>7</v>
      </c>
      <c r="AE55" s="46" t="s">
        <v>7</v>
      </c>
      <c r="AF55" s="46" t="s">
        <v>7</v>
      </c>
      <c r="AG55" s="46" t="s">
        <v>7</v>
      </c>
      <c r="AH55" s="46" t="s">
        <v>7</v>
      </c>
      <c r="AI55" s="46" t="s">
        <v>7</v>
      </c>
      <c r="AJ55" s="46" t="s">
        <v>7</v>
      </c>
      <c r="AK55" s="46" t="s">
        <v>7</v>
      </c>
      <c r="AL55" s="46" t="s">
        <v>7</v>
      </c>
      <c r="AM55" s="46" t="s">
        <v>7</v>
      </c>
      <c r="AN55" s="46" t="s">
        <v>7</v>
      </c>
      <c r="AO55" s="46" t="s">
        <v>7</v>
      </c>
      <c r="AP55" s="46" t="s">
        <v>7</v>
      </c>
      <c r="AQ55" s="46">
        <v>5.2027892909726656</v>
      </c>
      <c r="AR55" s="46">
        <v>5.2027892909726656</v>
      </c>
      <c r="AS55" s="46">
        <v>5.2027892909726656</v>
      </c>
      <c r="AT55" s="46">
        <v>5.2027892909726656</v>
      </c>
      <c r="AU55" s="46">
        <v>5.2027892909726656</v>
      </c>
      <c r="AV55" s="46">
        <v>5.2027892909726656</v>
      </c>
      <c r="AW55" s="46">
        <v>5.2027892909726656</v>
      </c>
      <c r="AX55" s="46">
        <v>5.2027892909726656</v>
      </c>
      <c r="AY55" s="46">
        <v>5.2027892909726656</v>
      </c>
      <c r="AZ55" s="46">
        <v>5.2027892909726647</v>
      </c>
      <c r="BA55" s="46">
        <v>5.2027892909726647</v>
      </c>
      <c r="BB55" s="46">
        <v>5.2027892909726647</v>
      </c>
      <c r="BC55" s="46">
        <v>5.2027892909726656</v>
      </c>
      <c r="BD55" s="46">
        <v>5.2027892909726647</v>
      </c>
      <c r="BE55" s="46">
        <v>5.2027892909726647</v>
      </c>
      <c r="BF55" s="46">
        <v>5.2027892909726647</v>
      </c>
      <c r="BG55" s="46">
        <v>5.2027892909726656</v>
      </c>
      <c r="BH55" s="46">
        <v>5.2027892909726656</v>
      </c>
      <c r="BI55" s="46">
        <v>5.2027892909726656</v>
      </c>
      <c r="BJ55" s="46">
        <v>5.2027892909726656</v>
      </c>
      <c r="BK55" s="46">
        <v>5.2027892909726656</v>
      </c>
      <c r="BL55" s="46">
        <v>5.2027892909726656</v>
      </c>
      <c r="BM55" s="46">
        <v>5.2027892909726656</v>
      </c>
      <c r="BN55" s="46">
        <v>5.2027892909726656</v>
      </c>
      <c r="BO55" s="46">
        <v>5.2027892909726656</v>
      </c>
    </row>
    <row r="56" spans="1:76" ht="17.25" customHeight="1">
      <c r="A56" s="72">
        <v>23</v>
      </c>
      <c r="B56" s="24" t="s">
        <v>7</v>
      </c>
      <c r="C56" s="24" t="s">
        <v>7</v>
      </c>
      <c r="D56" s="24" t="s">
        <v>7</v>
      </c>
      <c r="E56" s="24" t="s">
        <v>7</v>
      </c>
      <c r="F56" s="24" t="s">
        <v>7</v>
      </c>
      <c r="G56" s="24" t="s">
        <v>7</v>
      </c>
      <c r="H56" s="24" t="s">
        <v>7</v>
      </c>
      <c r="I56" s="24" t="s">
        <v>7</v>
      </c>
      <c r="J56" s="24" t="s">
        <v>7</v>
      </c>
      <c r="K56" s="24" t="s">
        <v>7</v>
      </c>
      <c r="L56" s="24" t="s">
        <v>7</v>
      </c>
      <c r="M56" s="24" t="s">
        <v>7</v>
      </c>
      <c r="N56" s="24" t="s">
        <v>7</v>
      </c>
      <c r="O56" s="24" t="s">
        <v>7</v>
      </c>
      <c r="P56" s="24" t="s">
        <v>7</v>
      </c>
      <c r="Q56" s="24" t="s">
        <v>7</v>
      </c>
      <c r="R56" s="24" t="s">
        <v>7</v>
      </c>
      <c r="S56" s="24" t="s">
        <v>7</v>
      </c>
      <c r="T56" s="24" t="s">
        <v>7</v>
      </c>
      <c r="U56" s="24" t="s">
        <v>7</v>
      </c>
      <c r="V56" s="24" t="s">
        <v>7</v>
      </c>
      <c r="W56" s="24" t="s">
        <v>7</v>
      </c>
      <c r="X56" s="24" t="s">
        <v>7</v>
      </c>
      <c r="Y56" s="24" t="s">
        <v>7</v>
      </c>
      <c r="Z56" s="24" t="s">
        <v>7</v>
      </c>
      <c r="AA56" s="24" t="s">
        <v>7</v>
      </c>
      <c r="AB56" s="24" t="s">
        <v>7</v>
      </c>
      <c r="AC56" s="24" t="s">
        <v>7</v>
      </c>
      <c r="AD56" s="24" t="s">
        <v>7</v>
      </c>
      <c r="AE56" s="24" t="s">
        <v>7</v>
      </c>
      <c r="AF56" s="24" t="s">
        <v>7</v>
      </c>
      <c r="AG56" s="24" t="s">
        <v>7</v>
      </c>
      <c r="AH56" s="24" t="s">
        <v>7</v>
      </c>
      <c r="AI56" s="24" t="s">
        <v>7</v>
      </c>
      <c r="AJ56" s="24" t="s">
        <v>7</v>
      </c>
      <c r="AK56" s="24" t="s">
        <v>7</v>
      </c>
      <c r="AL56" s="24" t="s">
        <v>7</v>
      </c>
      <c r="AM56" s="24" t="s">
        <v>7</v>
      </c>
      <c r="AN56" s="24" t="s">
        <v>7</v>
      </c>
      <c r="AO56" s="24" t="s">
        <v>7</v>
      </c>
      <c r="AP56" s="24" t="s">
        <v>7</v>
      </c>
      <c r="AQ56" s="24" t="s">
        <v>7</v>
      </c>
      <c r="AR56" s="24">
        <v>5.2440812694724581</v>
      </c>
      <c r="AS56" s="24">
        <v>5.244081269472459</v>
      </c>
      <c r="AT56" s="24">
        <v>5.244081269472459</v>
      </c>
      <c r="AU56" s="24">
        <v>5.2440812694724581</v>
      </c>
      <c r="AV56" s="24">
        <v>5.244081269472459</v>
      </c>
      <c r="AW56" s="24">
        <v>5.244081269472459</v>
      </c>
      <c r="AX56" s="24">
        <v>5.244081269472459</v>
      </c>
      <c r="AY56" s="24">
        <v>5.2440812694724581</v>
      </c>
      <c r="AZ56" s="24">
        <v>5.2440812694724581</v>
      </c>
      <c r="BA56" s="24">
        <v>5.2440812694724581</v>
      </c>
      <c r="BB56" s="24">
        <v>5.2440812694724581</v>
      </c>
      <c r="BC56" s="24">
        <v>5.2440812694724572</v>
      </c>
      <c r="BD56" s="24">
        <v>5.2440812694724572</v>
      </c>
      <c r="BE56" s="24">
        <v>5.2440812694724581</v>
      </c>
      <c r="BF56" s="24">
        <v>5.2440812694724572</v>
      </c>
      <c r="BG56" s="24">
        <v>5.2440812694724572</v>
      </c>
      <c r="BH56" s="24">
        <v>5.2440812694724572</v>
      </c>
      <c r="BI56" s="24">
        <v>5.2440812694724581</v>
      </c>
      <c r="BJ56" s="24">
        <v>5.2440812694724581</v>
      </c>
      <c r="BK56" s="24">
        <v>5.2440812694724581</v>
      </c>
      <c r="BL56" s="24">
        <v>5.2440812694724572</v>
      </c>
      <c r="BM56" s="24">
        <v>5.2440812694724581</v>
      </c>
      <c r="BN56" s="24">
        <v>5.2440812694724581</v>
      </c>
      <c r="BO56" s="24">
        <v>5.2440812694724581</v>
      </c>
      <c r="BP56" s="26"/>
    </row>
    <row r="57" spans="1:76" ht="17.25" customHeight="1">
      <c r="A57" s="72">
        <v>22</v>
      </c>
      <c r="B57" s="24" t="s">
        <v>7</v>
      </c>
      <c r="C57" s="24" t="s">
        <v>7</v>
      </c>
      <c r="D57" s="24" t="s">
        <v>7</v>
      </c>
      <c r="E57" s="24" t="s">
        <v>7</v>
      </c>
      <c r="F57" s="24" t="s">
        <v>7</v>
      </c>
      <c r="G57" s="24" t="s">
        <v>7</v>
      </c>
      <c r="H57" s="24" t="s">
        <v>7</v>
      </c>
      <c r="I57" s="24" t="s">
        <v>7</v>
      </c>
      <c r="J57" s="24" t="s">
        <v>7</v>
      </c>
      <c r="K57" s="24" t="s">
        <v>7</v>
      </c>
      <c r="L57" s="24" t="s">
        <v>7</v>
      </c>
      <c r="M57" s="24" t="s">
        <v>7</v>
      </c>
      <c r="N57" s="24" t="s">
        <v>7</v>
      </c>
      <c r="O57" s="24" t="s">
        <v>7</v>
      </c>
      <c r="P57" s="24" t="s">
        <v>7</v>
      </c>
      <c r="Q57" s="24" t="s">
        <v>7</v>
      </c>
      <c r="R57" s="24" t="s">
        <v>7</v>
      </c>
      <c r="S57" s="24" t="s">
        <v>7</v>
      </c>
      <c r="T57" s="24" t="s">
        <v>7</v>
      </c>
      <c r="U57" s="24" t="s">
        <v>7</v>
      </c>
      <c r="V57" s="24" t="s">
        <v>7</v>
      </c>
      <c r="W57" s="24" t="s">
        <v>7</v>
      </c>
      <c r="X57" s="24" t="s">
        <v>7</v>
      </c>
      <c r="Y57" s="24" t="s">
        <v>7</v>
      </c>
      <c r="Z57" s="24" t="s">
        <v>7</v>
      </c>
      <c r="AA57" s="24" t="s">
        <v>7</v>
      </c>
      <c r="AB57" s="24" t="s">
        <v>7</v>
      </c>
      <c r="AC57" s="24" t="s">
        <v>7</v>
      </c>
      <c r="AD57" s="24" t="s">
        <v>7</v>
      </c>
      <c r="AE57" s="24" t="s">
        <v>7</v>
      </c>
      <c r="AF57" s="24" t="s">
        <v>7</v>
      </c>
      <c r="AG57" s="24" t="s">
        <v>7</v>
      </c>
      <c r="AH57" s="24" t="s">
        <v>7</v>
      </c>
      <c r="AI57" s="24" t="s">
        <v>7</v>
      </c>
      <c r="AJ57" s="24" t="s">
        <v>7</v>
      </c>
      <c r="AK57" s="24" t="s">
        <v>7</v>
      </c>
      <c r="AL57" s="24" t="s">
        <v>7</v>
      </c>
      <c r="AM57" s="24" t="s">
        <v>7</v>
      </c>
      <c r="AN57" s="24" t="s">
        <v>7</v>
      </c>
      <c r="AO57" s="24" t="s">
        <v>7</v>
      </c>
      <c r="AP57" s="24" t="s">
        <v>7</v>
      </c>
      <c r="AQ57" s="24" t="s">
        <v>7</v>
      </c>
      <c r="AR57" s="24" t="s">
        <v>7</v>
      </c>
      <c r="AS57" s="24">
        <v>5.285700962087331</v>
      </c>
      <c r="AT57" s="24">
        <v>5.2857009620873319</v>
      </c>
      <c r="AU57" s="24">
        <v>5.2857009620873319</v>
      </c>
      <c r="AV57" s="24">
        <v>5.2857009620873319</v>
      </c>
      <c r="AW57" s="24">
        <v>5.2857009620873319</v>
      </c>
      <c r="AX57" s="24">
        <v>5.2857009620873319</v>
      </c>
      <c r="AY57" s="24">
        <v>5.2857009620873319</v>
      </c>
      <c r="AZ57" s="24">
        <v>5.2857009620873319</v>
      </c>
      <c r="BA57" s="24">
        <v>5.2857009620873319</v>
      </c>
      <c r="BB57" s="24">
        <v>5.2857009620873328</v>
      </c>
      <c r="BC57" s="24">
        <v>5.2857009620873328</v>
      </c>
      <c r="BD57" s="24">
        <v>5.2857009620873336</v>
      </c>
      <c r="BE57" s="24">
        <v>5.2857009620873328</v>
      </c>
      <c r="BF57" s="24">
        <v>5.2857009620873319</v>
      </c>
      <c r="BG57" s="24">
        <v>5.2857009620873319</v>
      </c>
      <c r="BH57" s="24">
        <v>5.2857009620873319</v>
      </c>
      <c r="BI57" s="24">
        <v>5.2857009620873319</v>
      </c>
      <c r="BJ57" s="24">
        <v>5.2857009620873319</v>
      </c>
      <c r="BK57" s="24">
        <v>5.2857009620873319</v>
      </c>
      <c r="BL57" s="24">
        <v>5.2857009620873319</v>
      </c>
      <c r="BM57" s="24">
        <v>5.2857009620873319</v>
      </c>
      <c r="BN57" s="24">
        <v>5.2857009620873319</v>
      </c>
      <c r="BO57" s="24">
        <v>5.2857009620873319</v>
      </c>
      <c r="BP57" s="26"/>
      <c r="BQ57" s="26"/>
    </row>
    <row r="58" spans="1:76" ht="17.25" customHeight="1">
      <c r="A58" s="72">
        <v>21</v>
      </c>
      <c r="B58" s="24" t="s">
        <v>7</v>
      </c>
      <c r="C58" s="24" t="s">
        <v>7</v>
      </c>
      <c r="D58" s="24" t="s">
        <v>7</v>
      </c>
      <c r="E58" s="24" t="s">
        <v>7</v>
      </c>
      <c r="F58" s="24" t="s">
        <v>7</v>
      </c>
      <c r="G58" s="24" t="s">
        <v>7</v>
      </c>
      <c r="H58" s="24" t="s">
        <v>7</v>
      </c>
      <c r="I58" s="24" t="s">
        <v>7</v>
      </c>
      <c r="J58" s="24" t="s">
        <v>7</v>
      </c>
      <c r="K58" s="24" t="s">
        <v>7</v>
      </c>
      <c r="L58" s="24" t="s">
        <v>7</v>
      </c>
      <c r="M58" s="24" t="s">
        <v>7</v>
      </c>
      <c r="N58" s="24" t="s">
        <v>7</v>
      </c>
      <c r="O58" s="24" t="s">
        <v>7</v>
      </c>
      <c r="P58" s="24" t="s">
        <v>7</v>
      </c>
      <c r="Q58" s="24" t="s">
        <v>7</v>
      </c>
      <c r="R58" s="24" t="s">
        <v>7</v>
      </c>
      <c r="S58" s="24" t="s">
        <v>7</v>
      </c>
      <c r="T58" s="24" t="s">
        <v>7</v>
      </c>
      <c r="U58" s="24" t="s">
        <v>7</v>
      </c>
      <c r="V58" s="24" t="s">
        <v>7</v>
      </c>
      <c r="W58" s="24" t="s">
        <v>7</v>
      </c>
      <c r="X58" s="24" t="s">
        <v>7</v>
      </c>
      <c r="Y58" s="24" t="s">
        <v>7</v>
      </c>
      <c r="Z58" s="24" t="s">
        <v>7</v>
      </c>
      <c r="AA58" s="24" t="s">
        <v>7</v>
      </c>
      <c r="AB58" s="24" t="s">
        <v>7</v>
      </c>
      <c r="AC58" s="24" t="s">
        <v>7</v>
      </c>
      <c r="AD58" s="24" t="s">
        <v>7</v>
      </c>
      <c r="AE58" s="24" t="s">
        <v>7</v>
      </c>
      <c r="AF58" s="24" t="s">
        <v>7</v>
      </c>
      <c r="AG58" s="24" t="s">
        <v>7</v>
      </c>
      <c r="AH58" s="24" t="s">
        <v>7</v>
      </c>
      <c r="AI58" s="24" t="s">
        <v>7</v>
      </c>
      <c r="AJ58" s="24" t="s">
        <v>7</v>
      </c>
      <c r="AK58" s="24" t="s">
        <v>7</v>
      </c>
      <c r="AL58" s="24" t="s">
        <v>7</v>
      </c>
      <c r="AM58" s="24" t="s">
        <v>7</v>
      </c>
      <c r="AN58" s="24" t="s">
        <v>7</v>
      </c>
      <c r="AO58" s="24" t="s">
        <v>7</v>
      </c>
      <c r="AP58" s="24" t="s">
        <v>7</v>
      </c>
      <c r="AQ58" s="24" t="s">
        <v>7</v>
      </c>
      <c r="AR58" s="24" t="s">
        <v>7</v>
      </c>
      <c r="AS58" s="24" t="s">
        <v>7</v>
      </c>
      <c r="AT58" s="24">
        <v>5.3276509697229413</v>
      </c>
      <c r="AU58" s="24">
        <v>5.3276509697229413</v>
      </c>
      <c r="AV58" s="24">
        <v>5.3276509697229413</v>
      </c>
      <c r="AW58" s="24">
        <v>5.3276509697229404</v>
      </c>
      <c r="AX58" s="24">
        <v>5.3276509697229404</v>
      </c>
      <c r="AY58" s="24">
        <v>5.3276509697229413</v>
      </c>
      <c r="AZ58" s="24">
        <v>5.3276509697229404</v>
      </c>
      <c r="BA58" s="24">
        <v>5.3276509697229395</v>
      </c>
      <c r="BB58" s="24">
        <v>5.3276509697229404</v>
      </c>
      <c r="BC58" s="24">
        <v>5.3276509697229395</v>
      </c>
      <c r="BD58" s="24">
        <v>5.3276509697229395</v>
      </c>
      <c r="BE58" s="24">
        <v>5.3276509697229395</v>
      </c>
      <c r="BF58" s="24">
        <v>5.3276509697229395</v>
      </c>
      <c r="BG58" s="24">
        <v>5.3276509697229395</v>
      </c>
      <c r="BH58" s="24">
        <v>5.3276509697229395</v>
      </c>
      <c r="BI58" s="24">
        <v>5.3276509697229395</v>
      </c>
      <c r="BJ58" s="24">
        <v>5.3276509697229386</v>
      </c>
      <c r="BK58" s="24">
        <v>5.3276509697229395</v>
      </c>
      <c r="BL58" s="24">
        <v>5.3276509697229395</v>
      </c>
      <c r="BM58" s="24">
        <v>5.3276509697229404</v>
      </c>
      <c r="BN58" s="24">
        <v>5.3276509697229404</v>
      </c>
      <c r="BO58" s="24">
        <v>5.3276509697229395</v>
      </c>
      <c r="BP58" s="26"/>
      <c r="BQ58" s="26"/>
      <c r="BR58" s="26"/>
    </row>
    <row r="59" spans="1:76" ht="17.25" customHeight="1">
      <c r="A59" s="72">
        <v>20</v>
      </c>
      <c r="B59" s="24" t="s">
        <v>7</v>
      </c>
      <c r="C59" s="24" t="s">
        <v>7</v>
      </c>
      <c r="D59" s="24" t="s">
        <v>7</v>
      </c>
      <c r="E59" s="24" t="s">
        <v>7</v>
      </c>
      <c r="F59" s="24" t="s">
        <v>7</v>
      </c>
      <c r="G59" s="24" t="s">
        <v>7</v>
      </c>
      <c r="H59" s="24" t="s">
        <v>7</v>
      </c>
      <c r="I59" s="24" t="s">
        <v>7</v>
      </c>
      <c r="J59" s="24" t="s">
        <v>7</v>
      </c>
      <c r="K59" s="24" t="s">
        <v>7</v>
      </c>
      <c r="L59" s="24" t="s">
        <v>7</v>
      </c>
      <c r="M59" s="24" t="s">
        <v>7</v>
      </c>
      <c r="N59" s="24" t="s">
        <v>7</v>
      </c>
      <c r="O59" s="24" t="s">
        <v>7</v>
      </c>
      <c r="P59" s="24" t="s">
        <v>7</v>
      </c>
      <c r="Q59" s="24" t="s">
        <v>7</v>
      </c>
      <c r="R59" s="24" t="s">
        <v>7</v>
      </c>
      <c r="S59" s="24" t="s">
        <v>7</v>
      </c>
      <c r="T59" s="24" t="s">
        <v>7</v>
      </c>
      <c r="U59" s="24" t="s">
        <v>7</v>
      </c>
      <c r="V59" s="24" t="s">
        <v>7</v>
      </c>
      <c r="W59" s="24" t="s">
        <v>7</v>
      </c>
      <c r="X59" s="24" t="s">
        <v>7</v>
      </c>
      <c r="Y59" s="24" t="s">
        <v>7</v>
      </c>
      <c r="Z59" s="24" t="s">
        <v>7</v>
      </c>
      <c r="AA59" s="24" t="s">
        <v>7</v>
      </c>
      <c r="AB59" s="24" t="s">
        <v>7</v>
      </c>
      <c r="AC59" s="24" t="s">
        <v>7</v>
      </c>
      <c r="AD59" s="24" t="s">
        <v>7</v>
      </c>
      <c r="AE59" s="24" t="s">
        <v>7</v>
      </c>
      <c r="AF59" s="24" t="s">
        <v>7</v>
      </c>
      <c r="AG59" s="24" t="s">
        <v>7</v>
      </c>
      <c r="AH59" s="24" t="s">
        <v>7</v>
      </c>
      <c r="AI59" s="24" t="s">
        <v>7</v>
      </c>
      <c r="AJ59" s="24" t="s">
        <v>7</v>
      </c>
      <c r="AK59" s="24" t="s">
        <v>7</v>
      </c>
      <c r="AL59" s="24" t="s">
        <v>7</v>
      </c>
      <c r="AM59" s="24" t="s">
        <v>7</v>
      </c>
      <c r="AN59" s="24" t="s">
        <v>7</v>
      </c>
      <c r="AO59" s="24" t="s">
        <v>7</v>
      </c>
      <c r="AP59" s="24" t="s">
        <v>7</v>
      </c>
      <c r="AQ59" s="24" t="s">
        <v>7</v>
      </c>
      <c r="AR59" s="24" t="s">
        <v>7</v>
      </c>
      <c r="AS59" s="24" t="s">
        <v>7</v>
      </c>
      <c r="AT59" s="24" t="s">
        <v>7</v>
      </c>
      <c r="AU59" s="24">
        <v>5.369933913927099</v>
      </c>
      <c r="AV59" s="24">
        <v>5.3699339139270998</v>
      </c>
      <c r="AW59" s="24">
        <v>5.3699339139270998</v>
      </c>
      <c r="AX59" s="24">
        <v>5.3699339139271007</v>
      </c>
      <c r="AY59" s="24">
        <v>5.3699339139271007</v>
      </c>
      <c r="AZ59" s="24">
        <v>5.3699339139271007</v>
      </c>
      <c r="BA59" s="24">
        <v>5.3699339139271007</v>
      </c>
      <c r="BB59" s="24">
        <v>5.3699339139271007</v>
      </c>
      <c r="BC59" s="24">
        <v>5.3699339139271007</v>
      </c>
      <c r="BD59" s="24">
        <v>5.3699339139271007</v>
      </c>
      <c r="BE59" s="24">
        <v>5.3699339139271007</v>
      </c>
      <c r="BF59" s="24">
        <v>5.3699339139270998</v>
      </c>
      <c r="BG59" s="24">
        <v>5.3699339139271007</v>
      </c>
      <c r="BH59" s="24">
        <v>5.3699339139270998</v>
      </c>
      <c r="BI59" s="24">
        <v>5.3699339139271007</v>
      </c>
      <c r="BJ59" s="24">
        <v>5.3699339139271007</v>
      </c>
      <c r="BK59" s="24">
        <v>5.3699339139271007</v>
      </c>
      <c r="BL59" s="24">
        <v>5.3699339139271007</v>
      </c>
      <c r="BM59" s="24">
        <v>5.3699339139271007</v>
      </c>
      <c r="BN59" s="24">
        <v>5.3699339139271007</v>
      </c>
      <c r="BO59" s="24">
        <v>5.3699339139270998</v>
      </c>
      <c r="BP59" s="26"/>
      <c r="BQ59" s="26"/>
      <c r="BR59" s="26"/>
      <c r="BS59" s="26"/>
    </row>
    <row r="60" spans="1:76" ht="17.25" customHeight="1">
      <c r="A60" s="72">
        <v>19</v>
      </c>
      <c r="B60" s="24" t="s">
        <v>7</v>
      </c>
      <c r="C60" s="24" t="s">
        <v>7</v>
      </c>
      <c r="D60" s="24" t="s">
        <v>7</v>
      </c>
      <c r="E60" s="24" t="s">
        <v>7</v>
      </c>
      <c r="F60" s="24" t="s">
        <v>7</v>
      </c>
      <c r="G60" s="24" t="s">
        <v>7</v>
      </c>
      <c r="H60" s="24" t="s">
        <v>7</v>
      </c>
      <c r="I60" s="24" t="s">
        <v>7</v>
      </c>
      <c r="J60" s="24" t="s">
        <v>7</v>
      </c>
      <c r="K60" s="24" t="s">
        <v>7</v>
      </c>
      <c r="L60" s="24" t="s">
        <v>7</v>
      </c>
      <c r="M60" s="24" t="s">
        <v>7</v>
      </c>
      <c r="N60" s="24" t="s">
        <v>7</v>
      </c>
      <c r="O60" s="24" t="s">
        <v>7</v>
      </c>
      <c r="P60" s="24" t="s">
        <v>7</v>
      </c>
      <c r="Q60" s="24" t="s">
        <v>7</v>
      </c>
      <c r="R60" s="24" t="s">
        <v>7</v>
      </c>
      <c r="S60" s="24" t="s">
        <v>7</v>
      </c>
      <c r="T60" s="24" t="s">
        <v>7</v>
      </c>
      <c r="U60" s="24" t="s">
        <v>7</v>
      </c>
      <c r="V60" s="24" t="s">
        <v>7</v>
      </c>
      <c r="W60" s="24" t="s">
        <v>7</v>
      </c>
      <c r="X60" s="24" t="s">
        <v>7</v>
      </c>
      <c r="Y60" s="24" t="s">
        <v>7</v>
      </c>
      <c r="Z60" s="24" t="s">
        <v>7</v>
      </c>
      <c r="AA60" s="24" t="s">
        <v>7</v>
      </c>
      <c r="AB60" s="24" t="s">
        <v>7</v>
      </c>
      <c r="AC60" s="24" t="s">
        <v>7</v>
      </c>
      <c r="AD60" s="24" t="s">
        <v>7</v>
      </c>
      <c r="AE60" s="24" t="s">
        <v>7</v>
      </c>
      <c r="AF60" s="24" t="s">
        <v>7</v>
      </c>
      <c r="AG60" s="24" t="s">
        <v>7</v>
      </c>
      <c r="AH60" s="24" t="s">
        <v>7</v>
      </c>
      <c r="AI60" s="24" t="s">
        <v>7</v>
      </c>
      <c r="AJ60" s="24" t="s">
        <v>7</v>
      </c>
      <c r="AK60" s="24" t="s">
        <v>7</v>
      </c>
      <c r="AL60" s="24" t="s">
        <v>7</v>
      </c>
      <c r="AM60" s="24" t="s">
        <v>7</v>
      </c>
      <c r="AN60" s="24" t="s">
        <v>7</v>
      </c>
      <c r="AO60" s="24" t="s">
        <v>7</v>
      </c>
      <c r="AP60" s="24" t="s">
        <v>7</v>
      </c>
      <c r="AQ60" s="24" t="s">
        <v>7</v>
      </c>
      <c r="AR60" s="24" t="s">
        <v>7</v>
      </c>
      <c r="AS60" s="24" t="s">
        <v>7</v>
      </c>
      <c r="AT60" s="24" t="s">
        <v>7</v>
      </c>
      <c r="AU60" s="24" t="s">
        <v>7</v>
      </c>
      <c r="AV60" s="24">
        <v>5.4125524370534723</v>
      </c>
      <c r="AW60" s="24">
        <v>5.4125524370534732</v>
      </c>
      <c r="AX60" s="24">
        <v>5.4125524370534732</v>
      </c>
      <c r="AY60" s="24">
        <v>5.4125524370534732</v>
      </c>
      <c r="AZ60" s="24">
        <v>5.4125524370534723</v>
      </c>
      <c r="BA60" s="24">
        <v>5.4125524370534723</v>
      </c>
      <c r="BB60" s="24">
        <v>5.4125524370534723</v>
      </c>
      <c r="BC60" s="24">
        <v>5.4125524370534723</v>
      </c>
      <c r="BD60" s="24">
        <v>5.4125524370534723</v>
      </c>
      <c r="BE60" s="24">
        <v>5.4125524370534714</v>
      </c>
      <c r="BF60" s="24">
        <v>5.4125524370534714</v>
      </c>
      <c r="BG60" s="24">
        <v>5.4125524370534714</v>
      </c>
      <c r="BH60" s="24">
        <v>5.4125524370534706</v>
      </c>
      <c r="BI60" s="24">
        <v>5.4125524370534714</v>
      </c>
      <c r="BJ60" s="24">
        <v>5.4125524370534714</v>
      </c>
      <c r="BK60" s="24">
        <v>5.4125524370534714</v>
      </c>
      <c r="BL60" s="24">
        <v>5.4125524370534714</v>
      </c>
      <c r="BM60" s="24">
        <v>5.4125524370534714</v>
      </c>
      <c r="BN60" s="24">
        <v>5.4125524370534714</v>
      </c>
      <c r="BO60" s="24">
        <v>5.4125524370534706</v>
      </c>
      <c r="BP60" s="26"/>
      <c r="BQ60" s="26"/>
      <c r="BR60" s="26"/>
      <c r="BS60" s="26"/>
      <c r="BT60" s="26"/>
    </row>
    <row r="61" spans="1:76" ht="17.25" customHeight="1">
      <c r="A61" s="72">
        <v>18</v>
      </c>
      <c r="B61" s="24" t="s">
        <v>7</v>
      </c>
      <c r="C61" s="24" t="s">
        <v>7</v>
      </c>
      <c r="D61" s="24" t="s">
        <v>7</v>
      </c>
      <c r="E61" s="24" t="s">
        <v>7</v>
      </c>
      <c r="F61" s="24" t="s">
        <v>7</v>
      </c>
      <c r="G61" s="24" t="s">
        <v>7</v>
      </c>
      <c r="H61" s="24" t="s">
        <v>7</v>
      </c>
      <c r="I61" s="24" t="s">
        <v>7</v>
      </c>
      <c r="J61" s="24" t="s">
        <v>7</v>
      </c>
      <c r="K61" s="24" t="s">
        <v>7</v>
      </c>
      <c r="L61" s="24" t="s">
        <v>7</v>
      </c>
      <c r="M61" s="24" t="s">
        <v>7</v>
      </c>
      <c r="N61" s="24" t="s">
        <v>7</v>
      </c>
      <c r="O61" s="24" t="s">
        <v>7</v>
      </c>
      <c r="P61" s="24" t="s">
        <v>7</v>
      </c>
      <c r="Q61" s="24" t="s">
        <v>7</v>
      </c>
      <c r="R61" s="24" t="s">
        <v>7</v>
      </c>
      <c r="S61" s="24" t="s">
        <v>7</v>
      </c>
      <c r="T61" s="24" t="s">
        <v>7</v>
      </c>
      <c r="U61" s="24" t="s">
        <v>7</v>
      </c>
      <c r="V61" s="24" t="s">
        <v>7</v>
      </c>
      <c r="W61" s="24" t="s">
        <v>7</v>
      </c>
      <c r="X61" s="24" t="s">
        <v>7</v>
      </c>
      <c r="Y61" s="24" t="s">
        <v>7</v>
      </c>
      <c r="Z61" s="24" t="s">
        <v>7</v>
      </c>
      <c r="AA61" s="24" t="s">
        <v>7</v>
      </c>
      <c r="AB61" s="24" t="s">
        <v>7</v>
      </c>
      <c r="AC61" s="24" t="s">
        <v>7</v>
      </c>
      <c r="AD61" s="24" t="s">
        <v>7</v>
      </c>
      <c r="AE61" s="24" t="s">
        <v>7</v>
      </c>
      <c r="AF61" s="24" t="s">
        <v>7</v>
      </c>
      <c r="AG61" s="24" t="s">
        <v>7</v>
      </c>
      <c r="AH61" s="24" t="s">
        <v>7</v>
      </c>
      <c r="AI61" s="24" t="s">
        <v>7</v>
      </c>
      <c r="AJ61" s="24" t="s">
        <v>7</v>
      </c>
      <c r="AK61" s="24" t="s">
        <v>7</v>
      </c>
      <c r="AL61" s="24" t="s">
        <v>7</v>
      </c>
      <c r="AM61" s="24" t="s">
        <v>7</v>
      </c>
      <c r="AN61" s="24" t="s">
        <v>7</v>
      </c>
      <c r="AO61" s="24" t="s">
        <v>7</v>
      </c>
      <c r="AP61" s="24" t="s">
        <v>7</v>
      </c>
      <c r="AQ61" s="24" t="s">
        <v>7</v>
      </c>
      <c r="AR61" s="24" t="s">
        <v>7</v>
      </c>
      <c r="AS61" s="24" t="s">
        <v>7</v>
      </c>
      <c r="AT61" s="24" t="s">
        <v>7</v>
      </c>
      <c r="AU61" s="24" t="s">
        <v>7</v>
      </c>
      <c r="AV61" s="24" t="s">
        <v>7</v>
      </c>
      <c r="AW61" s="24">
        <v>5.4555092024269269</v>
      </c>
      <c r="AX61" s="24">
        <v>5.4555092024269269</v>
      </c>
      <c r="AY61" s="24">
        <v>5.4555092024269269</v>
      </c>
      <c r="AZ61" s="24">
        <v>5.4555092024269269</v>
      </c>
      <c r="BA61" s="24">
        <v>5.4555092024269261</v>
      </c>
      <c r="BB61" s="24">
        <v>5.4555092024269269</v>
      </c>
      <c r="BC61" s="24">
        <v>5.4555092024269269</v>
      </c>
      <c r="BD61" s="24">
        <v>5.4555092024269269</v>
      </c>
      <c r="BE61" s="24">
        <v>5.4555092024269261</v>
      </c>
      <c r="BF61" s="24">
        <v>5.4555092024269269</v>
      </c>
      <c r="BG61" s="24">
        <v>5.4555092024269269</v>
      </c>
      <c r="BH61" s="24">
        <v>5.4555092024269269</v>
      </c>
      <c r="BI61" s="24">
        <v>5.4555092024269269</v>
      </c>
      <c r="BJ61" s="24">
        <v>5.4555092024269269</v>
      </c>
      <c r="BK61" s="24">
        <v>5.4555092024269269</v>
      </c>
      <c r="BL61" s="24">
        <v>5.4555092024269261</v>
      </c>
      <c r="BM61" s="24">
        <v>5.4555092024269269</v>
      </c>
      <c r="BN61" s="24">
        <v>5.4555092024269261</v>
      </c>
      <c r="BO61" s="24">
        <v>5.4555092024269261</v>
      </c>
      <c r="BP61" s="26"/>
      <c r="BQ61" s="26"/>
      <c r="BR61" s="26"/>
      <c r="BS61" s="26"/>
      <c r="BT61" s="26"/>
      <c r="BU61" s="26"/>
    </row>
    <row r="62" spans="1:76" ht="17.25" customHeight="1">
      <c r="A62" s="72">
        <v>17</v>
      </c>
      <c r="B62" s="24" t="s">
        <v>7</v>
      </c>
      <c r="C62" s="24" t="s">
        <v>7</v>
      </c>
      <c r="D62" s="24" t="s">
        <v>7</v>
      </c>
      <c r="E62" s="24" t="s">
        <v>7</v>
      </c>
      <c r="F62" s="24" t="s">
        <v>7</v>
      </c>
      <c r="G62" s="24" t="s">
        <v>7</v>
      </c>
      <c r="H62" s="24" t="s">
        <v>7</v>
      </c>
      <c r="I62" s="24" t="s">
        <v>7</v>
      </c>
      <c r="J62" s="24" t="s">
        <v>7</v>
      </c>
      <c r="K62" s="24" t="s">
        <v>7</v>
      </c>
      <c r="L62" s="24" t="s">
        <v>7</v>
      </c>
      <c r="M62" s="24" t="s">
        <v>7</v>
      </c>
      <c r="N62" s="24" t="s">
        <v>7</v>
      </c>
      <c r="O62" s="24" t="s">
        <v>7</v>
      </c>
      <c r="P62" s="24" t="s">
        <v>7</v>
      </c>
      <c r="Q62" s="24" t="s">
        <v>7</v>
      </c>
      <c r="R62" s="24" t="s">
        <v>7</v>
      </c>
      <c r="S62" s="24" t="s">
        <v>7</v>
      </c>
      <c r="T62" s="24" t="s">
        <v>7</v>
      </c>
      <c r="U62" s="24" t="s">
        <v>7</v>
      </c>
      <c r="V62" s="24" t="s">
        <v>7</v>
      </c>
      <c r="W62" s="24" t="s">
        <v>7</v>
      </c>
      <c r="X62" s="24" t="s">
        <v>7</v>
      </c>
      <c r="Y62" s="24" t="s">
        <v>7</v>
      </c>
      <c r="Z62" s="24" t="s">
        <v>7</v>
      </c>
      <c r="AA62" s="24" t="s">
        <v>7</v>
      </c>
      <c r="AB62" s="24" t="s">
        <v>7</v>
      </c>
      <c r="AC62" s="24" t="s">
        <v>7</v>
      </c>
      <c r="AD62" s="24" t="s">
        <v>7</v>
      </c>
      <c r="AE62" s="24" t="s">
        <v>7</v>
      </c>
      <c r="AF62" s="24" t="s">
        <v>7</v>
      </c>
      <c r="AG62" s="24" t="s">
        <v>7</v>
      </c>
      <c r="AH62" s="24" t="s">
        <v>7</v>
      </c>
      <c r="AI62" s="24" t="s">
        <v>7</v>
      </c>
      <c r="AJ62" s="24" t="s">
        <v>7</v>
      </c>
      <c r="AK62" s="24" t="s">
        <v>7</v>
      </c>
      <c r="AL62" s="24" t="s">
        <v>7</v>
      </c>
      <c r="AM62" s="24" t="s">
        <v>7</v>
      </c>
      <c r="AN62" s="24" t="s">
        <v>7</v>
      </c>
      <c r="AO62" s="24" t="s">
        <v>7</v>
      </c>
      <c r="AP62" s="24" t="s">
        <v>7</v>
      </c>
      <c r="AQ62" s="24" t="s">
        <v>7</v>
      </c>
      <c r="AR62" s="24" t="s">
        <v>7</v>
      </c>
      <c r="AS62" s="24" t="s">
        <v>7</v>
      </c>
      <c r="AT62" s="24" t="s">
        <v>7</v>
      </c>
      <c r="AU62" s="24" t="s">
        <v>7</v>
      </c>
      <c r="AV62" s="24" t="s">
        <v>7</v>
      </c>
      <c r="AW62" s="24" t="s">
        <v>7</v>
      </c>
      <c r="AX62" s="24">
        <v>5.498806894509678</v>
      </c>
      <c r="AY62" s="24">
        <v>5.498806894509678</v>
      </c>
      <c r="AZ62" s="24">
        <v>5.498806894509678</v>
      </c>
      <c r="BA62" s="24">
        <v>5.498806894509678</v>
      </c>
      <c r="BB62" s="24">
        <v>5.498806894509678</v>
      </c>
      <c r="BC62" s="24">
        <v>5.4988068945096789</v>
      </c>
      <c r="BD62" s="24">
        <v>5.498806894509678</v>
      </c>
      <c r="BE62" s="24">
        <v>5.498806894509678</v>
      </c>
      <c r="BF62" s="24">
        <v>5.498806894509678</v>
      </c>
      <c r="BG62" s="24">
        <v>5.498806894509678</v>
      </c>
      <c r="BH62" s="24">
        <v>5.498806894509678</v>
      </c>
      <c r="BI62" s="24">
        <v>5.4988068945096789</v>
      </c>
      <c r="BJ62" s="24">
        <v>5.4988068945096789</v>
      </c>
      <c r="BK62" s="24">
        <v>5.4988068945096797</v>
      </c>
      <c r="BL62" s="24">
        <v>5.4988068945096789</v>
      </c>
      <c r="BM62" s="24">
        <v>5.4988068945096797</v>
      </c>
      <c r="BN62" s="24">
        <v>5.4988068945096789</v>
      </c>
      <c r="BO62" s="24">
        <v>5.4988068945096789</v>
      </c>
      <c r="BP62" s="26"/>
      <c r="BQ62" s="26"/>
      <c r="BR62" s="26"/>
      <c r="BS62" s="26"/>
      <c r="BT62" s="26"/>
      <c r="BU62" s="26"/>
      <c r="BV62" s="26"/>
    </row>
    <row r="63" spans="1:76" ht="17.25" customHeight="1">
      <c r="A63" s="72">
        <v>16</v>
      </c>
      <c r="B63" s="24" t="s">
        <v>7</v>
      </c>
      <c r="C63" s="24" t="s">
        <v>7</v>
      </c>
      <c r="D63" s="24" t="s">
        <v>7</v>
      </c>
      <c r="E63" s="24" t="s">
        <v>7</v>
      </c>
      <c r="F63" s="24" t="s">
        <v>7</v>
      </c>
      <c r="G63" s="24" t="s">
        <v>7</v>
      </c>
      <c r="H63" s="24" t="s">
        <v>7</v>
      </c>
      <c r="I63" s="24" t="s">
        <v>7</v>
      </c>
      <c r="J63" s="24" t="s">
        <v>7</v>
      </c>
      <c r="K63" s="24" t="s">
        <v>7</v>
      </c>
      <c r="L63" s="24" t="s">
        <v>7</v>
      </c>
      <c r="M63" s="24" t="s">
        <v>7</v>
      </c>
      <c r="N63" s="24" t="s">
        <v>7</v>
      </c>
      <c r="O63" s="24" t="s">
        <v>7</v>
      </c>
      <c r="P63" s="24" t="s">
        <v>7</v>
      </c>
      <c r="Q63" s="24" t="s">
        <v>7</v>
      </c>
      <c r="R63" s="24" t="s">
        <v>7</v>
      </c>
      <c r="S63" s="24" t="s">
        <v>7</v>
      </c>
      <c r="T63" s="24" t="s">
        <v>7</v>
      </c>
      <c r="U63" s="24" t="s">
        <v>7</v>
      </c>
      <c r="V63" s="24" t="s">
        <v>7</v>
      </c>
      <c r="W63" s="24" t="s">
        <v>7</v>
      </c>
      <c r="X63" s="24" t="s">
        <v>7</v>
      </c>
      <c r="Y63" s="24" t="s">
        <v>7</v>
      </c>
      <c r="Z63" s="24" t="s">
        <v>7</v>
      </c>
      <c r="AA63" s="24" t="s">
        <v>7</v>
      </c>
      <c r="AB63" s="24" t="s">
        <v>7</v>
      </c>
      <c r="AC63" s="24" t="s">
        <v>7</v>
      </c>
      <c r="AD63" s="24" t="s">
        <v>7</v>
      </c>
      <c r="AE63" s="24" t="s">
        <v>7</v>
      </c>
      <c r="AF63" s="24" t="s">
        <v>7</v>
      </c>
      <c r="AG63" s="24" t="s">
        <v>7</v>
      </c>
      <c r="AH63" s="24" t="s">
        <v>7</v>
      </c>
      <c r="AI63" s="24" t="s">
        <v>7</v>
      </c>
      <c r="AJ63" s="24" t="s">
        <v>7</v>
      </c>
      <c r="AK63" s="24" t="s">
        <v>7</v>
      </c>
      <c r="AL63" s="24" t="s">
        <v>7</v>
      </c>
      <c r="AM63" s="24" t="s">
        <v>7</v>
      </c>
      <c r="AN63" s="24" t="s">
        <v>7</v>
      </c>
      <c r="AO63" s="24" t="s">
        <v>7</v>
      </c>
      <c r="AP63" s="24" t="s">
        <v>7</v>
      </c>
      <c r="AQ63" s="24" t="s">
        <v>7</v>
      </c>
      <c r="AR63" s="24" t="s">
        <v>7</v>
      </c>
      <c r="AS63" s="24" t="s">
        <v>7</v>
      </c>
      <c r="AT63" s="24" t="s">
        <v>7</v>
      </c>
      <c r="AU63" s="24" t="s">
        <v>7</v>
      </c>
      <c r="AV63" s="24" t="s">
        <v>7</v>
      </c>
      <c r="AW63" s="24" t="s">
        <v>7</v>
      </c>
      <c r="AX63" s="24" t="s">
        <v>7</v>
      </c>
      <c r="AY63" s="24">
        <v>5.5424482190692821</v>
      </c>
      <c r="AZ63" s="24">
        <v>5.5424482190692812</v>
      </c>
      <c r="BA63" s="24">
        <v>5.5424482190692803</v>
      </c>
      <c r="BB63" s="24">
        <v>5.5424482190692803</v>
      </c>
      <c r="BC63" s="24">
        <v>5.5424482190692803</v>
      </c>
      <c r="BD63" s="24">
        <v>5.5424482190692803</v>
      </c>
      <c r="BE63" s="24">
        <v>5.5424482190692803</v>
      </c>
      <c r="BF63" s="24">
        <v>5.5424482190692803</v>
      </c>
      <c r="BG63" s="24">
        <v>5.5424482190692803</v>
      </c>
      <c r="BH63" s="24">
        <v>5.5424482190692794</v>
      </c>
      <c r="BI63" s="24">
        <v>5.5424482190692803</v>
      </c>
      <c r="BJ63" s="24">
        <v>5.5424482190692803</v>
      </c>
      <c r="BK63" s="24">
        <v>5.5424482190692803</v>
      </c>
      <c r="BL63" s="24">
        <v>5.5424482190692794</v>
      </c>
      <c r="BM63" s="24">
        <v>5.5424482190692803</v>
      </c>
      <c r="BN63" s="24">
        <v>5.5424482190692803</v>
      </c>
      <c r="BO63" s="24">
        <v>5.5424482190692803</v>
      </c>
      <c r="BP63" s="26"/>
      <c r="BQ63" s="26"/>
      <c r="BR63" s="26"/>
      <c r="BS63" s="26"/>
      <c r="BT63" s="26"/>
      <c r="BU63" s="26"/>
      <c r="BV63" s="26"/>
      <c r="BW63" s="26"/>
    </row>
    <row r="64" spans="1:76" ht="17.25" customHeight="1">
      <c r="A64" s="72">
        <v>15</v>
      </c>
      <c r="B64" s="24" t="s">
        <v>7</v>
      </c>
      <c r="C64" s="24" t="s">
        <v>7</v>
      </c>
      <c r="D64" s="24" t="s">
        <v>7</v>
      </c>
      <c r="E64" s="24" t="s">
        <v>7</v>
      </c>
      <c r="F64" s="24" t="s">
        <v>7</v>
      </c>
      <c r="G64" s="24" t="s">
        <v>7</v>
      </c>
      <c r="H64" s="24" t="s">
        <v>7</v>
      </c>
      <c r="I64" s="24" t="s">
        <v>7</v>
      </c>
      <c r="J64" s="24" t="s">
        <v>7</v>
      </c>
      <c r="K64" s="24" t="s">
        <v>7</v>
      </c>
      <c r="L64" s="24" t="s">
        <v>7</v>
      </c>
      <c r="M64" s="24" t="s">
        <v>7</v>
      </c>
      <c r="N64" s="24" t="s">
        <v>7</v>
      </c>
      <c r="O64" s="24" t="s">
        <v>7</v>
      </c>
      <c r="P64" s="24" t="s">
        <v>7</v>
      </c>
      <c r="Q64" s="24" t="s">
        <v>7</v>
      </c>
      <c r="R64" s="24" t="s">
        <v>7</v>
      </c>
      <c r="S64" s="24" t="s">
        <v>7</v>
      </c>
      <c r="T64" s="24" t="s">
        <v>7</v>
      </c>
      <c r="U64" s="24" t="s">
        <v>7</v>
      </c>
      <c r="V64" s="24" t="s">
        <v>7</v>
      </c>
      <c r="W64" s="24" t="s">
        <v>7</v>
      </c>
      <c r="X64" s="24" t="s">
        <v>7</v>
      </c>
      <c r="Y64" s="24" t="s">
        <v>7</v>
      </c>
      <c r="Z64" s="24" t="s">
        <v>7</v>
      </c>
      <c r="AA64" s="24" t="s">
        <v>7</v>
      </c>
      <c r="AB64" s="24" t="s">
        <v>7</v>
      </c>
      <c r="AC64" s="24" t="s">
        <v>7</v>
      </c>
      <c r="AD64" s="24" t="s">
        <v>7</v>
      </c>
      <c r="AE64" s="24" t="s">
        <v>7</v>
      </c>
      <c r="AF64" s="24" t="s">
        <v>7</v>
      </c>
      <c r="AG64" s="24" t="s">
        <v>7</v>
      </c>
      <c r="AH64" s="24" t="s">
        <v>7</v>
      </c>
      <c r="AI64" s="24" t="s">
        <v>7</v>
      </c>
      <c r="AJ64" s="24" t="s">
        <v>7</v>
      </c>
      <c r="AK64" s="24" t="s">
        <v>7</v>
      </c>
      <c r="AL64" s="24" t="s">
        <v>7</v>
      </c>
      <c r="AM64" s="24" t="s">
        <v>7</v>
      </c>
      <c r="AN64" s="24" t="s">
        <v>7</v>
      </c>
      <c r="AO64" s="24" t="s">
        <v>7</v>
      </c>
      <c r="AP64" s="24" t="s">
        <v>7</v>
      </c>
      <c r="AQ64" s="24" t="s">
        <v>7</v>
      </c>
      <c r="AR64" s="24" t="s">
        <v>7</v>
      </c>
      <c r="AS64" s="24" t="s">
        <v>7</v>
      </c>
      <c r="AT64" s="24" t="s">
        <v>7</v>
      </c>
      <c r="AU64" s="24" t="s">
        <v>7</v>
      </c>
      <c r="AV64" s="24" t="s">
        <v>7</v>
      </c>
      <c r="AW64" s="24" t="s">
        <v>7</v>
      </c>
      <c r="AX64" s="24" t="s">
        <v>7</v>
      </c>
      <c r="AY64" s="24" t="s">
        <v>7</v>
      </c>
      <c r="AZ64" s="24">
        <v>5.5864359033476125</v>
      </c>
      <c r="BA64" s="24">
        <v>5.5864359033476125</v>
      </c>
      <c r="BB64" s="24">
        <v>5.5864359033476125</v>
      </c>
      <c r="BC64" s="24">
        <v>5.5864359033476125</v>
      </c>
      <c r="BD64" s="24">
        <v>5.5864359033476134</v>
      </c>
      <c r="BE64" s="24">
        <v>5.5864359033476134</v>
      </c>
      <c r="BF64" s="24">
        <v>5.5864359033476134</v>
      </c>
      <c r="BG64" s="24">
        <v>5.5864359033476134</v>
      </c>
      <c r="BH64" s="24">
        <v>5.5864359033476125</v>
      </c>
      <c r="BI64" s="24">
        <v>5.5864359033476134</v>
      </c>
      <c r="BJ64" s="24">
        <v>5.5864359033476134</v>
      </c>
      <c r="BK64" s="24">
        <v>5.5864359033476134</v>
      </c>
      <c r="BL64" s="24">
        <v>5.5864359033476125</v>
      </c>
      <c r="BM64" s="24">
        <v>5.5864359033476143</v>
      </c>
      <c r="BN64" s="24">
        <v>5.5864359033476143</v>
      </c>
      <c r="BO64" s="24">
        <v>5.5864359033476134</v>
      </c>
      <c r="BP64" s="26"/>
      <c r="BQ64" s="26"/>
      <c r="BR64" s="26"/>
      <c r="BS64" s="26"/>
      <c r="BT64" s="26"/>
      <c r="BU64" s="26"/>
      <c r="BV64" s="26"/>
      <c r="BW64" s="26"/>
      <c r="BX64" s="26"/>
    </row>
    <row r="65" spans="1:91" ht="17.25" customHeight="1">
      <c r="A65" s="72">
        <v>14</v>
      </c>
      <c r="B65" s="24" t="s">
        <v>7</v>
      </c>
      <c r="C65" s="24" t="s">
        <v>7</v>
      </c>
      <c r="D65" s="24" t="s">
        <v>7</v>
      </c>
      <c r="E65" s="24" t="s">
        <v>7</v>
      </c>
      <c r="F65" s="24" t="s">
        <v>7</v>
      </c>
      <c r="G65" s="24" t="s">
        <v>7</v>
      </c>
      <c r="H65" s="24" t="s">
        <v>7</v>
      </c>
      <c r="I65" s="24" t="s">
        <v>7</v>
      </c>
      <c r="J65" s="24" t="s">
        <v>7</v>
      </c>
      <c r="K65" s="24" t="s">
        <v>7</v>
      </c>
      <c r="L65" s="24" t="s">
        <v>7</v>
      </c>
      <c r="M65" s="24" t="s">
        <v>7</v>
      </c>
      <c r="N65" s="24" t="s">
        <v>7</v>
      </c>
      <c r="O65" s="24" t="s">
        <v>7</v>
      </c>
      <c r="P65" s="24" t="s">
        <v>7</v>
      </c>
      <c r="Q65" s="24" t="s">
        <v>7</v>
      </c>
      <c r="R65" s="24" t="s">
        <v>7</v>
      </c>
      <c r="S65" s="24" t="s">
        <v>7</v>
      </c>
      <c r="T65" s="24" t="s">
        <v>7</v>
      </c>
      <c r="U65" s="24" t="s">
        <v>7</v>
      </c>
      <c r="V65" s="24" t="s">
        <v>7</v>
      </c>
      <c r="W65" s="24" t="s">
        <v>7</v>
      </c>
      <c r="X65" s="24" t="s">
        <v>7</v>
      </c>
      <c r="Y65" s="24" t="s">
        <v>7</v>
      </c>
      <c r="Z65" s="24" t="s">
        <v>7</v>
      </c>
      <c r="AA65" s="24" t="s">
        <v>7</v>
      </c>
      <c r="AB65" s="24" t="s">
        <v>7</v>
      </c>
      <c r="AC65" s="24" t="s">
        <v>7</v>
      </c>
      <c r="AD65" s="24" t="s">
        <v>7</v>
      </c>
      <c r="AE65" s="24" t="s">
        <v>7</v>
      </c>
      <c r="AF65" s="24" t="s">
        <v>7</v>
      </c>
      <c r="AG65" s="24" t="s">
        <v>7</v>
      </c>
      <c r="AH65" s="24" t="s">
        <v>7</v>
      </c>
      <c r="AI65" s="24" t="s">
        <v>7</v>
      </c>
      <c r="AJ65" s="24" t="s">
        <v>7</v>
      </c>
      <c r="AK65" s="24" t="s">
        <v>7</v>
      </c>
      <c r="AL65" s="24" t="s">
        <v>7</v>
      </c>
      <c r="AM65" s="24" t="s">
        <v>7</v>
      </c>
      <c r="AN65" s="24" t="s">
        <v>7</v>
      </c>
      <c r="AO65" s="24" t="s">
        <v>7</v>
      </c>
      <c r="AP65" s="24" t="s">
        <v>7</v>
      </c>
      <c r="AQ65" s="24" t="s">
        <v>7</v>
      </c>
      <c r="AR65" s="24" t="s">
        <v>7</v>
      </c>
      <c r="AS65" s="24" t="s">
        <v>7</v>
      </c>
      <c r="AT65" s="24" t="s">
        <v>7</v>
      </c>
      <c r="AU65" s="24" t="s">
        <v>7</v>
      </c>
      <c r="AV65" s="24" t="s">
        <v>7</v>
      </c>
      <c r="AW65" s="24" t="s">
        <v>7</v>
      </c>
      <c r="AX65" s="24" t="s">
        <v>7</v>
      </c>
      <c r="AY65" s="24" t="s">
        <v>7</v>
      </c>
      <c r="AZ65" s="24" t="s">
        <v>7</v>
      </c>
      <c r="BA65" s="24">
        <v>5.6307726962313218</v>
      </c>
      <c r="BB65" s="24">
        <v>5.6307726962313218</v>
      </c>
      <c r="BC65" s="24">
        <v>5.6307726962313218</v>
      </c>
      <c r="BD65" s="24">
        <v>5.6307726962313227</v>
      </c>
      <c r="BE65" s="24">
        <v>5.6307726962313227</v>
      </c>
      <c r="BF65" s="24">
        <v>5.6307726962313227</v>
      </c>
      <c r="BG65" s="24">
        <v>5.6307726962313227</v>
      </c>
      <c r="BH65" s="24">
        <v>5.6307726962313227</v>
      </c>
      <c r="BI65" s="24">
        <v>5.6307726962313227</v>
      </c>
      <c r="BJ65" s="24">
        <v>5.6307726962313227</v>
      </c>
      <c r="BK65" s="24">
        <v>5.6307726962313227</v>
      </c>
      <c r="BL65" s="24">
        <v>5.6307726962313227</v>
      </c>
      <c r="BM65" s="24">
        <v>5.6307726962313236</v>
      </c>
      <c r="BN65" s="24">
        <v>5.6307726962313236</v>
      </c>
      <c r="BO65" s="24">
        <v>5.6307726962313227</v>
      </c>
      <c r="BP65" s="26"/>
      <c r="BQ65" s="26"/>
      <c r="BR65" s="26"/>
      <c r="BS65" s="26"/>
      <c r="BT65" s="26"/>
      <c r="BU65" s="26"/>
      <c r="BV65" s="26"/>
      <c r="BW65" s="26"/>
      <c r="BX65" s="26"/>
      <c r="BY65" s="26"/>
    </row>
    <row r="66" spans="1:91" ht="17.25" customHeight="1">
      <c r="A66" s="72">
        <v>13</v>
      </c>
      <c r="B66" s="24" t="s">
        <v>7</v>
      </c>
      <c r="C66" s="24" t="s">
        <v>7</v>
      </c>
      <c r="D66" s="24" t="s">
        <v>7</v>
      </c>
      <c r="E66" s="24" t="s">
        <v>7</v>
      </c>
      <c r="F66" s="24" t="s">
        <v>7</v>
      </c>
      <c r="G66" s="24" t="s">
        <v>7</v>
      </c>
      <c r="H66" s="24" t="s">
        <v>7</v>
      </c>
      <c r="I66" s="24" t="s">
        <v>7</v>
      </c>
      <c r="J66" s="24" t="s">
        <v>7</v>
      </c>
      <c r="K66" s="24" t="s">
        <v>7</v>
      </c>
      <c r="L66" s="24" t="s">
        <v>7</v>
      </c>
      <c r="M66" s="24" t="s">
        <v>7</v>
      </c>
      <c r="N66" s="24" t="s">
        <v>7</v>
      </c>
      <c r="O66" s="24" t="s">
        <v>7</v>
      </c>
      <c r="P66" s="24" t="s">
        <v>7</v>
      </c>
      <c r="Q66" s="24" t="s">
        <v>7</v>
      </c>
      <c r="R66" s="24" t="s">
        <v>7</v>
      </c>
      <c r="S66" s="24" t="s">
        <v>7</v>
      </c>
      <c r="T66" s="24" t="s">
        <v>7</v>
      </c>
      <c r="U66" s="24" t="s">
        <v>7</v>
      </c>
      <c r="V66" s="24" t="s">
        <v>7</v>
      </c>
      <c r="W66" s="24" t="s">
        <v>7</v>
      </c>
      <c r="X66" s="24" t="s">
        <v>7</v>
      </c>
      <c r="Y66" s="24" t="s">
        <v>7</v>
      </c>
      <c r="Z66" s="24" t="s">
        <v>7</v>
      </c>
      <c r="AA66" s="24" t="s">
        <v>7</v>
      </c>
      <c r="AB66" s="24" t="s">
        <v>7</v>
      </c>
      <c r="AC66" s="24" t="s">
        <v>7</v>
      </c>
      <c r="AD66" s="24" t="s">
        <v>7</v>
      </c>
      <c r="AE66" s="24" t="s">
        <v>7</v>
      </c>
      <c r="AF66" s="24" t="s">
        <v>7</v>
      </c>
      <c r="AG66" s="24" t="s">
        <v>7</v>
      </c>
      <c r="AH66" s="24" t="s">
        <v>7</v>
      </c>
      <c r="AI66" s="24" t="s">
        <v>7</v>
      </c>
      <c r="AJ66" s="24" t="s">
        <v>7</v>
      </c>
      <c r="AK66" s="24" t="s">
        <v>7</v>
      </c>
      <c r="AL66" s="24" t="s">
        <v>7</v>
      </c>
      <c r="AM66" s="24" t="s">
        <v>7</v>
      </c>
      <c r="AN66" s="24" t="s">
        <v>7</v>
      </c>
      <c r="AO66" s="24" t="s">
        <v>7</v>
      </c>
      <c r="AP66" s="24" t="s">
        <v>7</v>
      </c>
      <c r="AQ66" s="24" t="s">
        <v>7</v>
      </c>
      <c r="AR66" s="24" t="s">
        <v>7</v>
      </c>
      <c r="AS66" s="24" t="s">
        <v>7</v>
      </c>
      <c r="AT66" s="24" t="s">
        <v>7</v>
      </c>
      <c r="AU66" s="24" t="s">
        <v>7</v>
      </c>
      <c r="AV66" s="24" t="s">
        <v>7</v>
      </c>
      <c r="AW66" s="24" t="s">
        <v>7</v>
      </c>
      <c r="AX66" s="24" t="s">
        <v>7</v>
      </c>
      <c r="AY66" s="24" t="s">
        <v>7</v>
      </c>
      <c r="AZ66" s="24" t="s">
        <v>7</v>
      </c>
      <c r="BA66" s="24" t="s">
        <v>7</v>
      </c>
      <c r="BB66" s="24">
        <v>5.6754613684236261</v>
      </c>
      <c r="BC66" s="24">
        <v>5.6754613684236253</v>
      </c>
      <c r="BD66" s="24">
        <v>5.6754613684236261</v>
      </c>
      <c r="BE66" s="24">
        <v>5.6754613684236261</v>
      </c>
      <c r="BF66" s="24">
        <v>5.6754613684236261</v>
      </c>
      <c r="BG66" s="24">
        <v>5.6754613684236261</v>
      </c>
      <c r="BH66" s="24">
        <v>5.6754613684236261</v>
      </c>
      <c r="BI66" s="24">
        <v>5.675461368423627</v>
      </c>
      <c r="BJ66" s="24">
        <v>5.675461368423627</v>
      </c>
      <c r="BK66" s="24">
        <v>5.675461368423627</v>
      </c>
      <c r="BL66" s="24">
        <v>5.675461368423627</v>
      </c>
      <c r="BM66" s="24">
        <v>5.675461368423627</v>
      </c>
      <c r="BN66" s="24">
        <v>5.675461368423627</v>
      </c>
      <c r="BO66" s="24">
        <v>5.6754613684236279</v>
      </c>
      <c r="BP66" s="26"/>
      <c r="BQ66" s="26"/>
      <c r="BR66" s="26"/>
      <c r="BS66" s="26"/>
      <c r="BT66" s="26"/>
      <c r="BU66" s="26"/>
      <c r="BV66" s="26"/>
      <c r="BW66" s="26"/>
      <c r="BX66" s="26"/>
      <c r="BY66" s="26"/>
      <c r="BZ66" s="26"/>
    </row>
    <row r="67" spans="1:91" ht="17.25" customHeight="1">
      <c r="A67" s="72">
        <v>12</v>
      </c>
      <c r="B67" s="24" t="s">
        <v>7</v>
      </c>
      <c r="C67" s="24" t="s">
        <v>7</v>
      </c>
      <c r="D67" s="24" t="s">
        <v>7</v>
      </c>
      <c r="E67" s="24" t="s">
        <v>7</v>
      </c>
      <c r="F67" s="24" t="s">
        <v>7</v>
      </c>
      <c r="G67" s="24" t="s">
        <v>7</v>
      </c>
      <c r="H67" s="24" t="s">
        <v>7</v>
      </c>
      <c r="I67" s="24" t="s">
        <v>7</v>
      </c>
      <c r="J67" s="24" t="s">
        <v>7</v>
      </c>
      <c r="K67" s="24" t="s">
        <v>7</v>
      </c>
      <c r="L67" s="24" t="s">
        <v>7</v>
      </c>
      <c r="M67" s="24" t="s">
        <v>7</v>
      </c>
      <c r="N67" s="24" t="s">
        <v>7</v>
      </c>
      <c r="O67" s="24" t="s">
        <v>7</v>
      </c>
      <c r="P67" s="24" t="s">
        <v>7</v>
      </c>
      <c r="Q67" s="24" t="s">
        <v>7</v>
      </c>
      <c r="R67" s="24" t="s">
        <v>7</v>
      </c>
      <c r="S67" s="24" t="s">
        <v>7</v>
      </c>
      <c r="T67" s="24" t="s">
        <v>7</v>
      </c>
      <c r="U67" s="24" t="s">
        <v>7</v>
      </c>
      <c r="V67" s="24" t="s">
        <v>7</v>
      </c>
      <c r="W67" s="24" t="s">
        <v>7</v>
      </c>
      <c r="X67" s="24" t="s">
        <v>7</v>
      </c>
      <c r="Y67" s="24" t="s">
        <v>7</v>
      </c>
      <c r="Z67" s="24" t="s">
        <v>7</v>
      </c>
      <c r="AA67" s="24" t="s">
        <v>7</v>
      </c>
      <c r="AB67" s="24" t="s">
        <v>7</v>
      </c>
      <c r="AC67" s="24" t="s">
        <v>7</v>
      </c>
      <c r="AD67" s="24" t="s">
        <v>7</v>
      </c>
      <c r="AE67" s="24" t="s">
        <v>7</v>
      </c>
      <c r="AF67" s="24" t="s">
        <v>7</v>
      </c>
      <c r="AG67" s="24" t="s">
        <v>7</v>
      </c>
      <c r="AH67" s="24" t="s">
        <v>7</v>
      </c>
      <c r="AI67" s="24" t="s">
        <v>7</v>
      </c>
      <c r="AJ67" s="24" t="s">
        <v>7</v>
      </c>
      <c r="AK67" s="24" t="s">
        <v>7</v>
      </c>
      <c r="AL67" s="24" t="s">
        <v>7</v>
      </c>
      <c r="AM67" s="24" t="s">
        <v>7</v>
      </c>
      <c r="AN67" s="24" t="s">
        <v>7</v>
      </c>
      <c r="AO67" s="24" t="s">
        <v>7</v>
      </c>
      <c r="AP67" s="24" t="s">
        <v>7</v>
      </c>
      <c r="AQ67" s="24" t="s">
        <v>7</v>
      </c>
      <c r="AR67" s="24" t="s">
        <v>7</v>
      </c>
      <c r="AS67" s="24" t="s">
        <v>7</v>
      </c>
      <c r="AT67" s="24" t="s">
        <v>7</v>
      </c>
      <c r="AU67" s="24" t="s">
        <v>7</v>
      </c>
      <c r="AV67" s="24" t="s">
        <v>7</v>
      </c>
      <c r="AW67" s="24" t="s">
        <v>7</v>
      </c>
      <c r="AX67" s="24" t="s">
        <v>7</v>
      </c>
      <c r="AY67" s="24" t="s">
        <v>7</v>
      </c>
      <c r="AZ67" s="24" t="s">
        <v>7</v>
      </c>
      <c r="BA67" s="24" t="s">
        <v>7</v>
      </c>
      <c r="BB67" s="24" t="s">
        <v>7</v>
      </c>
      <c r="BC67" s="24">
        <v>5.7205047126174895</v>
      </c>
      <c r="BD67" s="24">
        <v>5.7205047126174895</v>
      </c>
      <c r="BE67" s="24">
        <v>5.7205047126174895</v>
      </c>
      <c r="BF67" s="24">
        <v>5.7205047126174895</v>
      </c>
      <c r="BG67" s="24">
        <v>5.7205047126174895</v>
      </c>
      <c r="BH67" s="24">
        <v>5.7205047126174886</v>
      </c>
      <c r="BI67" s="24">
        <v>5.7205047126174895</v>
      </c>
      <c r="BJ67" s="24">
        <v>5.7205047126174895</v>
      </c>
      <c r="BK67" s="24">
        <v>5.7205047126174895</v>
      </c>
      <c r="BL67" s="24">
        <v>5.7205047126174886</v>
      </c>
      <c r="BM67" s="24">
        <v>5.7205047126174895</v>
      </c>
      <c r="BN67" s="24">
        <v>5.7205047126174895</v>
      </c>
      <c r="BO67" s="24">
        <v>5.7205047126174895</v>
      </c>
      <c r="BP67" s="26"/>
      <c r="BQ67" s="26"/>
      <c r="BR67" s="26"/>
      <c r="BS67" s="26"/>
      <c r="BT67" s="26"/>
      <c r="BU67" s="26"/>
      <c r="BV67" s="26"/>
      <c r="BW67" s="26"/>
      <c r="BX67" s="26"/>
      <c r="BY67" s="26"/>
      <c r="BZ67" s="26"/>
      <c r="CA67" s="26"/>
    </row>
    <row r="68" spans="1:91" ht="17.25" customHeight="1">
      <c r="A68" s="72">
        <v>11</v>
      </c>
      <c r="B68" s="24" t="s">
        <v>7</v>
      </c>
      <c r="C68" s="24" t="s">
        <v>7</v>
      </c>
      <c r="D68" s="24" t="s">
        <v>7</v>
      </c>
      <c r="E68" s="24" t="s">
        <v>7</v>
      </c>
      <c r="F68" s="24" t="s">
        <v>7</v>
      </c>
      <c r="G68" s="24" t="s">
        <v>7</v>
      </c>
      <c r="H68" s="24" t="s">
        <v>7</v>
      </c>
      <c r="I68" s="24" t="s">
        <v>7</v>
      </c>
      <c r="J68" s="24" t="s">
        <v>7</v>
      </c>
      <c r="K68" s="24" t="s">
        <v>7</v>
      </c>
      <c r="L68" s="24" t="s">
        <v>7</v>
      </c>
      <c r="M68" s="24" t="s">
        <v>7</v>
      </c>
      <c r="N68" s="24" t="s">
        <v>7</v>
      </c>
      <c r="O68" s="24" t="s">
        <v>7</v>
      </c>
      <c r="P68" s="24" t="s">
        <v>7</v>
      </c>
      <c r="Q68" s="24" t="s">
        <v>7</v>
      </c>
      <c r="R68" s="24" t="s">
        <v>7</v>
      </c>
      <c r="S68" s="24" t="s">
        <v>7</v>
      </c>
      <c r="T68" s="24" t="s">
        <v>7</v>
      </c>
      <c r="U68" s="24" t="s">
        <v>7</v>
      </c>
      <c r="V68" s="24" t="s">
        <v>7</v>
      </c>
      <c r="W68" s="24" t="s">
        <v>7</v>
      </c>
      <c r="X68" s="24" t="s">
        <v>7</v>
      </c>
      <c r="Y68" s="24" t="s">
        <v>7</v>
      </c>
      <c r="Z68" s="24" t="s">
        <v>7</v>
      </c>
      <c r="AA68" s="24" t="s">
        <v>7</v>
      </c>
      <c r="AB68" s="24" t="s">
        <v>7</v>
      </c>
      <c r="AC68" s="24" t="s">
        <v>7</v>
      </c>
      <c r="AD68" s="24" t="s">
        <v>7</v>
      </c>
      <c r="AE68" s="24" t="s">
        <v>7</v>
      </c>
      <c r="AF68" s="24" t="s">
        <v>7</v>
      </c>
      <c r="AG68" s="24" t="s">
        <v>7</v>
      </c>
      <c r="AH68" s="24" t="s">
        <v>7</v>
      </c>
      <c r="AI68" s="24" t="s">
        <v>7</v>
      </c>
      <c r="AJ68" s="24" t="s">
        <v>7</v>
      </c>
      <c r="AK68" s="24" t="s">
        <v>7</v>
      </c>
      <c r="AL68" s="24" t="s">
        <v>7</v>
      </c>
      <c r="AM68" s="24" t="s">
        <v>7</v>
      </c>
      <c r="AN68" s="24" t="s">
        <v>7</v>
      </c>
      <c r="AO68" s="24" t="s">
        <v>7</v>
      </c>
      <c r="AP68" s="24" t="s">
        <v>7</v>
      </c>
      <c r="AQ68" s="24" t="s">
        <v>7</v>
      </c>
      <c r="AR68" s="24" t="s">
        <v>7</v>
      </c>
      <c r="AS68" s="24" t="s">
        <v>7</v>
      </c>
      <c r="AT68" s="24" t="s">
        <v>7</v>
      </c>
      <c r="AU68" s="24" t="s">
        <v>7</v>
      </c>
      <c r="AV68" s="24" t="s">
        <v>7</v>
      </c>
      <c r="AW68" s="24" t="s">
        <v>7</v>
      </c>
      <c r="AX68" s="24" t="s">
        <v>7</v>
      </c>
      <c r="AY68" s="24" t="s">
        <v>7</v>
      </c>
      <c r="AZ68" s="24" t="s">
        <v>7</v>
      </c>
      <c r="BA68" s="24" t="s">
        <v>7</v>
      </c>
      <c r="BB68" s="24" t="s">
        <v>7</v>
      </c>
      <c r="BC68" s="24" t="s">
        <v>7</v>
      </c>
      <c r="BD68" s="24">
        <v>5.7659055436699873</v>
      </c>
      <c r="BE68" s="24">
        <v>5.7659055436699873</v>
      </c>
      <c r="BF68" s="24">
        <v>5.7659055436699873</v>
      </c>
      <c r="BG68" s="24">
        <v>5.7659055436699873</v>
      </c>
      <c r="BH68" s="24">
        <v>5.7659055436699882</v>
      </c>
      <c r="BI68" s="24">
        <v>5.7659055436699891</v>
      </c>
      <c r="BJ68" s="24">
        <v>5.7659055436699891</v>
      </c>
      <c r="BK68" s="24">
        <v>5.76590554366999</v>
      </c>
      <c r="BL68" s="24">
        <v>5.7659055436699891</v>
      </c>
      <c r="BM68" s="24">
        <v>5.76590554366999</v>
      </c>
      <c r="BN68" s="24">
        <v>5.7659055436699891</v>
      </c>
      <c r="BO68" s="24">
        <v>5.7659055436699891</v>
      </c>
      <c r="BP68" s="26"/>
      <c r="BQ68" s="26"/>
      <c r="BR68" s="26"/>
      <c r="BS68" s="26"/>
      <c r="BT68" s="26"/>
      <c r="BU68" s="26"/>
      <c r="BV68" s="26"/>
      <c r="BW68" s="26"/>
      <c r="BX68" s="26"/>
      <c r="BY68" s="26"/>
      <c r="BZ68" s="26"/>
      <c r="CA68" s="26"/>
      <c r="CB68" s="26"/>
    </row>
    <row r="69" spans="1:91" ht="17.25" customHeight="1">
      <c r="A69" s="72">
        <v>10</v>
      </c>
      <c r="B69" s="24" t="s">
        <v>7</v>
      </c>
      <c r="C69" s="24" t="s">
        <v>7</v>
      </c>
      <c r="D69" s="24" t="s">
        <v>7</v>
      </c>
      <c r="E69" s="24" t="s">
        <v>7</v>
      </c>
      <c r="F69" s="24" t="s">
        <v>7</v>
      </c>
      <c r="G69" s="24" t="s">
        <v>7</v>
      </c>
      <c r="H69" s="24" t="s">
        <v>7</v>
      </c>
      <c r="I69" s="24" t="s">
        <v>7</v>
      </c>
      <c r="J69" s="24" t="s">
        <v>7</v>
      </c>
      <c r="K69" s="24" t="s">
        <v>7</v>
      </c>
      <c r="L69" s="24" t="s">
        <v>7</v>
      </c>
      <c r="M69" s="24" t="s">
        <v>7</v>
      </c>
      <c r="N69" s="24" t="s">
        <v>7</v>
      </c>
      <c r="O69" s="24" t="s">
        <v>7</v>
      </c>
      <c r="P69" s="24" t="s">
        <v>7</v>
      </c>
      <c r="Q69" s="24" t="s">
        <v>7</v>
      </c>
      <c r="R69" s="24" t="s">
        <v>7</v>
      </c>
      <c r="S69" s="24" t="s">
        <v>7</v>
      </c>
      <c r="T69" s="24" t="s">
        <v>7</v>
      </c>
      <c r="U69" s="24" t="s">
        <v>7</v>
      </c>
      <c r="V69" s="24" t="s">
        <v>7</v>
      </c>
      <c r="W69" s="24" t="s">
        <v>7</v>
      </c>
      <c r="X69" s="24" t="s">
        <v>7</v>
      </c>
      <c r="Y69" s="24" t="s">
        <v>7</v>
      </c>
      <c r="Z69" s="24" t="s">
        <v>7</v>
      </c>
      <c r="AA69" s="24" t="s">
        <v>7</v>
      </c>
      <c r="AB69" s="24" t="s">
        <v>7</v>
      </c>
      <c r="AC69" s="24" t="s">
        <v>7</v>
      </c>
      <c r="AD69" s="24" t="s">
        <v>7</v>
      </c>
      <c r="AE69" s="24" t="s">
        <v>7</v>
      </c>
      <c r="AF69" s="24" t="s">
        <v>7</v>
      </c>
      <c r="AG69" s="24" t="s">
        <v>7</v>
      </c>
      <c r="AH69" s="24" t="s">
        <v>7</v>
      </c>
      <c r="AI69" s="24" t="s">
        <v>7</v>
      </c>
      <c r="AJ69" s="24" t="s">
        <v>7</v>
      </c>
      <c r="AK69" s="24" t="s">
        <v>7</v>
      </c>
      <c r="AL69" s="24" t="s">
        <v>7</v>
      </c>
      <c r="AM69" s="24" t="s">
        <v>7</v>
      </c>
      <c r="AN69" s="24" t="s">
        <v>7</v>
      </c>
      <c r="AO69" s="24" t="s">
        <v>7</v>
      </c>
      <c r="AP69" s="24" t="s">
        <v>7</v>
      </c>
      <c r="AQ69" s="24" t="s">
        <v>7</v>
      </c>
      <c r="AR69" s="24" t="s">
        <v>7</v>
      </c>
      <c r="AS69" s="24" t="s">
        <v>7</v>
      </c>
      <c r="AT69" s="24" t="s">
        <v>7</v>
      </c>
      <c r="AU69" s="24" t="s">
        <v>7</v>
      </c>
      <c r="AV69" s="24" t="s">
        <v>7</v>
      </c>
      <c r="AW69" s="24" t="s">
        <v>7</v>
      </c>
      <c r="AX69" s="24" t="s">
        <v>7</v>
      </c>
      <c r="AY69" s="24" t="s">
        <v>7</v>
      </c>
      <c r="AZ69" s="24" t="s">
        <v>7</v>
      </c>
      <c r="BA69" s="24" t="s">
        <v>7</v>
      </c>
      <c r="BB69" s="24" t="s">
        <v>7</v>
      </c>
      <c r="BC69" s="24" t="s">
        <v>7</v>
      </c>
      <c r="BD69" s="24" t="s">
        <v>7</v>
      </c>
      <c r="BE69" s="24">
        <v>5.8116666987784953</v>
      </c>
      <c r="BF69" s="24">
        <v>5.8116666987784953</v>
      </c>
      <c r="BG69" s="24">
        <v>5.8116666987784953</v>
      </c>
      <c r="BH69" s="24">
        <v>5.8116666987784953</v>
      </c>
      <c r="BI69" s="24">
        <v>5.8116666987784953</v>
      </c>
      <c r="BJ69" s="24">
        <v>5.8116666987784953</v>
      </c>
      <c r="BK69" s="24">
        <v>5.8116666987784953</v>
      </c>
      <c r="BL69" s="24">
        <v>5.8116666987784953</v>
      </c>
      <c r="BM69" s="24">
        <v>5.8116666987784953</v>
      </c>
      <c r="BN69" s="24">
        <v>5.8116666987784953</v>
      </c>
      <c r="BO69" s="24">
        <v>5.8116666987784944</v>
      </c>
      <c r="BP69" s="26"/>
      <c r="BQ69" s="26"/>
      <c r="BR69" s="26"/>
      <c r="BS69" s="26"/>
      <c r="BT69" s="26"/>
      <c r="BU69" s="26"/>
      <c r="BV69" s="26"/>
      <c r="BW69" s="26"/>
      <c r="BX69" s="26"/>
      <c r="BY69" s="26"/>
      <c r="BZ69" s="26"/>
      <c r="CA69" s="26"/>
      <c r="CB69" s="26"/>
      <c r="CC69" s="26"/>
    </row>
    <row r="70" spans="1:91" ht="17.25" customHeight="1">
      <c r="A70" s="72">
        <v>9</v>
      </c>
      <c r="B70" s="24" t="s">
        <v>7</v>
      </c>
      <c r="C70" s="24" t="s">
        <v>7</v>
      </c>
      <c r="D70" s="24" t="s">
        <v>7</v>
      </c>
      <c r="E70" s="24" t="s">
        <v>7</v>
      </c>
      <c r="F70" s="24" t="s">
        <v>7</v>
      </c>
      <c r="G70" s="24" t="s">
        <v>7</v>
      </c>
      <c r="H70" s="24" t="s">
        <v>7</v>
      </c>
      <c r="I70" s="24" t="s">
        <v>7</v>
      </c>
      <c r="J70" s="24" t="s">
        <v>7</v>
      </c>
      <c r="K70" s="24" t="s">
        <v>7</v>
      </c>
      <c r="L70" s="24" t="s">
        <v>7</v>
      </c>
      <c r="M70" s="24" t="s">
        <v>7</v>
      </c>
      <c r="N70" s="24" t="s">
        <v>7</v>
      </c>
      <c r="O70" s="24" t="s">
        <v>7</v>
      </c>
      <c r="P70" s="24" t="s">
        <v>7</v>
      </c>
      <c r="Q70" s="24" t="s">
        <v>7</v>
      </c>
      <c r="R70" s="24" t="s">
        <v>7</v>
      </c>
      <c r="S70" s="24" t="s">
        <v>7</v>
      </c>
      <c r="T70" s="24" t="s">
        <v>7</v>
      </c>
      <c r="U70" s="24" t="s">
        <v>7</v>
      </c>
      <c r="V70" s="24" t="s">
        <v>7</v>
      </c>
      <c r="W70" s="24" t="s">
        <v>7</v>
      </c>
      <c r="X70" s="24" t="s">
        <v>7</v>
      </c>
      <c r="Y70" s="24" t="s">
        <v>7</v>
      </c>
      <c r="Z70" s="24" t="s">
        <v>7</v>
      </c>
      <c r="AA70" s="24" t="s">
        <v>7</v>
      </c>
      <c r="AB70" s="24" t="s">
        <v>7</v>
      </c>
      <c r="AC70" s="24" t="s">
        <v>7</v>
      </c>
      <c r="AD70" s="24" t="s">
        <v>7</v>
      </c>
      <c r="AE70" s="24" t="s">
        <v>7</v>
      </c>
      <c r="AF70" s="24" t="s">
        <v>7</v>
      </c>
      <c r="AG70" s="24" t="s">
        <v>7</v>
      </c>
      <c r="AH70" s="24" t="s">
        <v>7</v>
      </c>
      <c r="AI70" s="24" t="s">
        <v>7</v>
      </c>
      <c r="AJ70" s="24" t="s">
        <v>7</v>
      </c>
      <c r="AK70" s="24" t="s">
        <v>7</v>
      </c>
      <c r="AL70" s="24" t="s">
        <v>7</v>
      </c>
      <c r="AM70" s="24" t="s">
        <v>7</v>
      </c>
      <c r="AN70" s="24" t="s">
        <v>7</v>
      </c>
      <c r="AO70" s="24" t="s">
        <v>7</v>
      </c>
      <c r="AP70" s="24" t="s">
        <v>7</v>
      </c>
      <c r="AQ70" s="24" t="s">
        <v>7</v>
      </c>
      <c r="AR70" s="24" t="s">
        <v>7</v>
      </c>
      <c r="AS70" s="24" t="s">
        <v>7</v>
      </c>
      <c r="AT70" s="24" t="s">
        <v>7</v>
      </c>
      <c r="AU70" s="24" t="s">
        <v>7</v>
      </c>
      <c r="AV70" s="24" t="s">
        <v>7</v>
      </c>
      <c r="AW70" s="24" t="s">
        <v>7</v>
      </c>
      <c r="AX70" s="24" t="s">
        <v>7</v>
      </c>
      <c r="AY70" s="24" t="s">
        <v>7</v>
      </c>
      <c r="AZ70" s="24" t="s">
        <v>7</v>
      </c>
      <c r="BA70" s="24" t="s">
        <v>7</v>
      </c>
      <c r="BB70" s="24" t="s">
        <v>7</v>
      </c>
      <c r="BC70" s="24" t="s">
        <v>7</v>
      </c>
      <c r="BD70" s="24" t="s">
        <v>7</v>
      </c>
      <c r="BE70" s="24" t="s">
        <v>7</v>
      </c>
      <c r="BF70" s="24">
        <v>5.8577910376576829</v>
      </c>
      <c r="BG70" s="24">
        <v>5.8577910376576838</v>
      </c>
      <c r="BH70" s="24">
        <v>5.8577910376576838</v>
      </c>
      <c r="BI70" s="24">
        <v>5.8577910376576847</v>
      </c>
      <c r="BJ70" s="24">
        <v>5.8577910376576847</v>
      </c>
      <c r="BK70" s="24">
        <v>5.8577910376576856</v>
      </c>
      <c r="BL70" s="24">
        <v>5.8577910376576847</v>
      </c>
      <c r="BM70" s="24">
        <v>5.8577910376576838</v>
      </c>
      <c r="BN70" s="24">
        <v>5.8577910376576847</v>
      </c>
      <c r="BO70" s="24">
        <v>5.8577910376576838</v>
      </c>
      <c r="BP70" s="26"/>
      <c r="BQ70" s="26"/>
      <c r="BR70" s="26"/>
      <c r="BS70" s="26"/>
      <c r="BT70" s="26"/>
      <c r="BU70" s="26"/>
      <c r="BV70" s="26"/>
      <c r="BW70" s="26"/>
      <c r="BX70" s="26"/>
      <c r="BY70" s="26"/>
      <c r="BZ70" s="26"/>
      <c r="CA70" s="26"/>
      <c r="CB70" s="26"/>
      <c r="CC70" s="26"/>
      <c r="CD70" s="26"/>
    </row>
    <row r="71" spans="1:91" ht="17.25" customHeight="1">
      <c r="A71" s="72">
        <v>8</v>
      </c>
      <c r="B71" s="24" t="s">
        <v>7</v>
      </c>
      <c r="C71" s="24" t="s">
        <v>7</v>
      </c>
      <c r="D71" s="24" t="s">
        <v>7</v>
      </c>
      <c r="E71" s="24" t="s">
        <v>7</v>
      </c>
      <c r="F71" s="24" t="s">
        <v>7</v>
      </c>
      <c r="G71" s="24" t="s">
        <v>7</v>
      </c>
      <c r="H71" s="24" t="s">
        <v>7</v>
      </c>
      <c r="I71" s="24" t="s">
        <v>7</v>
      </c>
      <c r="J71" s="24" t="s">
        <v>7</v>
      </c>
      <c r="K71" s="24" t="s">
        <v>7</v>
      </c>
      <c r="L71" s="24" t="s">
        <v>7</v>
      </c>
      <c r="M71" s="24" t="s">
        <v>7</v>
      </c>
      <c r="N71" s="24" t="s">
        <v>7</v>
      </c>
      <c r="O71" s="24" t="s">
        <v>7</v>
      </c>
      <c r="P71" s="24" t="s">
        <v>7</v>
      </c>
      <c r="Q71" s="24" t="s">
        <v>7</v>
      </c>
      <c r="R71" s="24" t="s">
        <v>7</v>
      </c>
      <c r="S71" s="24" t="s">
        <v>7</v>
      </c>
      <c r="T71" s="24" t="s">
        <v>7</v>
      </c>
      <c r="U71" s="24" t="s">
        <v>7</v>
      </c>
      <c r="V71" s="24" t="s">
        <v>7</v>
      </c>
      <c r="W71" s="24" t="s">
        <v>7</v>
      </c>
      <c r="X71" s="24" t="s">
        <v>7</v>
      </c>
      <c r="Y71" s="24" t="s">
        <v>7</v>
      </c>
      <c r="Z71" s="24" t="s">
        <v>7</v>
      </c>
      <c r="AA71" s="24" t="s">
        <v>7</v>
      </c>
      <c r="AB71" s="24" t="s">
        <v>7</v>
      </c>
      <c r="AC71" s="24" t="s">
        <v>7</v>
      </c>
      <c r="AD71" s="24" t="s">
        <v>7</v>
      </c>
      <c r="AE71" s="24" t="s">
        <v>7</v>
      </c>
      <c r="AF71" s="24" t="s">
        <v>7</v>
      </c>
      <c r="AG71" s="24" t="s">
        <v>7</v>
      </c>
      <c r="AH71" s="24" t="s">
        <v>7</v>
      </c>
      <c r="AI71" s="24" t="s">
        <v>7</v>
      </c>
      <c r="AJ71" s="24" t="s">
        <v>7</v>
      </c>
      <c r="AK71" s="24" t="s">
        <v>7</v>
      </c>
      <c r="AL71" s="24" t="s">
        <v>7</v>
      </c>
      <c r="AM71" s="24" t="s">
        <v>7</v>
      </c>
      <c r="AN71" s="24" t="s">
        <v>7</v>
      </c>
      <c r="AO71" s="24" t="s">
        <v>7</v>
      </c>
      <c r="AP71" s="24" t="s">
        <v>7</v>
      </c>
      <c r="AQ71" s="24" t="s">
        <v>7</v>
      </c>
      <c r="AR71" s="24" t="s">
        <v>7</v>
      </c>
      <c r="AS71" s="24" t="s">
        <v>7</v>
      </c>
      <c r="AT71" s="24" t="s">
        <v>7</v>
      </c>
      <c r="AU71" s="24" t="s">
        <v>7</v>
      </c>
      <c r="AV71" s="24" t="s">
        <v>7</v>
      </c>
      <c r="AW71" s="24" t="s">
        <v>7</v>
      </c>
      <c r="AX71" s="24" t="s">
        <v>7</v>
      </c>
      <c r="AY71" s="24" t="s">
        <v>7</v>
      </c>
      <c r="AZ71" s="24" t="s">
        <v>7</v>
      </c>
      <c r="BA71" s="24" t="s">
        <v>7</v>
      </c>
      <c r="BB71" s="24" t="s">
        <v>7</v>
      </c>
      <c r="BC71" s="24" t="s">
        <v>7</v>
      </c>
      <c r="BD71" s="24" t="s">
        <v>7</v>
      </c>
      <c r="BE71" s="24" t="s">
        <v>7</v>
      </c>
      <c r="BF71" s="24" t="s">
        <v>7</v>
      </c>
      <c r="BG71" s="24">
        <v>5.9042814427184505</v>
      </c>
      <c r="BH71" s="24">
        <v>5.9042814427184505</v>
      </c>
      <c r="BI71" s="24">
        <v>5.9042814427184513</v>
      </c>
      <c r="BJ71" s="24">
        <v>5.9042814427184513</v>
      </c>
      <c r="BK71" s="24">
        <v>5.9042814427184513</v>
      </c>
      <c r="BL71" s="24">
        <v>5.9042814427184505</v>
      </c>
      <c r="BM71" s="24">
        <v>5.9042814427184513</v>
      </c>
      <c r="BN71" s="24">
        <v>5.9042814427184513</v>
      </c>
      <c r="BO71" s="24">
        <v>5.9042814427184513</v>
      </c>
      <c r="BP71" s="26"/>
      <c r="BQ71" s="26"/>
      <c r="BR71" s="26"/>
      <c r="BS71" s="26"/>
      <c r="BT71" s="26"/>
      <c r="BU71" s="26"/>
      <c r="BV71" s="26"/>
      <c r="BW71" s="26"/>
      <c r="BX71" s="26"/>
      <c r="BY71" s="26"/>
      <c r="BZ71" s="26"/>
      <c r="CA71" s="26"/>
      <c r="CB71" s="26"/>
      <c r="CC71" s="26"/>
      <c r="CD71" s="26"/>
      <c r="CE71" s="26"/>
    </row>
    <row r="72" spans="1:91" ht="17.25" customHeight="1">
      <c r="A72" s="72">
        <v>7</v>
      </c>
      <c r="B72" s="24" t="s">
        <v>7</v>
      </c>
      <c r="C72" s="24" t="s">
        <v>7</v>
      </c>
      <c r="D72" s="24" t="s">
        <v>7</v>
      </c>
      <c r="E72" s="24" t="s">
        <v>7</v>
      </c>
      <c r="F72" s="24" t="s">
        <v>7</v>
      </c>
      <c r="G72" s="24" t="s">
        <v>7</v>
      </c>
      <c r="H72" s="24" t="s">
        <v>7</v>
      </c>
      <c r="I72" s="24" t="s">
        <v>7</v>
      </c>
      <c r="J72" s="24" t="s">
        <v>7</v>
      </c>
      <c r="K72" s="24" t="s">
        <v>7</v>
      </c>
      <c r="L72" s="24" t="s">
        <v>7</v>
      </c>
      <c r="M72" s="24" t="s">
        <v>7</v>
      </c>
      <c r="N72" s="24" t="s">
        <v>7</v>
      </c>
      <c r="O72" s="24" t="s">
        <v>7</v>
      </c>
      <c r="P72" s="24" t="s">
        <v>7</v>
      </c>
      <c r="Q72" s="24" t="s">
        <v>7</v>
      </c>
      <c r="R72" s="24" t="s">
        <v>7</v>
      </c>
      <c r="S72" s="24" t="s">
        <v>7</v>
      </c>
      <c r="T72" s="24" t="s">
        <v>7</v>
      </c>
      <c r="U72" s="24" t="s">
        <v>7</v>
      </c>
      <c r="V72" s="24" t="s">
        <v>7</v>
      </c>
      <c r="W72" s="24" t="s">
        <v>7</v>
      </c>
      <c r="X72" s="24" t="s">
        <v>7</v>
      </c>
      <c r="Y72" s="24" t="s">
        <v>7</v>
      </c>
      <c r="Z72" s="24" t="s">
        <v>7</v>
      </c>
      <c r="AA72" s="24" t="s">
        <v>7</v>
      </c>
      <c r="AB72" s="24" t="s">
        <v>7</v>
      </c>
      <c r="AC72" s="24" t="s">
        <v>7</v>
      </c>
      <c r="AD72" s="24" t="s">
        <v>7</v>
      </c>
      <c r="AE72" s="24" t="s">
        <v>7</v>
      </c>
      <c r="AF72" s="24" t="s">
        <v>7</v>
      </c>
      <c r="AG72" s="24" t="s">
        <v>7</v>
      </c>
      <c r="AH72" s="24" t="s">
        <v>7</v>
      </c>
      <c r="AI72" s="24" t="s">
        <v>7</v>
      </c>
      <c r="AJ72" s="24" t="s">
        <v>7</v>
      </c>
      <c r="AK72" s="24" t="s">
        <v>7</v>
      </c>
      <c r="AL72" s="24" t="s">
        <v>7</v>
      </c>
      <c r="AM72" s="24" t="s">
        <v>7</v>
      </c>
      <c r="AN72" s="24" t="s">
        <v>7</v>
      </c>
      <c r="AO72" s="24" t="s">
        <v>7</v>
      </c>
      <c r="AP72" s="24" t="s">
        <v>7</v>
      </c>
      <c r="AQ72" s="24" t="s">
        <v>7</v>
      </c>
      <c r="AR72" s="24" t="s">
        <v>7</v>
      </c>
      <c r="AS72" s="24" t="s">
        <v>7</v>
      </c>
      <c r="AT72" s="24" t="s">
        <v>7</v>
      </c>
      <c r="AU72" s="24" t="s">
        <v>7</v>
      </c>
      <c r="AV72" s="24" t="s">
        <v>7</v>
      </c>
      <c r="AW72" s="24" t="s">
        <v>7</v>
      </c>
      <c r="AX72" s="24" t="s">
        <v>7</v>
      </c>
      <c r="AY72" s="24" t="s">
        <v>7</v>
      </c>
      <c r="AZ72" s="24" t="s">
        <v>7</v>
      </c>
      <c r="BA72" s="24" t="s">
        <v>7</v>
      </c>
      <c r="BB72" s="24" t="s">
        <v>7</v>
      </c>
      <c r="BC72" s="24" t="s">
        <v>7</v>
      </c>
      <c r="BD72" s="24" t="s">
        <v>7</v>
      </c>
      <c r="BE72" s="24" t="s">
        <v>7</v>
      </c>
      <c r="BF72" s="24" t="s">
        <v>7</v>
      </c>
      <c r="BG72" s="24" t="s">
        <v>7</v>
      </c>
      <c r="BH72" s="24">
        <v>5.9511408192479536</v>
      </c>
      <c r="BI72" s="24">
        <v>5.9511408192479536</v>
      </c>
      <c r="BJ72" s="24">
        <v>5.9511408192479536</v>
      </c>
      <c r="BK72" s="24">
        <v>5.9511408192479536</v>
      </c>
      <c r="BL72" s="24">
        <v>5.9511408192479536</v>
      </c>
      <c r="BM72" s="24">
        <v>5.9511408192479536</v>
      </c>
      <c r="BN72" s="24">
        <v>5.9511408192479536</v>
      </c>
      <c r="BO72" s="24">
        <v>5.9511408192479536</v>
      </c>
      <c r="BP72" s="26"/>
      <c r="BQ72" s="26"/>
      <c r="BR72" s="26"/>
      <c r="BS72" s="26"/>
      <c r="BT72" s="26"/>
      <c r="BU72" s="26"/>
      <c r="BV72" s="26"/>
      <c r="BW72" s="26"/>
      <c r="BX72" s="26"/>
      <c r="BY72" s="26"/>
      <c r="BZ72" s="26"/>
      <c r="CA72" s="26"/>
      <c r="CB72" s="26"/>
      <c r="CC72" s="26"/>
      <c r="CD72" s="26"/>
      <c r="CE72" s="26"/>
      <c r="CF72" s="26"/>
    </row>
    <row r="73" spans="1:91" ht="17.25" customHeight="1">
      <c r="A73" s="72">
        <v>6</v>
      </c>
      <c r="B73" s="24" t="s">
        <v>7</v>
      </c>
      <c r="C73" s="24" t="s">
        <v>7</v>
      </c>
      <c r="D73" s="24" t="s">
        <v>7</v>
      </c>
      <c r="E73" s="24" t="s">
        <v>7</v>
      </c>
      <c r="F73" s="24" t="s">
        <v>7</v>
      </c>
      <c r="G73" s="24" t="s">
        <v>7</v>
      </c>
      <c r="H73" s="24" t="s">
        <v>7</v>
      </c>
      <c r="I73" s="24" t="s">
        <v>7</v>
      </c>
      <c r="J73" s="24" t="s">
        <v>7</v>
      </c>
      <c r="K73" s="24" t="s">
        <v>7</v>
      </c>
      <c r="L73" s="24" t="s">
        <v>7</v>
      </c>
      <c r="M73" s="24" t="s">
        <v>7</v>
      </c>
      <c r="N73" s="24" t="s">
        <v>7</v>
      </c>
      <c r="O73" s="24" t="s">
        <v>7</v>
      </c>
      <c r="P73" s="24" t="s">
        <v>7</v>
      </c>
      <c r="Q73" s="24" t="s">
        <v>7</v>
      </c>
      <c r="R73" s="24" t="s">
        <v>7</v>
      </c>
      <c r="S73" s="24" t="s">
        <v>7</v>
      </c>
      <c r="T73" s="24" t="s">
        <v>7</v>
      </c>
      <c r="U73" s="24" t="s">
        <v>7</v>
      </c>
      <c r="V73" s="24" t="s">
        <v>7</v>
      </c>
      <c r="W73" s="24" t="s">
        <v>7</v>
      </c>
      <c r="X73" s="24" t="s">
        <v>7</v>
      </c>
      <c r="Y73" s="24" t="s">
        <v>7</v>
      </c>
      <c r="Z73" s="24" t="s">
        <v>7</v>
      </c>
      <c r="AA73" s="24" t="s">
        <v>7</v>
      </c>
      <c r="AB73" s="24" t="s">
        <v>7</v>
      </c>
      <c r="AC73" s="24" t="s">
        <v>7</v>
      </c>
      <c r="AD73" s="24" t="s">
        <v>7</v>
      </c>
      <c r="AE73" s="24" t="s">
        <v>7</v>
      </c>
      <c r="AF73" s="24" t="s">
        <v>7</v>
      </c>
      <c r="AG73" s="24" t="s">
        <v>7</v>
      </c>
      <c r="AH73" s="24" t="s">
        <v>7</v>
      </c>
      <c r="AI73" s="24" t="s">
        <v>7</v>
      </c>
      <c r="AJ73" s="24" t="s">
        <v>7</v>
      </c>
      <c r="AK73" s="24" t="s">
        <v>7</v>
      </c>
      <c r="AL73" s="24" t="s">
        <v>7</v>
      </c>
      <c r="AM73" s="24" t="s">
        <v>7</v>
      </c>
      <c r="AN73" s="24" t="s">
        <v>7</v>
      </c>
      <c r="AO73" s="24" t="s">
        <v>7</v>
      </c>
      <c r="AP73" s="24" t="s">
        <v>7</v>
      </c>
      <c r="AQ73" s="24" t="s">
        <v>7</v>
      </c>
      <c r="AR73" s="24" t="s">
        <v>7</v>
      </c>
      <c r="AS73" s="24" t="s">
        <v>7</v>
      </c>
      <c r="AT73" s="24" t="s">
        <v>7</v>
      </c>
      <c r="AU73" s="24" t="s">
        <v>7</v>
      </c>
      <c r="AV73" s="24" t="s">
        <v>7</v>
      </c>
      <c r="AW73" s="24" t="s">
        <v>7</v>
      </c>
      <c r="AX73" s="24" t="s">
        <v>7</v>
      </c>
      <c r="AY73" s="24" t="s">
        <v>7</v>
      </c>
      <c r="AZ73" s="24" t="s">
        <v>7</v>
      </c>
      <c r="BA73" s="24" t="s">
        <v>7</v>
      </c>
      <c r="BB73" s="24" t="s">
        <v>7</v>
      </c>
      <c r="BC73" s="24" t="s">
        <v>7</v>
      </c>
      <c r="BD73" s="24" t="s">
        <v>7</v>
      </c>
      <c r="BE73" s="24" t="s">
        <v>7</v>
      </c>
      <c r="BF73" s="24" t="s">
        <v>7</v>
      </c>
      <c r="BG73" s="24" t="s">
        <v>7</v>
      </c>
      <c r="BH73" s="24" t="s">
        <v>7</v>
      </c>
      <c r="BI73" s="24">
        <v>5.9983720955912165</v>
      </c>
      <c r="BJ73" s="24">
        <v>5.9983720955912165</v>
      </c>
      <c r="BK73" s="24">
        <v>5.9983720955912165</v>
      </c>
      <c r="BL73" s="24">
        <v>5.9983720955912156</v>
      </c>
      <c r="BM73" s="24">
        <v>5.9983720955912165</v>
      </c>
      <c r="BN73" s="24">
        <v>5.9983720955912156</v>
      </c>
      <c r="BO73" s="24">
        <v>5.9983720955912156</v>
      </c>
      <c r="BP73" s="26"/>
      <c r="BQ73" s="26"/>
      <c r="BR73" s="26"/>
      <c r="BS73" s="26"/>
      <c r="BT73" s="26"/>
      <c r="BU73" s="26"/>
      <c r="BV73" s="26"/>
      <c r="BW73" s="26"/>
      <c r="BX73" s="26"/>
      <c r="BY73" s="26"/>
      <c r="BZ73" s="26"/>
      <c r="CA73" s="26"/>
      <c r="CB73" s="26"/>
      <c r="CC73" s="26"/>
      <c r="CD73" s="26"/>
      <c r="CE73" s="26"/>
      <c r="CF73" s="26"/>
      <c r="CG73" s="26"/>
    </row>
    <row r="74" spans="1:91" ht="17.25" customHeight="1">
      <c r="A74" s="72">
        <v>5</v>
      </c>
      <c r="B74" s="24" t="s">
        <v>7</v>
      </c>
      <c r="C74" s="24" t="s">
        <v>7</v>
      </c>
      <c r="D74" s="24" t="s">
        <v>7</v>
      </c>
      <c r="E74" s="24" t="s">
        <v>7</v>
      </c>
      <c r="F74" s="24" t="s">
        <v>7</v>
      </c>
      <c r="G74" s="24" t="s">
        <v>7</v>
      </c>
      <c r="H74" s="24" t="s">
        <v>7</v>
      </c>
      <c r="I74" s="24" t="s">
        <v>7</v>
      </c>
      <c r="J74" s="24" t="s">
        <v>7</v>
      </c>
      <c r="K74" s="24" t="s">
        <v>7</v>
      </c>
      <c r="L74" s="24" t="s">
        <v>7</v>
      </c>
      <c r="M74" s="24" t="s">
        <v>7</v>
      </c>
      <c r="N74" s="24" t="s">
        <v>7</v>
      </c>
      <c r="O74" s="24" t="s">
        <v>7</v>
      </c>
      <c r="P74" s="24" t="s">
        <v>7</v>
      </c>
      <c r="Q74" s="24" t="s">
        <v>7</v>
      </c>
      <c r="R74" s="24" t="s">
        <v>7</v>
      </c>
      <c r="S74" s="24" t="s">
        <v>7</v>
      </c>
      <c r="T74" s="24" t="s">
        <v>7</v>
      </c>
      <c r="U74" s="24" t="s">
        <v>7</v>
      </c>
      <c r="V74" s="24" t="s">
        <v>7</v>
      </c>
      <c r="W74" s="24" t="s">
        <v>7</v>
      </c>
      <c r="X74" s="24" t="s">
        <v>7</v>
      </c>
      <c r="Y74" s="24" t="s">
        <v>7</v>
      </c>
      <c r="Z74" s="24" t="s">
        <v>7</v>
      </c>
      <c r="AA74" s="24" t="s">
        <v>7</v>
      </c>
      <c r="AB74" s="24" t="s">
        <v>7</v>
      </c>
      <c r="AC74" s="24" t="s">
        <v>7</v>
      </c>
      <c r="AD74" s="24" t="s">
        <v>7</v>
      </c>
      <c r="AE74" s="24" t="s">
        <v>7</v>
      </c>
      <c r="AF74" s="24" t="s">
        <v>7</v>
      </c>
      <c r="AG74" s="24" t="s">
        <v>7</v>
      </c>
      <c r="AH74" s="24" t="s">
        <v>7</v>
      </c>
      <c r="AI74" s="24" t="s">
        <v>7</v>
      </c>
      <c r="AJ74" s="24" t="s">
        <v>7</v>
      </c>
      <c r="AK74" s="24" t="s">
        <v>7</v>
      </c>
      <c r="AL74" s="24" t="s">
        <v>7</v>
      </c>
      <c r="AM74" s="24" t="s">
        <v>7</v>
      </c>
      <c r="AN74" s="24" t="s">
        <v>7</v>
      </c>
      <c r="AO74" s="24" t="s">
        <v>7</v>
      </c>
      <c r="AP74" s="24" t="s">
        <v>7</v>
      </c>
      <c r="AQ74" s="24" t="s">
        <v>7</v>
      </c>
      <c r="AR74" s="24" t="s">
        <v>7</v>
      </c>
      <c r="AS74" s="24" t="s">
        <v>7</v>
      </c>
      <c r="AT74" s="24" t="s">
        <v>7</v>
      </c>
      <c r="AU74" s="24" t="s">
        <v>7</v>
      </c>
      <c r="AV74" s="24" t="s">
        <v>7</v>
      </c>
      <c r="AW74" s="24" t="s">
        <v>7</v>
      </c>
      <c r="AX74" s="24" t="s">
        <v>7</v>
      </c>
      <c r="AY74" s="24" t="s">
        <v>7</v>
      </c>
      <c r="AZ74" s="24" t="s">
        <v>7</v>
      </c>
      <c r="BA74" s="24" t="s">
        <v>7</v>
      </c>
      <c r="BB74" s="24" t="s">
        <v>7</v>
      </c>
      <c r="BC74" s="24" t="s">
        <v>7</v>
      </c>
      <c r="BD74" s="24" t="s">
        <v>7</v>
      </c>
      <c r="BE74" s="24" t="s">
        <v>7</v>
      </c>
      <c r="BF74" s="24" t="s">
        <v>7</v>
      </c>
      <c r="BG74" s="24" t="s">
        <v>7</v>
      </c>
      <c r="BH74" s="24" t="s">
        <v>7</v>
      </c>
      <c r="BI74" s="24" t="s">
        <v>7</v>
      </c>
      <c r="BJ74" s="24">
        <v>6.0459782233339956</v>
      </c>
      <c r="BK74" s="24">
        <v>6.0459782233339956</v>
      </c>
      <c r="BL74" s="24">
        <v>6.0459782233339956</v>
      </c>
      <c r="BM74" s="24">
        <v>6.0459782233339956</v>
      </c>
      <c r="BN74" s="24">
        <v>6.0459782233339956</v>
      </c>
      <c r="BO74" s="24">
        <v>6.0459782233339956</v>
      </c>
      <c r="BP74" s="26"/>
      <c r="BQ74" s="26"/>
      <c r="BR74" s="26"/>
      <c r="BS74" s="26"/>
      <c r="BT74" s="26"/>
      <c r="BU74" s="26"/>
      <c r="BV74" s="26"/>
      <c r="BW74" s="26"/>
      <c r="BX74" s="26"/>
      <c r="BY74" s="26"/>
      <c r="BZ74" s="26"/>
      <c r="CA74" s="26"/>
      <c r="CB74" s="26"/>
      <c r="CC74" s="26"/>
      <c r="CD74" s="26"/>
      <c r="CE74" s="26"/>
      <c r="CF74" s="26"/>
      <c r="CG74" s="26"/>
      <c r="CH74" s="26"/>
    </row>
    <row r="75" spans="1:91" ht="17.25" customHeight="1">
      <c r="A75" s="72">
        <v>4</v>
      </c>
      <c r="B75" s="24" t="s">
        <v>7</v>
      </c>
      <c r="C75" s="24" t="s">
        <v>7</v>
      </c>
      <c r="D75" s="24" t="s">
        <v>7</v>
      </c>
      <c r="E75" s="24" t="s">
        <v>7</v>
      </c>
      <c r="F75" s="24" t="s">
        <v>7</v>
      </c>
      <c r="G75" s="24" t="s">
        <v>7</v>
      </c>
      <c r="H75" s="24" t="s">
        <v>7</v>
      </c>
      <c r="I75" s="24" t="s">
        <v>7</v>
      </c>
      <c r="J75" s="24" t="s">
        <v>7</v>
      </c>
      <c r="K75" s="24" t="s">
        <v>7</v>
      </c>
      <c r="L75" s="24" t="s">
        <v>7</v>
      </c>
      <c r="M75" s="24" t="s">
        <v>7</v>
      </c>
      <c r="N75" s="24" t="s">
        <v>7</v>
      </c>
      <c r="O75" s="24" t="s">
        <v>7</v>
      </c>
      <c r="P75" s="24" t="s">
        <v>7</v>
      </c>
      <c r="Q75" s="24" t="s">
        <v>7</v>
      </c>
      <c r="R75" s="24" t="s">
        <v>7</v>
      </c>
      <c r="S75" s="24" t="s">
        <v>7</v>
      </c>
      <c r="T75" s="24" t="s">
        <v>7</v>
      </c>
      <c r="U75" s="24" t="s">
        <v>7</v>
      </c>
      <c r="V75" s="24" t="s">
        <v>7</v>
      </c>
      <c r="W75" s="24" t="s">
        <v>7</v>
      </c>
      <c r="X75" s="24" t="s">
        <v>7</v>
      </c>
      <c r="Y75" s="24" t="s">
        <v>7</v>
      </c>
      <c r="Z75" s="24" t="s">
        <v>7</v>
      </c>
      <c r="AA75" s="24" t="s">
        <v>7</v>
      </c>
      <c r="AB75" s="24" t="s">
        <v>7</v>
      </c>
      <c r="AC75" s="24" t="s">
        <v>7</v>
      </c>
      <c r="AD75" s="24" t="s">
        <v>7</v>
      </c>
      <c r="AE75" s="24" t="s">
        <v>7</v>
      </c>
      <c r="AF75" s="24" t="s">
        <v>7</v>
      </c>
      <c r="AG75" s="24" t="s">
        <v>7</v>
      </c>
      <c r="AH75" s="24" t="s">
        <v>7</v>
      </c>
      <c r="AI75" s="24" t="s">
        <v>7</v>
      </c>
      <c r="AJ75" s="24" t="s">
        <v>7</v>
      </c>
      <c r="AK75" s="24" t="s">
        <v>7</v>
      </c>
      <c r="AL75" s="24" t="s">
        <v>7</v>
      </c>
      <c r="AM75" s="24" t="s">
        <v>7</v>
      </c>
      <c r="AN75" s="24" t="s">
        <v>7</v>
      </c>
      <c r="AO75" s="24" t="s">
        <v>7</v>
      </c>
      <c r="AP75" s="24" t="s">
        <v>7</v>
      </c>
      <c r="AQ75" s="24" t="s">
        <v>7</v>
      </c>
      <c r="AR75" s="24" t="s">
        <v>7</v>
      </c>
      <c r="AS75" s="24" t="s">
        <v>7</v>
      </c>
      <c r="AT75" s="24" t="s">
        <v>7</v>
      </c>
      <c r="AU75" s="24" t="s">
        <v>7</v>
      </c>
      <c r="AV75" s="24" t="s">
        <v>7</v>
      </c>
      <c r="AW75" s="24" t="s">
        <v>7</v>
      </c>
      <c r="AX75" s="24" t="s">
        <v>7</v>
      </c>
      <c r="AY75" s="24" t="s">
        <v>7</v>
      </c>
      <c r="AZ75" s="24" t="s">
        <v>7</v>
      </c>
      <c r="BA75" s="24" t="s">
        <v>7</v>
      </c>
      <c r="BB75" s="24" t="s">
        <v>7</v>
      </c>
      <c r="BC75" s="24" t="s">
        <v>7</v>
      </c>
      <c r="BD75" s="24" t="s">
        <v>7</v>
      </c>
      <c r="BE75" s="24" t="s">
        <v>7</v>
      </c>
      <c r="BF75" s="24" t="s">
        <v>7</v>
      </c>
      <c r="BG75" s="24" t="s">
        <v>7</v>
      </c>
      <c r="BH75" s="24" t="s">
        <v>7</v>
      </c>
      <c r="BI75" s="24" t="s">
        <v>7</v>
      </c>
      <c r="BJ75" s="24" t="s">
        <v>7</v>
      </c>
      <c r="BK75" s="24">
        <v>6.093962177487442</v>
      </c>
      <c r="BL75" s="24">
        <v>6.0939621774874411</v>
      </c>
      <c r="BM75" s="24">
        <v>6.0939621774874411</v>
      </c>
      <c r="BN75" s="24">
        <v>6.0939621774874411</v>
      </c>
      <c r="BO75" s="24">
        <v>6.093962177487442</v>
      </c>
      <c r="BP75" s="26"/>
      <c r="BQ75" s="26"/>
      <c r="BR75" s="26"/>
      <c r="BS75" s="26"/>
      <c r="BT75" s="26"/>
      <c r="BU75" s="26"/>
      <c r="BV75" s="26"/>
      <c r="BW75" s="26"/>
      <c r="BX75" s="26"/>
      <c r="BY75" s="26"/>
      <c r="BZ75" s="26"/>
      <c r="CA75" s="26"/>
      <c r="CB75" s="26"/>
      <c r="CC75" s="26"/>
      <c r="CD75" s="26"/>
      <c r="CE75" s="26"/>
      <c r="CF75" s="26"/>
      <c r="CG75" s="26"/>
      <c r="CH75" s="26"/>
      <c r="CI75" s="26"/>
    </row>
    <row r="76" spans="1:91" ht="17.25" customHeight="1">
      <c r="A76" s="72">
        <v>3</v>
      </c>
      <c r="B76" s="24" t="s">
        <v>7</v>
      </c>
      <c r="C76" s="24" t="s">
        <v>7</v>
      </c>
      <c r="D76" s="24" t="s">
        <v>7</v>
      </c>
      <c r="E76" s="24" t="s">
        <v>7</v>
      </c>
      <c r="F76" s="24" t="s">
        <v>7</v>
      </c>
      <c r="G76" s="24" t="s">
        <v>7</v>
      </c>
      <c r="H76" s="24" t="s">
        <v>7</v>
      </c>
      <c r="I76" s="24" t="s">
        <v>7</v>
      </c>
      <c r="J76" s="24" t="s">
        <v>7</v>
      </c>
      <c r="K76" s="24" t="s">
        <v>7</v>
      </c>
      <c r="L76" s="24" t="s">
        <v>7</v>
      </c>
      <c r="M76" s="24" t="s">
        <v>7</v>
      </c>
      <c r="N76" s="24" t="s">
        <v>7</v>
      </c>
      <c r="O76" s="24" t="s">
        <v>7</v>
      </c>
      <c r="P76" s="24" t="s">
        <v>7</v>
      </c>
      <c r="Q76" s="24" t="s">
        <v>7</v>
      </c>
      <c r="R76" s="24" t="s">
        <v>7</v>
      </c>
      <c r="S76" s="24" t="s">
        <v>7</v>
      </c>
      <c r="T76" s="24" t="s">
        <v>7</v>
      </c>
      <c r="U76" s="24" t="s">
        <v>7</v>
      </c>
      <c r="V76" s="24" t="s">
        <v>7</v>
      </c>
      <c r="W76" s="24" t="s">
        <v>7</v>
      </c>
      <c r="X76" s="24" t="s">
        <v>7</v>
      </c>
      <c r="Y76" s="24" t="s">
        <v>7</v>
      </c>
      <c r="Z76" s="24" t="s">
        <v>7</v>
      </c>
      <c r="AA76" s="24" t="s">
        <v>7</v>
      </c>
      <c r="AB76" s="24" t="s">
        <v>7</v>
      </c>
      <c r="AC76" s="24" t="s">
        <v>7</v>
      </c>
      <c r="AD76" s="24" t="s">
        <v>7</v>
      </c>
      <c r="AE76" s="24" t="s">
        <v>7</v>
      </c>
      <c r="AF76" s="24" t="s">
        <v>7</v>
      </c>
      <c r="AG76" s="24" t="s">
        <v>7</v>
      </c>
      <c r="AH76" s="24" t="s">
        <v>7</v>
      </c>
      <c r="AI76" s="24" t="s">
        <v>7</v>
      </c>
      <c r="AJ76" s="24" t="s">
        <v>7</v>
      </c>
      <c r="AK76" s="24" t="s">
        <v>7</v>
      </c>
      <c r="AL76" s="24" t="s">
        <v>7</v>
      </c>
      <c r="AM76" s="24" t="s">
        <v>7</v>
      </c>
      <c r="AN76" s="24" t="s">
        <v>7</v>
      </c>
      <c r="AO76" s="24" t="s">
        <v>7</v>
      </c>
      <c r="AP76" s="24" t="s">
        <v>7</v>
      </c>
      <c r="AQ76" s="24" t="s">
        <v>7</v>
      </c>
      <c r="AR76" s="24" t="s">
        <v>7</v>
      </c>
      <c r="AS76" s="24" t="s">
        <v>7</v>
      </c>
      <c r="AT76" s="24" t="s">
        <v>7</v>
      </c>
      <c r="AU76" s="24" t="s">
        <v>7</v>
      </c>
      <c r="AV76" s="24" t="s">
        <v>7</v>
      </c>
      <c r="AW76" s="24" t="s">
        <v>7</v>
      </c>
      <c r="AX76" s="24" t="s">
        <v>7</v>
      </c>
      <c r="AY76" s="24" t="s">
        <v>7</v>
      </c>
      <c r="AZ76" s="24" t="s">
        <v>7</v>
      </c>
      <c r="BA76" s="24" t="s">
        <v>7</v>
      </c>
      <c r="BB76" s="24" t="s">
        <v>7</v>
      </c>
      <c r="BC76" s="24" t="s">
        <v>7</v>
      </c>
      <c r="BD76" s="24" t="s">
        <v>7</v>
      </c>
      <c r="BE76" s="24" t="s">
        <v>7</v>
      </c>
      <c r="BF76" s="24" t="s">
        <v>7</v>
      </c>
      <c r="BG76" s="24" t="s">
        <v>7</v>
      </c>
      <c r="BH76" s="24" t="s">
        <v>7</v>
      </c>
      <c r="BI76" s="24" t="s">
        <v>7</v>
      </c>
      <c r="BJ76" s="24" t="s">
        <v>7</v>
      </c>
      <c r="BK76" s="24" t="s">
        <v>7</v>
      </c>
      <c r="BL76" s="24">
        <v>6.1423269566738323</v>
      </c>
      <c r="BM76" s="24">
        <v>6.1423269566738332</v>
      </c>
      <c r="BN76" s="24">
        <v>6.1423269566738332</v>
      </c>
      <c r="BO76" s="24">
        <v>6.1423269566738323</v>
      </c>
      <c r="BP76" s="26"/>
      <c r="BQ76" s="26"/>
      <c r="BR76" s="26"/>
      <c r="BS76" s="26"/>
      <c r="BT76" s="26"/>
      <c r="BU76" s="26"/>
      <c r="BV76" s="26"/>
      <c r="BW76" s="26"/>
      <c r="BX76" s="26"/>
      <c r="BY76" s="26"/>
      <c r="BZ76" s="26"/>
      <c r="CA76" s="26"/>
      <c r="CB76" s="26"/>
      <c r="CC76" s="26"/>
      <c r="CD76" s="26"/>
      <c r="CE76" s="26"/>
      <c r="CF76" s="26"/>
      <c r="CG76" s="26"/>
      <c r="CH76" s="26"/>
      <c r="CI76" s="26"/>
      <c r="CJ76" s="26"/>
    </row>
    <row r="77" spans="1:91" ht="17.25" customHeight="1">
      <c r="A77" s="72">
        <v>2</v>
      </c>
      <c r="B77" s="24" t="s">
        <v>7</v>
      </c>
      <c r="C77" s="24" t="s">
        <v>7</v>
      </c>
      <c r="D77" s="24" t="s">
        <v>7</v>
      </c>
      <c r="E77" s="24" t="s">
        <v>7</v>
      </c>
      <c r="F77" s="24" t="s">
        <v>7</v>
      </c>
      <c r="G77" s="24" t="s">
        <v>7</v>
      </c>
      <c r="H77" s="24" t="s">
        <v>7</v>
      </c>
      <c r="I77" s="24" t="s">
        <v>7</v>
      </c>
      <c r="J77" s="24" t="s">
        <v>7</v>
      </c>
      <c r="K77" s="24" t="s">
        <v>7</v>
      </c>
      <c r="L77" s="24" t="s">
        <v>7</v>
      </c>
      <c r="M77" s="24" t="s">
        <v>7</v>
      </c>
      <c r="N77" s="24" t="s">
        <v>7</v>
      </c>
      <c r="O77" s="24" t="s">
        <v>7</v>
      </c>
      <c r="P77" s="24" t="s">
        <v>7</v>
      </c>
      <c r="Q77" s="24" t="s">
        <v>7</v>
      </c>
      <c r="R77" s="24" t="s">
        <v>7</v>
      </c>
      <c r="S77" s="24" t="s">
        <v>7</v>
      </c>
      <c r="T77" s="24" t="s">
        <v>7</v>
      </c>
      <c r="U77" s="24" t="s">
        <v>7</v>
      </c>
      <c r="V77" s="24" t="s">
        <v>7</v>
      </c>
      <c r="W77" s="24" t="s">
        <v>7</v>
      </c>
      <c r="X77" s="24" t="s">
        <v>7</v>
      </c>
      <c r="Y77" s="24" t="s">
        <v>7</v>
      </c>
      <c r="Z77" s="24" t="s">
        <v>7</v>
      </c>
      <c r="AA77" s="24" t="s">
        <v>7</v>
      </c>
      <c r="AB77" s="24" t="s">
        <v>7</v>
      </c>
      <c r="AC77" s="24" t="s">
        <v>7</v>
      </c>
      <c r="AD77" s="24" t="s">
        <v>7</v>
      </c>
      <c r="AE77" s="24" t="s">
        <v>7</v>
      </c>
      <c r="AF77" s="24" t="s">
        <v>7</v>
      </c>
      <c r="AG77" s="24" t="s">
        <v>7</v>
      </c>
      <c r="AH77" s="24" t="s">
        <v>7</v>
      </c>
      <c r="AI77" s="24" t="s">
        <v>7</v>
      </c>
      <c r="AJ77" s="24" t="s">
        <v>7</v>
      </c>
      <c r="AK77" s="24" t="s">
        <v>7</v>
      </c>
      <c r="AL77" s="24" t="s">
        <v>7</v>
      </c>
      <c r="AM77" s="24" t="s">
        <v>7</v>
      </c>
      <c r="AN77" s="24" t="s">
        <v>7</v>
      </c>
      <c r="AO77" s="24" t="s">
        <v>7</v>
      </c>
      <c r="AP77" s="24" t="s">
        <v>7</v>
      </c>
      <c r="AQ77" s="24" t="s">
        <v>7</v>
      </c>
      <c r="AR77" s="24" t="s">
        <v>7</v>
      </c>
      <c r="AS77" s="24" t="s">
        <v>7</v>
      </c>
      <c r="AT77" s="24" t="s">
        <v>7</v>
      </c>
      <c r="AU77" s="24" t="s">
        <v>7</v>
      </c>
      <c r="AV77" s="24" t="s">
        <v>7</v>
      </c>
      <c r="AW77" s="24" t="s">
        <v>7</v>
      </c>
      <c r="AX77" s="24" t="s">
        <v>7</v>
      </c>
      <c r="AY77" s="24" t="s">
        <v>7</v>
      </c>
      <c r="AZ77" s="24" t="s">
        <v>7</v>
      </c>
      <c r="BA77" s="24" t="s">
        <v>7</v>
      </c>
      <c r="BB77" s="24" t="s">
        <v>7</v>
      </c>
      <c r="BC77" s="24" t="s">
        <v>7</v>
      </c>
      <c r="BD77" s="24" t="s">
        <v>7</v>
      </c>
      <c r="BE77" s="24" t="s">
        <v>7</v>
      </c>
      <c r="BF77" s="24" t="s">
        <v>7</v>
      </c>
      <c r="BG77" s="24" t="s">
        <v>7</v>
      </c>
      <c r="BH77" s="24" t="s">
        <v>7</v>
      </c>
      <c r="BI77" s="24" t="s">
        <v>7</v>
      </c>
      <c r="BJ77" s="24" t="s">
        <v>7</v>
      </c>
      <c r="BK77" s="24" t="s">
        <v>7</v>
      </c>
      <c r="BL77" s="24" t="s">
        <v>7</v>
      </c>
      <c r="BM77" s="24">
        <v>6.1910755833141016</v>
      </c>
      <c r="BN77" s="24">
        <v>6.1910755833141025</v>
      </c>
      <c r="BO77" s="24">
        <v>6.1910755833141016</v>
      </c>
      <c r="BP77" s="26"/>
      <c r="BQ77" s="26"/>
      <c r="BR77" s="26"/>
      <c r="BS77" s="26"/>
      <c r="BT77" s="26"/>
      <c r="BU77" s="26"/>
      <c r="BV77" s="26"/>
      <c r="BW77" s="26"/>
      <c r="BX77" s="26"/>
      <c r="BY77" s="26"/>
      <c r="BZ77" s="26"/>
      <c r="CA77" s="26"/>
      <c r="CB77" s="26"/>
      <c r="CC77" s="26"/>
      <c r="CD77" s="26"/>
      <c r="CE77" s="26"/>
      <c r="CF77" s="26"/>
      <c r="CG77" s="26"/>
      <c r="CH77" s="26"/>
      <c r="CI77" s="26"/>
      <c r="CJ77" s="26"/>
      <c r="CK77" s="26"/>
    </row>
    <row r="78" spans="1:91" ht="17.25" customHeight="1">
      <c r="A78" s="72">
        <v>1</v>
      </c>
      <c r="B78" s="24" t="s">
        <v>7</v>
      </c>
      <c r="C78" s="24" t="s">
        <v>7</v>
      </c>
      <c r="D78" s="24" t="s">
        <v>7</v>
      </c>
      <c r="E78" s="24" t="s">
        <v>7</v>
      </c>
      <c r="F78" s="24" t="s">
        <v>7</v>
      </c>
      <c r="G78" s="24" t="s">
        <v>7</v>
      </c>
      <c r="H78" s="24" t="s">
        <v>7</v>
      </c>
      <c r="I78" s="24" t="s">
        <v>7</v>
      </c>
      <c r="J78" s="24" t="s">
        <v>7</v>
      </c>
      <c r="K78" s="24" t="s">
        <v>7</v>
      </c>
      <c r="L78" s="24" t="s">
        <v>7</v>
      </c>
      <c r="M78" s="24" t="s">
        <v>7</v>
      </c>
      <c r="N78" s="24" t="s">
        <v>7</v>
      </c>
      <c r="O78" s="24" t="s">
        <v>7</v>
      </c>
      <c r="P78" s="24" t="s">
        <v>7</v>
      </c>
      <c r="Q78" s="24" t="s">
        <v>7</v>
      </c>
      <c r="R78" s="24" t="s">
        <v>7</v>
      </c>
      <c r="S78" s="24" t="s">
        <v>7</v>
      </c>
      <c r="T78" s="24" t="s">
        <v>7</v>
      </c>
      <c r="U78" s="24" t="s">
        <v>7</v>
      </c>
      <c r="V78" s="24" t="s">
        <v>7</v>
      </c>
      <c r="W78" s="24" t="s">
        <v>7</v>
      </c>
      <c r="X78" s="24" t="s">
        <v>7</v>
      </c>
      <c r="Y78" s="24" t="s">
        <v>7</v>
      </c>
      <c r="Z78" s="24" t="s">
        <v>7</v>
      </c>
      <c r="AA78" s="24" t="s">
        <v>7</v>
      </c>
      <c r="AB78" s="24" t="s">
        <v>7</v>
      </c>
      <c r="AC78" s="24" t="s">
        <v>7</v>
      </c>
      <c r="AD78" s="24" t="s">
        <v>7</v>
      </c>
      <c r="AE78" s="24" t="s">
        <v>7</v>
      </c>
      <c r="AF78" s="24" t="s">
        <v>7</v>
      </c>
      <c r="AG78" s="24" t="s">
        <v>7</v>
      </c>
      <c r="AH78" s="24" t="s">
        <v>7</v>
      </c>
      <c r="AI78" s="24" t="s">
        <v>7</v>
      </c>
      <c r="AJ78" s="24" t="s">
        <v>7</v>
      </c>
      <c r="AK78" s="24" t="s">
        <v>7</v>
      </c>
      <c r="AL78" s="24" t="s">
        <v>7</v>
      </c>
      <c r="AM78" s="24" t="s">
        <v>7</v>
      </c>
      <c r="AN78" s="24" t="s">
        <v>7</v>
      </c>
      <c r="AO78" s="24" t="s">
        <v>7</v>
      </c>
      <c r="AP78" s="24" t="s">
        <v>7</v>
      </c>
      <c r="AQ78" s="24" t="s">
        <v>7</v>
      </c>
      <c r="AR78" s="24" t="s">
        <v>7</v>
      </c>
      <c r="AS78" s="24" t="s">
        <v>7</v>
      </c>
      <c r="AT78" s="24" t="s">
        <v>7</v>
      </c>
      <c r="AU78" s="24" t="s">
        <v>7</v>
      </c>
      <c r="AV78" s="24" t="s">
        <v>7</v>
      </c>
      <c r="AW78" s="24" t="s">
        <v>7</v>
      </c>
      <c r="AX78" s="24" t="s">
        <v>7</v>
      </c>
      <c r="AY78" s="24" t="s">
        <v>7</v>
      </c>
      <c r="AZ78" s="24" t="s">
        <v>7</v>
      </c>
      <c r="BA78" s="24" t="s">
        <v>7</v>
      </c>
      <c r="BB78" s="24" t="s">
        <v>7</v>
      </c>
      <c r="BC78" s="24" t="s">
        <v>7</v>
      </c>
      <c r="BD78" s="24" t="s">
        <v>7</v>
      </c>
      <c r="BE78" s="24" t="s">
        <v>7</v>
      </c>
      <c r="BF78" s="24" t="s">
        <v>7</v>
      </c>
      <c r="BG78" s="24" t="s">
        <v>7</v>
      </c>
      <c r="BH78" s="24" t="s">
        <v>7</v>
      </c>
      <c r="BI78" s="24" t="s">
        <v>7</v>
      </c>
      <c r="BJ78" s="24" t="s">
        <v>7</v>
      </c>
      <c r="BK78" s="24" t="s">
        <v>7</v>
      </c>
      <c r="BL78" s="24" t="s">
        <v>7</v>
      </c>
      <c r="BM78" s="24" t="s">
        <v>7</v>
      </c>
      <c r="BN78" s="24">
        <v>6.2402111038166046</v>
      </c>
      <c r="BO78" s="24">
        <v>6.2402111038166037</v>
      </c>
      <c r="BP78" s="26"/>
      <c r="BQ78" s="26"/>
      <c r="BR78" s="26"/>
      <c r="BS78" s="26"/>
      <c r="BT78" s="26"/>
      <c r="BU78" s="26"/>
      <c r="BV78" s="26"/>
      <c r="BW78" s="26"/>
      <c r="BX78" s="26"/>
      <c r="BY78" s="26"/>
      <c r="BZ78" s="26"/>
      <c r="CA78" s="26"/>
      <c r="CB78" s="26"/>
      <c r="CC78" s="26"/>
      <c r="CD78" s="26"/>
      <c r="CE78" s="26"/>
      <c r="CF78" s="26"/>
      <c r="CG78" s="26"/>
      <c r="CH78" s="26"/>
      <c r="CI78" s="26"/>
      <c r="CJ78" s="26"/>
      <c r="CK78" s="26"/>
      <c r="CL78" s="26"/>
    </row>
    <row r="79" spans="1:91" ht="17.25" customHeight="1">
      <c r="A79" s="72">
        <v>0</v>
      </c>
      <c r="B79" s="24" t="s">
        <v>7</v>
      </c>
      <c r="C79" s="24" t="s">
        <v>7</v>
      </c>
      <c r="D79" s="24" t="s">
        <v>7</v>
      </c>
      <c r="E79" s="24" t="s">
        <v>7</v>
      </c>
      <c r="F79" s="24" t="s">
        <v>7</v>
      </c>
      <c r="G79" s="24" t="s">
        <v>7</v>
      </c>
      <c r="H79" s="24" t="s">
        <v>7</v>
      </c>
      <c r="I79" s="24" t="s">
        <v>7</v>
      </c>
      <c r="J79" s="24" t="s">
        <v>7</v>
      </c>
      <c r="K79" s="24" t="s">
        <v>7</v>
      </c>
      <c r="L79" s="24" t="s">
        <v>7</v>
      </c>
      <c r="M79" s="24" t="s">
        <v>7</v>
      </c>
      <c r="N79" s="24" t="s">
        <v>7</v>
      </c>
      <c r="O79" s="24" t="s">
        <v>7</v>
      </c>
      <c r="P79" s="24" t="s">
        <v>7</v>
      </c>
      <c r="Q79" s="24" t="s">
        <v>7</v>
      </c>
      <c r="R79" s="24" t="s">
        <v>7</v>
      </c>
      <c r="S79" s="24" t="s">
        <v>7</v>
      </c>
      <c r="T79" s="24" t="s">
        <v>7</v>
      </c>
      <c r="U79" s="24" t="s">
        <v>7</v>
      </c>
      <c r="V79" s="24" t="s">
        <v>7</v>
      </c>
      <c r="W79" s="24" t="s">
        <v>7</v>
      </c>
      <c r="X79" s="24" t="s">
        <v>7</v>
      </c>
      <c r="Y79" s="24" t="s">
        <v>7</v>
      </c>
      <c r="Z79" s="24" t="s">
        <v>7</v>
      </c>
      <c r="AA79" s="24" t="s">
        <v>7</v>
      </c>
      <c r="AB79" s="24" t="s">
        <v>7</v>
      </c>
      <c r="AC79" s="24" t="s">
        <v>7</v>
      </c>
      <c r="AD79" s="24" t="s">
        <v>7</v>
      </c>
      <c r="AE79" s="24" t="s">
        <v>7</v>
      </c>
      <c r="AF79" s="24" t="s">
        <v>7</v>
      </c>
      <c r="AG79" s="24" t="s">
        <v>7</v>
      </c>
      <c r="AH79" s="24" t="s">
        <v>7</v>
      </c>
      <c r="AI79" s="24" t="s">
        <v>7</v>
      </c>
      <c r="AJ79" s="24" t="s">
        <v>7</v>
      </c>
      <c r="AK79" s="24" t="s">
        <v>7</v>
      </c>
      <c r="AL79" s="24" t="s">
        <v>7</v>
      </c>
      <c r="AM79" s="24" t="s">
        <v>7</v>
      </c>
      <c r="AN79" s="24" t="s">
        <v>7</v>
      </c>
      <c r="AO79" s="24" t="s">
        <v>7</v>
      </c>
      <c r="AP79" s="24" t="s">
        <v>7</v>
      </c>
      <c r="AQ79" s="24" t="s">
        <v>7</v>
      </c>
      <c r="AR79" s="24" t="s">
        <v>7</v>
      </c>
      <c r="AS79" s="24" t="s">
        <v>7</v>
      </c>
      <c r="AT79" s="24" t="s">
        <v>7</v>
      </c>
      <c r="AU79" s="24" t="s">
        <v>7</v>
      </c>
      <c r="AV79" s="24" t="s">
        <v>7</v>
      </c>
      <c r="AW79" s="24" t="s">
        <v>7</v>
      </c>
      <c r="AX79" s="24" t="s">
        <v>7</v>
      </c>
      <c r="AY79" s="24" t="s">
        <v>7</v>
      </c>
      <c r="AZ79" s="24" t="s">
        <v>7</v>
      </c>
      <c r="BA79" s="24" t="s">
        <v>7</v>
      </c>
      <c r="BB79" s="24" t="s">
        <v>7</v>
      </c>
      <c r="BC79" s="24" t="s">
        <v>7</v>
      </c>
      <c r="BD79" s="24" t="s">
        <v>7</v>
      </c>
      <c r="BE79" s="24" t="s">
        <v>7</v>
      </c>
      <c r="BF79" s="24" t="s">
        <v>7</v>
      </c>
      <c r="BG79" s="24" t="s">
        <v>7</v>
      </c>
      <c r="BH79" s="24" t="s">
        <v>7</v>
      </c>
      <c r="BI79" s="24" t="s">
        <v>7</v>
      </c>
      <c r="BJ79" s="24" t="s">
        <v>7</v>
      </c>
      <c r="BK79" s="24" t="s">
        <v>7</v>
      </c>
      <c r="BL79" s="24" t="s">
        <v>7</v>
      </c>
      <c r="BM79" s="24" t="s">
        <v>7</v>
      </c>
      <c r="BN79" s="24" t="s">
        <v>7</v>
      </c>
      <c r="BO79" s="24">
        <v>6.2897365887675205</v>
      </c>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row>
  </sheetData>
  <phoneticPr fontId="29"/>
  <hyperlinks>
    <hyperlink ref="A1" location="目次!A1" display="目次!A1"/>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79"/>
  <sheetViews>
    <sheetView showGridLines="0" zoomScale="80" zoomScaleNormal="80" workbookViewId="0">
      <pane xSplit="1" ySplit="13" topLeftCell="B14" activePane="bottomRight" state="frozen"/>
      <selection pane="topRight" activeCell="B1" sqref="B1"/>
      <selection pane="bottomLeft" activeCell="A14" sqref="A14"/>
      <selection pane="bottomRight"/>
    </sheetView>
  </sheetViews>
  <sheetFormatPr defaultRowHeight="13.5"/>
  <cols>
    <col min="1" max="1" width="9" style="20"/>
    <col min="2" max="67" width="6.25" style="20" customWidth="1"/>
    <col min="68" max="16384" width="9" style="20"/>
  </cols>
  <sheetData>
    <row r="1" spans="1:95" ht="25.5">
      <c r="A1" s="358" t="s">
        <v>170</v>
      </c>
      <c r="B1" s="360"/>
      <c r="C1" s="360"/>
      <c r="D1" s="360"/>
      <c r="E1" s="360" t="s">
        <v>189</v>
      </c>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row>
    <row r="2" spans="1:95" ht="24">
      <c r="B2" s="4"/>
      <c r="C2" s="4"/>
      <c r="D2" s="4"/>
      <c r="E2" s="4"/>
      <c r="F2" s="4"/>
      <c r="G2" s="4" t="s">
        <v>6</v>
      </c>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row>
    <row r="3" spans="1:95" ht="24">
      <c r="B3" s="4" t="s">
        <v>14</v>
      </c>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row>
    <row r="4" spans="1:95" ht="30" customHeight="1">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row>
    <row r="5" spans="1:95" ht="37.5" customHeight="1">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row>
    <row r="6" spans="1:95" ht="24">
      <c r="A6" s="50"/>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row>
    <row r="8" spans="1:95">
      <c r="A8" s="20" t="s">
        <v>1</v>
      </c>
      <c r="B8" s="20">
        <v>2019</v>
      </c>
      <c r="C8" s="20">
        <v>2020</v>
      </c>
      <c r="D8" s="20">
        <v>2021</v>
      </c>
      <c r="E8" s="20">
        <v>2022</v>
      </c>
      <c r="F8" s="20">
        <v>2023</v>
      </c>
      <c r="G8" s="20">
        <v>2024</v>
      </c>
      <c r="H8" s="20">
        <v>2025</v>
      </c>
      <c r="I8" s="20">
        <v>2026</v>
      </c>
      <c r="J8" s="20">
        <v>2027</v>
      </c>
      <c r="K8" s="20">
        <v>2028</v>
      </c>
      <c r="L8" s="20">
        <v>2029</v>
      </c>
      <c r="M8" s="20">
        <v>2030</v>
      </c>
      <c r="N8" s="20">
        <v>2031</v>
      </c>
      <c r="O8" s="20">
        <v>2032</v>
      </c>
      <c r="P8" s="20">
        <v>2033</v>
      </c>
      <c r="Q8" s="20">
        <v>2034</v>
      </c>
      <c r="R8" s="20">
        <v>2035</v>
      </c>
      <c r="S8" s="20">
        <v>2036</v>
      </c>
      <c r="T8" s="20">
        <v>2037</v>
      </c>
      <c r="U8" s="20">
        <v>2038</v>
      </c>
      <c r="V8" s="20">
        <v>2039</v>
      </c>
      <c r="W8" s="20">
        <v>2040</v>
      </c>
      <c r="X8" s="20">
        <v>2041</v>
      </c>
      <c r="Y8" s="20">
        <v>2042</v>
      </c>
      <c r="Z8" s="20">
        <v>2043</v>
      </c>
      <c r="AA8" s="20">
        <v>2044</v>
      </c>
      <c r="AB8" s="20">
        <v>2045</v>
      </c>
      <c r="AC8" s="20">
        <v>2046</v>
      </c>
      <c r="AD8" s="20">
        <v>2047</v>
      </c>
      <c r="AE8" s="20">
        <v>2048</v>
      </c>
      <c r="AF8" s="20">
        <v>2049</v>
      </c>
      <c r="AG8" s="20">
        <v>2050</v>
      </c>
      <c r="AH8" s="20">
        <v>2051</v>
      </c>
      <c r="AI8" s="20">
        <v>2052</v>
      </c>
      <c r="AJ8" s="20">
        <v>2053</v>
      </c>
      <c r="AK8" s="20">
        <v>2054</v>
      </c>
      <c r="AL8" s="20">
        <v>2055</v>
      </c>
      <c r="AM8" s="20">
        <v>2056</v>
      </c>
      <c r="AN8" s="20">
        <v>2057</v>
      </c>
      <c r="AO8" s="20">
        <v>2058</v>
      </c>
      <c r="AP8" s="20">
        <v>2059</v>
      </c>
      <c r="AQ8" s="20">
        <v>2060</v>
      </c>
      <c r="AR8" s="20">
        <v>2061</v>
      </c>
      <c r="AS8" s="20">
        <v>2062</v>
      </c>
      <c r="AT8" s="20">
        <v>2063</v>
      </c>
      <c r="AU8" s="20">
        <v>2064</v>
      </c>
      <c r="AV8" s="20">
        <v>2065</v>
      </c>
      <c r="AW8" s="20">
        <v>2066</v>
      </c>
      <c r="AX8" s="20">
        <v>2067</v>
      </c>
      <c r="AY8" s="20">
        <v>2068</v>
      </c>
      <c r="AZ8" s="20">
        <v>2069</v>
      </c>
      <c r="BA8" s="20">
        <v>2070</v>
      </c>
      <c r="BB8" s="20">
        <v>2071</v>
      </c>
      <c r="BC8" s="20">
        <v>2072</v>
      </c>
      <c r="BD8" s="20">
        <v>2073</v>
      </c>
      <c r="BE8" s="20">
        <v>2074</v>
      </c>
      <c r="BF8" s="20">
        <v>2075</v>
      </c>
      <c r="BG8" s="20">
        <v>2076</v>
      </c>
      <c r="BH8" s="20">
        <v>2077</v>
      </c>
      <c r="BI8" s="20">
        <v>2078</v>
      </c>
      <c r="BJ8" s="20">
        <v>2079</v>
      </c>
      <c r="BK8" s="20">
        <v>2080</v>
      </c>
      <c r="BL8" s="20">
        <v>2081</v>
      </c>
      <c r="BM8" s="20">
        <v>2082</v>
      </c>
      <c r="BN8" s="20">
        <v>2083</v>
      </c>
      <c r="BO8" s="20">
        <v>2084</v>
      </c>
    </row>
    <row r="9" spans="1:95" hidden="1"/>
    <row r="10" spans="1:95" hidden="1">
      <c r="A10" s="20" t="s">
        <v>0</v>
      </c>
      <c r="CQ10" s="20">
        <v>2014</v>
      </c>
    </row>
    <row r="11" spans="1:95" hidden="1">
      <c r="A11" s="22"/>
      <c r="B11" s="23">
        <v>35.723199999999999</v>
      </c>
      <c r="C11" s="23">
        <v>35.826169880317977</v>
      </c>
      <c r="D11" s="23">
        <v>35.929645502534541</v>
      </c>
      <c r="E11" s="23">
        <v>35.926982548908782</v>
      </c>
      <c r="F11" s="23">
        <v>35.99594177632337</v>
      </c>
      <c r="G11" s="23">
        <v>36.136614338484833</v>
      </c>
      <c r="H11" s="23">
        <v>36.34980268388761</v>
      </c>
      <c r="I11" s="23">
        <v>36.564589505052744</v>
      </c>
      <c r="J11" s="23">
        <v>36.780985533752819</v>
      </c>
      <c r="K11" s="23">
        <v>36.999001577438882</v>
      </c>
      <c r="L11" s="23">
        <v>37.218648519762525</v>
      </c>
      <c r="M11" s="23">
        <v>37.476823958856322</v>
      </c>
      <c r="N11" s="23">
        <v>37.737128146500687</v>
      </c>
      <c r="O11" s="23">
        <v>38.036629163536425</v>
      </c>
      <c r="P11" s="23">
        <v>38.338507172770861</v>
      </c>
      <c r="Q11" s="23">
        <v>38.64278103922139</v>
      </c>
      <c r="R11" s="23">
        <v>38.949469777627947</v>
      </c>
      <c r="S11" s="23">
        <v>39.258592553640817</v>
      </c>
      <c r="T11" s="23">
        <v>39.570168685018949</v>
      </c>
      <c r="U11" s="23">
        <v>39.884217642836546</v>
      </c>
      <c r="V11" s="23">
        <v>40.200759052700299</v>
      </c>
      <c r="W11" s="23">
        <v>40.519812695975773</v>
      </c>
      <c r="X11" s="23">
        <v>40.841398511023179</v>
      </c>
      <c r="Y11" s="23">
        <v>41.165536594444021</v>
      </c>
      <c r="Z11" s="23">
        <v>41.492247202336394</v>
      </c>
      <c r="AA11" s="23">
        <v>41.821550751561233</v>
      </c>
      <c r="AB11" s="23">
        <v>42.153467821018133</v>
      </c>
      <c r="AC11" s="23">
        <v>42.48801915293096</v>
      </c>
      <c r="AD11" s="23">
        <v>42.825225654144681</v>
      </c>
      <c r="AE11" s="23">
        <v>43.165108397431517</v>
      </c>
      <c r="AF11" s="23">
        <v>43.507688622807962</v>
      </c>
      <c r="AG11" s="23">
        <v>43.852987738862048</v>
      </c>
      <c r="AH11" s="23">
        <v>44.201027324091086</v>
      </c>
      <c r="AI11" s="23">
        <v>44.55182912825056</v>
      </c>
      <c r="AJ11" s="23">
        <v>44.905415073712852</v>
      </c>
      <c r="AK11" s="23">
        <v>45.261807256837535</v>
      </c>
      <c r="AL11" s="23">
        <v>45.62102794935214</v>
      </c>
      <c r="AM11" s="23">
        <v>45.983099599743795</v>
      </c>
      <c r="AN11" s="23">
        <v>46.348044834662375</v>
      </c>
      <c r="AO11" s="23">
        <v>46.715886460334303</v>
      </c>
      <c r="AP11" s="23">
        <v>47.086647463987809</v>
      </c>
      <c r="AQ11" s="23">
        <v>47.460351015289255</v>
      </c>
      <c r="AR11" s="23">
        <v>47.837020467791575</v>
      </c>
      <c r="AS11" s="23">
        <v>48.216679360393094</v>
      </c>
      <c r="AT11" s="23">
        <v>48.599351418808943</v>
      </c>
      <c r="AU11" s="23">
        <v>48.985060557053401</v>
      </c>
      <c r="AV11" s="23">
        <v>49.37383087893479</v>
      </c>
      <c r="AW11" s="23">
        <v>49.765686679561284</v>
      </c>
      <c r="AX11" s="23">
        <v>50.160652446859409</v>
      </c>
      <c r="AY11" s="23">
        <v>50.558752863104274</v>
      </c>
      <c r="AZ11" s="23">
        <v>50.960012806462267</v>
      </c>
      <c r="BA11" s="23">
        <v>51.364457352545301</v>
      </c>
      <c r="BB11" s="23">
        <v>51.772111775978203</v>
      </c>
      <c r="BC11" s="23">
        <v>52.183001551978023</v>
      </c>
      <c r="BD11" s="23">
        <v>52.597152357946094</v>
      </c>
      <c r="BE11" s="23">
        <v>53.014590075072668</v>
      </c>
      <c r="BF11" s="23">
        <v>53.435340789954147</v>
      </c>
      <c r="BG11" s="23">
        <v>53.859430796223656</v>
      </c>
      <c r="BH11" s="23">
        <v>54.286886596193675</v>
      </c>
      <c r="BI11" s="23">
        <v>54.717734902512667</v>
      </c>
      <c r="BJ11" s="23">
        <v>55.152002639834173</v>
      </c>
      <c r="BK11" s="23">
        <v>55.589716946499571</v>
      </c>
      <c r="BL11" s="23">
        <v>56.030905176233695</v>
      </c>
      <c r="BM11" s="23">
        <v>56.475594899854578</v>
      </c>
      <c r="BN11" s="23">
        <v>56.923813906996266</v>
      </c>
      <c r="BO11" s="23">
        <v>57.375590207845441</v>
      </c>
    </row>
    <row r="12" spans="1:95" hidden="1">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row>
    <row r="13" spans="1:95" ht="17.25" hidden="1" customHeight="1">
      <c r="A13" s="3" t="s">
        <v>4</v>
      </c>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row>
    <row r="14" spans="1:95" ht="17.25" customHeight="1">
      <c r="A14" s="25">
        <v>65</v>
      </c>
      <c r="B14" s="62">
        <v>9.0249999999999986</v>
      </c>
      <c r="C14" s="62">
        <v>9.0096835379854223</v>
      </c>
      <c r="D14" s="62">
        <v>8.9845268627696733</v>
      </c>
      <c r="E14" s="62">
        <v>8.9362709993730611</v>
      </c>
      <c r="F14" s="62">
        <v>8.8741519358223027</v>
      </c>
      <c r="G14" s="62">
        <v>8.8037221585538727</v>
      </c>
      <c r="H14" s="62">
        <v>8.7338513477717008</v>
      </c>
      <c r="I14" s="62">
        <v>8.6645350672338299</v>
      </c>
      <c r="J14" s="62">
        <v>8.5957689159065804</v>
      </c>
      <c r="K14" s="62">
        <v>8.5275485276850986</v>
      </c>
      <c r="L14" s="62">
        <v>8.4598695711161689</v>
      </c>
      <c r="M14" s="62">
        <v>8.3927277491231838</v>
      </c>
      <c r="N14" s="62">
        <v>8.326118798733317</v>
      </c>
      <c r="O14" s="62">
        <v>8.3065450746479801</v>
      </c>
      <c r="P14" s="62">
        <v>8.3065450746479783</v>
      </c>
      <c r="Q14" s="62">
        <v>8.3065450746479801</v>
      </c>
      <c r="R14" s="62">
        <v>8.3065450746479783</v>
      </c>
      <c r="S14" s="62">
        <v>8.3065450746479801</v>
      </c>
      <c r="T14" s="62">
        <v>8.3065450746479783</v>
      </c>
      <c r="U14" s="62">
        <v>8.3065450746479783</v>
      </c>
      <c r="V14" s="62">
        <v>8.3065450746479783</v>
      </c>
      <c r="W14" s="62">
        <v>8.3065450746479783</v>
      </c>
      <c r="X14" s="62">
        <v>8.3065450746479801</v>
      </c>
      <c r="Y14" s="62">
        <v>8.3065450746479765</v>
      </c>
      <c r="Z14" s="62">
        <v>8.3065450746479783</v>
      </c>
      <c r="AA14" s="62">
        <v>8.3065450746479783</v>
      </c>
      <c r="AB14" s="62">
        <v>8.3065450746479765</v>
      </c>
      <c r="AC14" s="62">
        <v>8.3065450746479765</v>
      </c>
      <c r="AD14" s="62">
        <v>8.3065450746479748</v>
      </c>
      <c r="AE14" s="62">
        <v>8.3065450746479748</v>
      </c>
      <c r="AF14" s="62">
        <v>8.3065450746479748</v>
      </c>
      <c r="AG14" s="62">
        <v>8.3065450746479783</v>
      </c>
      <c r="AH14" s="62">
        <v>8.3065450746479765</v>
      </c>
      <c r="AI14" s="62">
        <v>8.3065450746479765</v>
      </c>
      <c r="AJ14" s="62">
        <v>8.3065450746479765</v>
      </c>
      <c r="AK14" s="62">
        <v>8.3065450746479783</v>
      </c>
      <c r="AL14" s="62" t="s">
        <v>7</v>
      </c>
      <c r="AM14" s="62" t="s">
        <v>7</v>
      </c>
      <c r="AN14" s="62" t="s">
        <v>7</v>
      </c>
      <c r="AO14" s="62" t="s">
        <v>7</v>
      </c>
      <c r="AP14" s="62" t="s">
        <v>7</v>
      </c>
      <c r="AQ14" s="62" t="s">
        <v>7</v>
      </c>
      <c r="AR14" s="62" t="s">
        <v>7</v>
      </c>
      <c r="AS14" s="62" t="s">
        <v>7</v>
      </c>
      <c r="AT14" s="62" t="s">
        <v>7</v>
      </c>
      <c r="AU14" s="62" t="s">
        <v>7</v>
      </c>
      <c r="AV14" s="62" t="s">
        <v>7</v>
      </c>
      <c r="AW14" s="62" t="s">
        <v>7</v>
      </c>
      <c r="AX14" s="62" t="s">
        <v>7</v>
      </c>
      <c r="AY14" s="62" t="s">
        <v>7</v>
      </c>
      <c r="AZ14" s="62" t="s">
        <v>7</v>
      </c>
      <c r="BA14" s="62" t="s">
        <v>7</v>
      </c>
      <c r="BB14" s="62" t="s">
        <v>7</v>
      </c>
      <c r="BC14" s="62" t="s">
        <v>7</v>
      </c>
      <c r="BD14" s="62" t="s">
        <v>7</v>
      </c>
      <c r="BE14" s="62" t="s">
        <v>7</v>
      </c>
      <c r="BF14" s="62" t="s">
        <v>7</v>
      </c>
      <c r="BG14" s="62" t="s">
        <v>7</v>
      </c>
      <c r="BH14" s="62" t="s">
        <v>7</v>
      </c>
      <c r="BI14" s="62" t="s">
        <v>7</v>
      </c>
      <c r="BJ14" s="62" t="s">
        <v>7</v>
      </c>
      <c r="BK14" s="62" t="s">
        <v>7</v>
      </c>
      <c r="BL14" s="62" t="s">
        <v>7</v>
      </c>
      <c r="BM14" s="62" t="s">
        <v>7</v>
      </c>
      <c r="BN14" s="62" t="s">
        <v>7</v>
      </c>
      <c r="BO14" s="62" t="s">
        <v>7</v>
      </c>
    </row>
    <row r="15" spans="1:95" ht="17.25" customHeight="1">
      <c r="A15" s="25">
        <v>64</v>
      </c>
      <c r="B15" s="62" t="s">
        <v>7</v>
      </c>
      <c r="C15" s="62">
        <v>9.0356533849086897</v>
      </c>
      <c r="D15" s="62">
        <v>9.0104241971566559</v>
      </c>
      <c r="E15" s="62">
        <v>8.962029239264627</v>
      </c>
      <c r="F15" s="62">
        <v>8.8997311214147281</v>
      </c>
      <c r="G15" s="62">
        <v>8.8290983347368321</v>
      </c>
      <c r="H15" s="62">
        <v>8.7590261257309887</v>
      </c>
      <c r="I15" s="62">
        <v>8.6895100453680438</v>
      </c>
      <c r="J15" s="62">
        <v>8.6205456799286146</v>
      </c>
      <c r="K15" s="62">
        <v>8.5521286507228318</v>
      </c>
      <c r="L15" s="62">
        <v>8.4842546138123325</v>
      </c>
      <c r="M15" s="62">
        <v>8.4169192597344562</v>
      </c>
      <c r="N15" s="62">
        <v>8.3501183132286307</v>
      </c>
      <c r="O15" s="62">
        <v>8.3304881691129911</v>
      </c>
      <c r="P15" s="62">
        <v>8.3304881691129893</v>
      </c>
      <c r="Q15" s="62">
        <v>8.3304881691129928</v>
      </c>
      <c r="R15" s="62">
        <v>8.3304881691129893</v>
      </c>
      <c r="S15" s="62">
        <v>8.3304881691129893</v>
      </c>
      <c r="T15" s="62">
        <v>8.3304881691129857</v>
      </c>
      <c r="U15" s="62">
        <v>8.3304881691129911</v>
      </c>
      <c r="V15" s="62">
        <v>8.3304881691129875</v>
      </c>
      <c r="W15" s="62">
        <v>8.3304881691129857</v>
      </c>
      <c r="X15" s="62">
        <v>8.3304881691129893</v>
      </c>
      <c r="Y15" s="62">
        <v>8.3304881691129875</v>
      </c>
      <c r="Z15" s="62">
        <v>8.3304881691129875</v>
      </c>
      <c r="AA15" s="62">
        <v>8.3304881691129893</v>
      </c>
      <c r="AB15" s="62">
        <v>8.3304881691129875</v>
      </c>
      <c r="AC15" s="62">
        <v>8.3304881691129875</v>
      </c>
      <c r="AD15" s="62">
        <v>8.3304881691129911</v>
      </c>
      <c r="AE15" s="62">
        <v>8.3304881691129893</v>
      </c>
      <c r="AF15" s="62">
        <v>8.3304881691129875</v>
      </c>
      <c r="AG15" s="62">
        <v>8.3304881691129875</v>
      </c>
      <c r="AH15" s="62">
        <v>8.3304881691129893</v>
      </c>
      <c r="AI15" s="62">
        <v>8.3304881691129893</v>
      </c>
      <c r="AJ15" s="62">
        <v>8.3304881691129893</v>
      </c>
      <c r="AK15" s="62">
        <v>8.3304881691129875</v>
      </c>
      <c r="AL15" s="62">
        <v>8.3304881691129893</v>
      </c>
      <c r="AM15" s="62" t="s">
        <v>7</v>
      </c>
      <c r="AN15" s="62" t="s">
        <v>7</v>
      </c>
      <c r="AO15" s="62" t="s">
        <v>7</v>
      </c>
      <c r="AP15" s="62" t="s">
        <v>7</v>
      </c>
      <c r="AQ15" s="62" t="s">
        <v>7</v>
      </c>
      <c r="AR15" s="62" t="s">
        <v>7</v>
      </c>
      <c r="AS15" s="62" t="s">
        <v>7</v>
      </c>
      <c r="AT15" s="62" t="s">
        <v>7</v>
      </c>
      <c r="AU15" s="62" t="s">
        <v>7</v>
      </c>
      <c r="AV15" s="62" t="s">
        <v>7</v>
      </c>
      <c r="AW15" s="62" t="s">
        <v>7</v>
      </c>
      <c r="AX15" s="62" t="s">
        <v>7</v>
      </c>
      <c r="AY15" s="62" t="s">
        <v>7</v>
      </c>
      <c r="AZ15" s="62" t="s">
        <v>7</v>
      </c>
      <c r="BA15" s="62" t="s">
        <v>7</v>
      </c>
      <c r="BB15" s="62" t="s">
        <v>7</v>
      </c>
      <c r="BC15" s="62" t="s">
        <v>7</v>
      </c>
      <c r="BD15" s="62" t="s">
        <v>7</v>
      </c>
      <c r="BE15" s="62" t="s">
        <v>7</v>
      </c>
      <c r="BF15" s="62" t="s">
        <v>7</v>
      </c>
      <c r="BG15" s="62" t="s">
        <v>7</v>
      </c>
      <c r="BH15" s="62" t="s">
        <v>7</v>
      </c>
      <c r="BI15" s="62" t="s">
        <v>7</v>
      </c>
      <c r="BJ15" s="62" t="s">
        <v>7</v>
      </c>
      <c r="BK15" s="62" t="s">
        <v>7</v>
      </c>
      <c r="BL15" s="62" t="s">
        <v>7</v>
      </c>
      <c r="BM15" s="62" t="s">
        <v>7</v>
      </c>
      <c r="BN15" s="62" t="s">
        <v>7</v>
      </c>
      <c r="BO15" s="62" t="s">
        <v>7</v>
      </c>
    </row>
    <row r="16" spans="1:95" ht="17.25" customHeight="1">
      <c r="A16" s="25">
        <v>63</v>
      </c>
      <c r="B16" s="62" t="s">
        <v>7</v>
      </c>
      <c r="C16" s="62" t="s">
        <v>7</v>
      </c>
      <c r="D16" s="62">
        <v>9.0364487276423571</v>
      </c>
      <c r="E16" s="62">
        <v>8.9879139920850974</v>
      </c>
      <c r="F16" s="62">
        <v>8.9254359405015862</v>
      </c>
      <c r="G16" s="62">
        <v>8.8545991473230075</v>
      </c>
      <c r="H16" s="62">
        <v>8.7843245509156827</v>
      </c>
      <c r="I16" s="62">
        <v>8.7146076894004771</v>
      </c>
      <c r="J16" s="62">
        <v>8.6454441363099992</v>
      </c>
      <c r="K16" s="62">
        <v>8.5768295003075377</v>
      </c>
      <c r="L16" s="62">
        <v>8.5087594249082734</v>
      </c>
      <c r="M16" s="62">
        <v>8.4412295882026509</v>
      </c>
      <c r="N16" s="62">
        <v>8.3742357025819967</v>
      </c>
      <c r="O16" s="62">
        <v>8.3545488613261547</v>
      </c>
      <c r="P16" s="62">
        <v>8.3545488613261547</v>
      </c>
      <c r="Q16" s="62">
        <v>8.3545488613261547</v>
      </c>
      <c r="R16" s="62">
        <v>8.3545488613261529</v>
      </c>
      <c r="S16" s="62">
        <v>8.3545488613261547</v>
      </c>
      <c r="T16" s="62">
        <v>8.3545488613261512</v>
      </c>
      <c r="U16" s="62">
        <v>8.3545488613261529</v>
      </c>
      <c r="V16" s="62">
        <v>8.3545488613261529</v>
      </c>
      <c r="W16" s="62">
        <v>8.3545488613261547</v>
      </c>
      <c r="X16" s="62">
        <v>8.3545488613261529</v>
      </c>
      <c r="Y16" s="62">
        <v>8.3545488613261512</v>
      </c>
      <c r="Z16" s="62">
        <v>8.3545488613261529</v>
      </c>
      <c r="AA16" s="62">
        <v>8.3545488613261547</v>
      </c>
      <c r="AB16" s="62">
        <v>8.3545488613261512</v>
      </c>
      <c r="AC16" s="62">
        <v>8.3545488613261529</v>
      </c>
      <c r="AD16" s="62">
        <v>8.3545488613261529</v>
      </c>
      <c r="AE16" s="62">
        <v>8.3545488613261529</v>
      </c>
      <c r="AF16" s="62">
        <v>8.3545488613261529</v>
      </c>
      <c r="AG16" s="62">
        <v>8.3545488613261529</v>
      </c>
      <c r="AH16" s="62">
        <v>8.3545488613261512</v>
      </c>
      <c r="AI16" s="62">
        <v>8.3545488613261529</v>
      </c>
      <c r="AJ16" s="62">
        <v>8.3545488613261512</v>
      </c>
      <c r="AK16" s="62">
        <v>8.3545488613261529</v>
      </c>
      <c r="AL16" s="62">
        <v>8.3545488613261547</v>
      </c>
      <c r="AM16" s="62">
        <v>8.3545488613261529</v>
      </c>
      <c r="AN16" s="62" t="s">
        <v>7</v>
      </c>
      <c r="AO16" s="62" t="s">
        <v>7</v>
      </c>
      <c r="AP16" s="62" t="s">
        <v>7</v>
      </c>
      <c r="AQ16" s="62" t="s">
        <v>7</v>
      </c>
      <c r="AR16" s="62" t="s">
        <v>7</v>
      </c>
      <c r="AS16" s="62" t="s">
        <v>7</v>
      </c>
      <c r="AT16" s="62" t="s">
        <v>7</v>
      </c>
      <c r="AU16" s="62" t="s">
        <v>7</v>
      </c>
      <c r="AV16" s="62" t="s">
        <v>7</v>
      </c>
      <c r="AW16" s="62" t="s">
        <v>7</v>
      </c>
      <c r="AX16" s="62" t="s">
        <v>7</v>
      </c>
      <c r="AY16" s="62" t="s">
        <v>7</v>
      </c>
      <c r="AZ16" s="62" t="s">
        <v>7</v>
      </c>
      <c r="BA16" s="62" t="s">
        <v>7</v>
      </c>
      <c r="BB16" s="62" t="s">
        <v>7</v>
      </c>
      <c r="BC16" s="62" t="s">
        <v>7</v>
      </c>
      <c r="BD16" s="62" t="s">
        <v>7</v>
      </c>
      <c r="BE16" s="62" t="s">
        <v>7</v>
      </c>
      <c r="BF16" s="62" t="s">
        <v>7</v>
      </c>
      <c r="BG16" s="62" t="s">
        <v>7</v>
      </c>
      <c r="BH16" s="62" t="s">
        <v>7</v>
      </c>
      <c r="BI16" s="62" t="s">
        <v>7</v>
      </c>
      <c r="BJ16" s="62" t="s">
        <v>7</v>
      </c>
      <c r="BK16" s="62" t="s">
        <v>7</v>
      </c>
      <c r="BL16" s="62" t="s">
        <v>7</v>
      </c>
      <c r="BM16" s="62" t="s">
        <v>7</v>
      </c>
      <c r="BN16" s="62" t="s">
        <v>7</v>
      </c>
      <c r="BO16" s="62" t="s">
        <v>7</v>
      </c>
    </row>
    <row r="17" spans="1:67" ht="17.25" customHeight="1">
      <c r="A17" s="25">
        <v>62</v>
      </c>
      <c r="B17" s="62" t="s">
        <v>7</v>
      </c>
      <c r="C17" s="62" t="s">
        <v>7</v>
      </c>
      <c r="D17" s="62" t="s">
        <v>7</v>
      </c>
      <c r="E17" s="62">
        <v>8.9872478458479481</v>
      </c>
      <c r="F17" s="62">
        <v>8.924774424873835</v>
      </c>
      <c r="G17" s="62">
        <v>8.8539428818192842</v>
      </c>
      <c r="H17" s="62">
        <v>8.7836734938683367</v>
      </c>
      <c r="I17" s="62">
        <v>8.7139617994725569</v>
      </c>
      <c r="J17" s="62">
        <v>8.6448033724926159</v>
      </c>
      <c r="K17" s="62">
        <v>8.5761938219172809</v>
      </c>
      <c r="L17" s="62">
        <v>8.5081287915846016</v>
      </c>
      <c r="M17" s="62">
        <v>8.4406039599053582</v>
      </c>
      <c r="N17" s="62">
        <v>8.3736150395886515</v>
      </c>
      <c r="O17" s="62">
        <v>8.3539296574383624</v>
      </c>
      <c r="P17" s="62">
        <v>8.3539296574383659</v>
      </c>
      <c r="Q17" s="62">
        <v>8.3539296574383624</v>
      </c>
      <c r="R17" s="62">
        <v>8.3539296574383659</v>
      </c>
      <c r="S17" s="62">
        <v>8.3539296574383624</v>
      </c>
      <c r="T17" s="62">
        <v>8.3539296574383641</v>
      </c>
      <c r="U17" s="62">
        <v>8.3539296574383659</v>
      </c>
      <c r="V17" s="62">
        <v>8.3539296574383624</v>
      </c>
      <c r="W17" s="62">
        <v>8.3539296574383606</v>
      </c>
      <c r="X17" s="62">
        <v>8.3539296574383624</v>
      </c>
      <c r="Y17" s="62">
        <v>8.3539296574383624</v>
      </c>
      <c r="Z17" s="62">
        <v>8.3539296574383624</v>
      </c>
      <c r="AA17" s="62">
        <v>8.3539296574383624</v>
      </c>
      <c r="AB17" s="62">
        <v>8.3539296574383659</v>
      </c>
      <c r="AC17" s="62">
        <v>8.3539296574383641</v>
      </c>
      <c r="AD17" s="62">
        <v>8.3539296574383588</v>
      </c>
      <c r="AE17" s="62">
        <v>8.3539296574383641</v>
      </c>
      <c r="AF17" s="62">
        <v>8.3539296574383606</v>
      </c>
      <c r="AG17" s="62">
        <v>8.3539296574383641</v>
      </c>
      <c r="AH17" s="62">
        <v>8.3539296574383606</v>
      </c>
      <c r="AI17" s="62">
        <v>8.3539296574383588</v>
      </c>
      <c r="AJ17" s="62">
        <v>8.3539296574383641</v>
      </c>
      <c r="AK17" s="62">
        <v>8.3539296574383606</v>
      </c>
      <c r="AL17" s="62">
        <v>8.3539296574383641</v>
      </c>
      <c r="AM17" s="62">
        <v>8.3539296574383606</v>
      </c>
      <c r="AN17" s="62">
        <v>8.3776639679187479</v>
      </c>
      <c r="AO17" s="62" t="s">
        <v>7</v>
      </c>
      <c r="AP17" s="62" t="s">
        <v>7</v>
      </c>
      <c r="AQ17" s="62" t="s">
        <v>7</v>
      </c>
      <c r="AR17" s="62" t="s">
        <v>7</v>
      </c>
      <c r="AS17" s="62" t="s">
        <v>7</v>
      </c>
      <c r="AT17" s="62" t="s">
        <v>7</v>
      </c>
      <c r="AU17" s="62" t="s">
        <v>7</v>
      </c>
      <c r="AV17" s="62" t="s">
        <v>7</v>
      </c>
      <c r="AW17" s="62" t="s">
        <v>7</v>
      </c>
      <c r="AX17" s="62" t="s">
        <v>7</v>
      </c>
      <c r="AY17" s="62" t="s">
        <v>7</v>
      </c>
      <c r="AZ17" s="62" t="s">
        <v>7</v>
      </c>
      <c r="BA17" s="62" t="s">
        <v>7</v>
      </c>
      <c r="BB17" s="62" t="s">
        <v>7</v>
      </c>
      <c r="BC17" s="62" t="s">
        <v>7</v>
      </c>
      <c r="BD17" s="62" t="s">
        <v>7</v>
      </c>
      <c r="BE17" s="62" t="s">
        <v>7</v>
      </c>
      <c r="BF17" s="62" t="s">
        <v>7</v>
      </c>
      <c r="BG17" s="62" t="s">
        <v>7</v>
      </c>
      <c r="BH17" s="62" t="s">
        <v>7</v>
      </c>
      <c r="BI17" s="62" t="s">
        <v>7</v>
      </c>
      <c r="BJ17" s="62" t="s">
        <v>7</v>
      </c>
      <c r="BK17" s="62" t="s">
        <v>7</v>
      </c>
      <c r="BL17" s="62" t="s">
        <v>7</v>
      </c>
      <c r="BM17" s="62" t="s">
        <v>7</v>
      </c>
      <c r="BN17" s="62" t="s">
        <v>7</v>
      </c>
      <c r="BO17" s="62" t="s">
        <v>7</v>
      </c>
    </row>
    <row r="18" spans="1:67" ht="17.25" customHeight="1">
      <c r="A18" s="25">
        <v>61</v>
      </c>
      <c r="B18" s="62" t="s">
        <v>7</v>
      </c>
      <c r="C18" s="62" t="s">
        <v>7</v>
      </c>
      <c r="D18" s="62" t="s">
        <v>7</v>
      </c>
      <c r="E18" s="62" t="s">
        <v>7</v>
      </c>
      <c r="F18" s="62">
        <v>8.9339202438639518</v>
      </c>
      <c r="G18" s="62">
        <v>8.8630161149443989</v>
      </c>
      <c r="H18" s="62">
        <v>8.792674717206749</v>
      </c>
      <c r="I18" s="62">
        <v>8.7228915845305028</v>
      </c>
      <c r="J18" s="62">
        <v>8.6536622862405768</v>
      </c>
      <c r="K18" s="62">
        <v>8.5849824268259702</v>
      </c>
      <c r="L18" s="62">
        <v>8.5168476456606879</v>
      </c>
      <c r="M18" s="62">
        <v>8.4492536167268728</v>
      </c>
      <c r="N18" s="62">
        <v>8.3821960483401536</v>
      </c>
      <c r="O18" s="62">
        <v>8.3624904932495419</v>
      </c>
      <c r="P18" s="62">
        <v>8.3624904932495401</v>
      </c>
      <c r="Q18" s="62">
        <v>8.3624904932495401</v>
      </c>
      <c r="R18" s="62">
        <v>8.3624904932495401</v>
      </c>
      <c r="S18" s="62">
        <v>8.3624904932495365</v>
      </c>
      <c r="T18" s="62">
        <v>8.3624904932495401</v>
      </c>
      <c r="U18" s="62">
        <v>8.3624904932495383</v>
      </c>
      <c r="V18" s="62">
        <v>8.3624904932495383</v>
      </c>
      <c r="W18" s="62">
        <v>8.3624904932495383</v>
      </c>
      <c r="X18" s="62">
        <v>8.3624904932495401</v>
      </c>
      <c r="Y18" s="62">
        <v>8.3624904932495365</v>
      </c>
      <c r="Z18" s="62">
        <v>8.3624904932495348</v>
      </c>
      <c r="AA18" s="62">
        <v>8.3624904932495365</v>
      </c>
      <c r="AB18" s="62">
        <v>8.3624904932495365</v>
      </c>
      <c r="AC18" s="62">
        <v>8.3624904932495401</v>
      </c>
      <c r="AD18" s="62">
        <v>8.3624904932495365</v>
      </c>
      <c r="AE18" s="62">
        <v>8.3624904932495401</v>
      </c>
      <c r="AF18" s="62">
        <v>8.3624904932495401</v>
      </c>
      <c r="AG18" s="62">
        <v>8.3624904932495419</v>
      </c>
      <c r="AH18" s="62">
        <v>8.3624904932495383</v>
      </c>
      <c r="AI18" s="62">
        <v>8.3624904932495383</v>
      </c>
      <c r="AJ18" s="62">
        <v>8.3624904932495383</v>
      </c>
      <c r="AK18" s="62">
        <v>8.3624904932495401</v>
      </c>
      <c r="AL18" s="62">
        <v>8.3624904932495365</v>
      </c>
      <c r="AM18" s="62">
        <v>8.3624904932495401</v>
      </c>
      <c r="AN18" s="62">
        <v>8.3776639679187479</v>
      </c>
      <c r="AO18" s="62">
        <v>8.4441533644894768</v>
      </c>
      <c r="AP18" s="62" t="s">
        <v>7</v>
      </c>
      <c r="AQ18" s="62" t="s">
        <v>7</v>
      </c>
      <c r="AR18" s="62" t="s">
        <v>7</v>
      </c>
      <c r="AS18" s="62" t="s">
        <v>7</v>
      </c>
      <c r="AT18" s="62" t="s">
        <v>7</v>
      </c>
      <c r="AU18" s="62" t="s">
        <v>7</v>
      </c>
      <c r="AV18" s="62" t="s">
        <v>7</v>
      </c>
      <c r="AW18" s="62" t="s">
        <v>7</v>
      </c>
      <c r="AX18" s="62" t="s">
        <v>7</v>
      </c>
      <c r="AY18" s="62" t="s">
        <v>7</v>
      </c>
      <c r="AZ18" s="62" t="s">
        <v>7</v>
      </c>
      <c r="BA18" s="62" t="s">
        <v>7</v>
      </c>
      <c r="BB18" s="62" t="s">
        <v>7</v>
      </c>
      <c r="BC18" s="62" t="s">
        <v>7</v>
      </c>
      <c r="BD18" s="62" t="s">
        <v>7</v>
      </c>
      <c r="BE18" s="62" t="s">
        <v>7</v>
      </c>
      <c r="BF18" s="62" t="s">
        <v>7</v>
      </c>
      <c r="BG18" s="62" t="s">
        <v>7</v>
      </c>
      <c r="BH18" s="62" t="s">
        <v>7</v>
      </c>
      <c r="BI18" s="62" t="s">
        <v>7</v>
      </c>
      <c r="BJ18" s="62" t="s">
        <v>7</v>
      </c>
      <c r="BK18" s="62" t="s">
        <v>7</v>
      </c>
      <c r="BL18" s="62" t="s">
        <v>7</v>
      </c>
      <c r="BM18" s="62" t="s">
        <v>7</v>
      </c>
      <c r="BN18" s="62" t="s">
        <v>7</v>
      </c>
      <c r="BO18" s="62" t="s">
        <v>7</v>
      </c>
    </row>
    <row r="19" spans="1:67" ht="17.25" customHeight="1">
      <c r="A19" s="25">
        <v>60</v>
      </c>
      <c r="B19" s="62" t="s">
        <v>7</v>
      </c>
      <c r="C19" s="62" t="s">
        <v>7</v>
      </c>
      <c r="D19" s="62" t="s">
        <v>7</v>
      </c>
      <c r="E19" s="62" t="s">
        <v>7</v>
      </c>
      <c r="F19" s="62" t="s">
        <v>7</v>
      </c>
      <c r="G19" s="62">
        <v>8.8853121744002497</v>
      </c>
      <c r="H19" s="62">
        <v>8.8147938238097776</v>
      </c>
      <c r="I19" s="62">
        <v>8.7448351426684283</v>
      </c>
      <c r="J19" s="62">
        <v>8.6754316891551948</v>
      </c>
      <c r="K19" s="62">
        <v>8.6065790567015821</v>
      </c>
      <c r="L19" s="62">
        <v>8.5382728737118931</v>
      </c>
      <c r="M19" s="62">
        <v>8.4705088032856057</v>
      </c>
      <c r="N19" s="62">
        <v>8.4032825429420708</v>
      </c>
      <c r="O19" s="62">
        <v>8.3835274159876416</v>
      </c>
      <c r="P19" s="62">
        <v>8.3835274159876416</v>
      </c>
      <c r="Q19" s="62">
        <v>8.3835274159876416</v>
      </c>
      <c r="R19" s="62">
        <v>8.3835274159876416</v>
      </c>
      <c r="S19" s="62">
        <v>8.3835274159876416</v>
      </c>
      <c r="T19" s="62">
        <v>8.3835274159876381</v>
      </c>
      <c r="U19" s="62">
        <v>8.3835274159876416</v>
      </c>
      <c r="V19" s="62">
        <v>8.3835274159876434</v>
      </c>
      <c r="W19" s="62">
        <v>8.3835274159876416</v>
      </c>
      <c r="X19" s="62">
        <v>8.3835274159876398</v>
      </c>
      <c r="Y19" s="62">
        <v>8.3835274159876434</v>
      </c>
      <c r="Z19" s="62">
        <v>8.3835274159876416</v>
      </c>
      <c r="AA19" s="62">
        <v>8.3835274159876416</v>
      </c>
      <c r="AB19" s="62">
        <v>8.3835274159876434</v>
      </c>
      <c r="AC19" s="62">
        <v>8.3835274159876434</v>
      </c>
      <c r="AD19" s="62">
        <v>8.3835274159876434</v>
      </c>
      <c r="AE19" s="62">
        <v>8.3835274159876416</v>
      </c>
      <c r="AF19" s="62">
        <v>8.3835274159876434</v>
      </c>
      <c r="AG19" s="62">
        <v>8.3835274159876469</v>
      </c>
      <c r="AH19" s="62">
        <v>8.3835274159876434</v>
      </c>
      <c r="AI19" s="62">
        <v>8.3835274159876416</v>
      </c>
      <c r="AJ19" s="62">
        <v>8.3835274159876452</v>
      </c>
      <c r="AK19" s="62">
        <v>8.3835274159876416</v>
      </c>
      <c r="AL19" s="62">
        <v>8.3835274159876398</v>
      </c>
      <c r="AM19" s="62">
        <v>8.3835274159876416</v>
      </c>
      <c r="AN19" s="62">
        <v>8.3835274159876434</v>
      </c>
      <c r="AO19" s="62">
        <v>8.4441533644894804</v>
      </c>
      <c r="AP19" s="62">
        <v>8.5111704546838585</v>
      </c>
      <c r="AQ19" s="62" t="s">
        <v>7</v>
      </c>
      <c r="AR19" s="62" t="s">
        <v>7</v>
      </c>
      <c r="AS19" s="62" t="s">
        <v>7</v>
      </c>
      <c r="AT19" s="62" t="s">
        <v>7</v>
      </c>
      <c r="AU19" s="62" t="s">
        <v>7</v>
      </c>
      <c r="AV19" s="62" t="s">
        <v>7</v>
      </c>
      <c r="AW19" s="62" t="s">
        <v>7</v>
      </c>
      <c r="AX19" s="62" t="s">
        <v>7</v>
      </c>
      <c r="AY19" s="62" t="s">
        <v>7</v>
      </c>
      <c r="AZ19" s="62" t="s">
        <v>7</v>
      </c>
      <c r="BA19" s="62" t="s">
        <v>7</v>
      </c>
      <c r="BB19" s="62" t="s">
        <v>7</v>
      </c>
      <c r="BC19" s="62" t="s">
        <v>7</v>
      </c>
      <c r="BD19" s="62" t="s">
        <v>7</v>
      </c>
      <c r="BE19" s="62" t="s">
        <v>7</v>
      </c>
      <c r="BF19" s="62" t="s">
        <v>7</v>
      </c>
      <c r="BG19" s="62" t="s">
        <v>7</v>
      </c>
      <c r="BH19" s="62" t="s">
        <v>7</v>
      </c>
      <c r="BI19" s="62" t="s">
        <v>7</v>
      </c>
      <c r="BJ19" s="62" t="s">
        <v>7</v>
      </c>
      <c r="BK19" s="62" t="s">
        <v>7</v>
      </c>
      <c r="BL19" s="62" t="s">
        <v>7</v>
      </c>
      <c r="BM19" s="62" t="s">
        <v>7</v>
      </c>
      <c r="BN19" s="62" t="s">
        <v>7</v>
      </c>
      <c r="BO19" s="62" t="s">
        <v>7</v>
      </c>
    </row>
    <row r="20" spans="1:67" ht="17.25" customHeight="1">
      <c r="A20" s="25">
        <v>59</v>
      </c>
      <c r="B20" s="62" t="s">
        <v>7</v>
      </c>
      <c r="C20" s="62" t="s">
        <v>7</v>
      </c>
      <c r="D20" s="62" t="s">
        <v>7</v>
      </c>
      <c r="E20" s="62" t="s">
        <v>7</v>
      </c>
      <c r="F20" s="62" t="s">
        <v>7</v>
      </c>
      <c r="G20" s="62" t="s">
        <v>7</v>
      </c>
      <c r="H20" s="62">
        <v>8.8501150304472187</v>
      </c>
      <c r="I20" s="62">
        <v>8.7798760222690628</v>
      </c>
      <c r="J20" s="62">
        <v>8.7101944665367697</v>
      </c>
      <c r="K20" s="62">
        <v>8.6410659390245819</v>
      </c>
      <c r="L20" s="62">
        <v>8.5724860506196219</v>
      </c>
      <c r="M20" s="62">
        <v>8.5044504470432791</v>
      </c>
      <c r="N20" s="62">
        <v>8.4369548085746793</v>
      </c>
      <c r="O20" s="62">
        <v>8.4171205220919312</v>
      </c>
      <c r="P20" s="62">
        <v>8.4171205220919312</v>
      </c>
      <c r="Q20" s="62">
        <v>8.4171205220919312</v>
      </c>
      <c r="R20" s="62">
        <v>8.4171205220919294</v>
      </c>
      <c r="S20" s="62">
        <v>8.4171205220919312</v>
      </c>
      <c r="T20" s="62">
        <v>8.417120522091933</v>
      </c>
      <c r="U20" s="62">
        <v>8.417120522091933</v>
      </c>
      <c r="V20" s="62">
        <v>8.4171205220919312</v>
      </c>
      <c r="W20" s="62">
        <v>8.417120522091933</v>
      </c>
      <c r="X20" s="62">
        <v>8.4171205220919312</v>
      </c>
      <c r="Y20" s="62">
        <v>8.4171205220919312</v>
      </c>
      <c r="Z20" s="62">
        <v>8.4171205220919312</v>
      </c>
      <c r="AA20" s="62">
        <v>8.4171205220919294</v>
      </c>
      <c r="AB20" s="62">
        <v>8.417120522091933</v>
      </c>
      <c r="AC20" s="62">
        <v>8.4171205220919276</v>
      </c>
      <c r="AD20" s="62">
        <v>8.4171205220919294</v>
      </c>
      <c r="AE20" s="62">
        <v>8.4171205220919294</v>
      </c>
      <c r="AF20" s="62">
        <v>8.417120522091933</v>
      </c>
      <c r="AG20" s="62">
        <v>8.4171205220919294</v>
      </c>
      <c r="AH20" s="62">
        <v>8.4171205220919294</v>
      </c>
      <c r="AI20" s="62">
        <v>8.4171205220919294</v>
      </c>
      <c r="AJ20" s="62">
        <v>8.4171205220919294</v>
      </c>
      <c r="AK20" s="62">
        <v>8.4171205220919312</v>
      </c>
      <c r="AL20" s="62">
        <v>8.4171205220919294</v>
      </c>
      <c r="AM20" s="62">
        <v>8.4171205220919312</v>
      </c>
      <c r="AN20" s="62">
        <v>8.4171205220919294</v>
      </c>
      <c r="AO20" s="62">
        <v>8.4441533644894768</v>
      </c>
      <c r="AP20" s="62">
        <v>8.5111704546838602</v>
      </c>
      <c r="AQ20" s="62">
        <v>8.5787194265464386</v>
      </c>
      <c r="AR20" s="62" t="s">
        <v>7</v>
      </c>
      <c r="AS20" s="62" t="s">
        <v>7</v>
      </c>
      <c r="AT20" s="62" t="s">
        <v>7</v>
      </c>
      <c r="AU20" s="62" t="s">
        <v>7</v>
      </c>
      <c r="AV20" s="62" t="s">
        <v>7</v>
      </c>
      <c r="AW20" s="62" t="s">
        <v>7</v>
      </c>
      <c r="AX20" s="62" t="s">
        <v>7</v>
      </c>
      <c r="AY20" s="62" t="s">
        <v>7</v>
      </c>
      <c r="AZ20" s="62" t="s">
        <v>7</v>
      </c>
      <c r="BA20" s="62" t="s">
        <v>7</v>
      </c>
      <c r="BB20" s="62" t="s">
        <v>7</v>
      </c>
      <c r="BC20" s="62" t="s">
        <v>7</v>
      </c>
      <c r="BD20" s="62" t="s">
        <v>7</v>
      </c>
      <c r="BE20" s="62" t="s">
        <v>7</v>
      </c>
      <c r="BF20" s="62" t="s">
        <v>7</v>
      </c>
      <c r="BG20" s="62" t="s">
        <v>7</v>
      </c>
      <c r="BH20" s="62" t="s">
        <v>7</v>
      </c>
      <c r="BI20" s="62" t="s">
        <v>7</v>
      </c>
      <c r="BJ20" s="62" t="s">
        <v>7</v>
      </c>
      <c r="BK20" s="62" t="s">
        <v>7</v>
      </c>
      <c r="BL20" s="62" t="s">
        <v>7</v>
      </c>
      <c r="BM20" s="62" t="s">
        <v>7</v>
      </c>
      <c r="BN20" s="62" t="s">
        <v>7</v>
      </c>
      <c r="BO20" s="62" t="s">
        <v>7</v>
      </c>
    </row>
    <row r="21" spans="1:67" ht="17.25" customHeight="1">
      <c r="A21" s="25">
        <v>58</v>
      </c>
      <c r="B21" s="62" t="s">
        <v>7</v>
      </c>
      <c r="C21" s="62" t="s">
        <v>7</v>
      </c>
      <c r="D21" s="62" t="s">
        <v>7</v>
      </c>
      <c r="E21" s="62" t="s">
        <v>7</v>
      </c>
      <c r="F21" s="62" t="s">
        <v>7</v>
      </c>
      <c r="G21" s="62" t="s">
        <v>7</v>
      </c>
      <c r="H21" s="62" t="s">
        <v>7</v>
      </c>
      <c r="I21" s="62">
        <v>8.8099053405433629</v>
      </c>
      <c r="J21" s="62">
        <v>8.739985456888256</v>
      </c>
      <c r="K21" s="62">
        <v>8.6706204929447015</v>
      </c>
      <c r="L21" s="62">
        <v>8.6018060445879936</v>
      </c>
      <c r="M21" s="62">
        <v>8.5335377426468249</v>
      </c>
      <c r="N21" s="62">
        <v>8.4658112526258176</v>
      </c>
      <c r="O21" s="62">
        <v>8.4459091280437537</v>
      </c>
      <c r="P21" s="62">
        <v>8.4459091280437537</v>
      </c>
      <c r="Q21" s="62">
        <v>8.4459091280437555</v>
      </c>
      <c r="R21" s="62">
        <v>8.4459091280437555</v>
      </c>
      <c r="S21" s="62">
        <v>8.445909128043759</v>
      </c>
      <c r="T21" s="62">
        <v>8.4459091280437573</v>
      </c>
      <c r="U21" s="62">
        <v>8.4459091280437573</v>
      </c>
      <c r="V21" s="62">
        <v>8.445909128043759</v>
      </c>
      <c r="W21" s="62">
        <v>8.4459091280437573</v>
      </c>
      <c r="X21" s="62">
        <v>8.4459091280437555</v>
      </c>
      <c r="Y21" s="62">
        <v>8.4459091280437555</v>
      </c>
      <c r="Z21" s="62">
        <v>8.4459091280437573</v>
      </c>
      <c r="AA21" s="62">
        <v>8.4459091280437573</v>
      </c>
      <c r="AB21" s="62">
        <v>8.4459091280437573</v>
      </c>
      <c r="AC21" s="62">
        <v>8.4459091280437555</v>
      </c>
      <c r="AD21" s="62">
        <v>8.445909128043759</v>
      </c>
      <c r="AE21" s="62">
        <v>8.4459091280437608</v>
      </c>
      <c r="AF21" s="62">
        <v>8.4459091280437608</v>
      </c>
      <c r="AG21" s="62">
        <v>8.4459091280437573</v>
      </c>
      <c r="AH21" s="62">
        <v>8.4459091280437573</v>
      </c>
      <c r="AI21" s="62">
        <v>8.4459091280437573</v>
      </c>
      <c r="AJ21" s="62">
        <v>8.4459091280437608</v>
      </c>
      <c r="AK21" s="62">
        <v>8.4459091280437573</v>
      </c>
      <c r="AL21" s="62">
        <v>8.4459091280437573</v>
      </c>
      <c r="AM21" s="62">
        <v>8.4459091280437573</v>
      </c>
      <c r="AN21" s="62">
        <v>8.4459091280437573</v>
      </c>
      <c r="AO21" s="62">
        <v>8.4459091280437608</v>
      </c>
      <c r="AP21" s="62">
        <v>8.5111704546838585</v>
      </c>
      <c r="AQ21" s="62">
        <v>8.5787194265464368</v>
      </c>
      <c r="AR21" s="62">
        <v>8.6468045013602861</v>
      </c>
      <c r="AS21" s="62" t="s">
        <v>7</v>
      </c>
      <c r="AT21" s="62" t="s">
        <v>7</v>
      </c>
      <c r="AU21" s="62" t="s">
        <v>7</v>
      </c>
      <c r="AV21" s="62" t="s">
        <v>7</v>
      </c>
      <c r="AW21" s="62" t="s">
        <v>7</v>
      </c>
      <c r="AX21" s="62" t="s">
        <v>7</v>
      </c>
      <c r="AY21" s="62" t="s">
        <v>7</v>
      </c>
      <c r="AZ21" s="62" t="s">
        <v>7</v>
      </c>
      <c r="BA21" s="62" t="s">
        <v>7</v>
      </c>
      <c r="BB21" s="62" t="s">
        <v>7</v>
      </c>
      <c r="BC21" s="62" t="s">
        <v>7</v>
      </c>
      <c r="BD21" s="62" t="s">
        <v>7</v>
      </c>
      <c r="BE21" s="62" t="s">
        <v>7</v>
      </c>
      <c r="BF21" s="62" t="s">
        <v>7</v>
      </c>
      <c r="BG21" s="62" t="s">
        <v>7</v>
      </c>
      <c r="BH21" s="62" t="s">
        <v>7</v>
      </c>
      <c r="BI21" s="62" t="s">
        <v>7</v>
      </c>
      <c r="BJ21" s="62" t="s">
        <v>7</v>
      </c>
      <c r="BK21" s="62" t="s">
        <v>7</v>
      </c>
      <c r="BL21" s="62" t="s">
        <v>7</v>
      </c>
      <c r="BM21" s="62" t="s">
        <v>7</v>
      </c>
      <c r="BN21" s="62" t="s">
        <v>7</v>
      </c>
      <c r="BO21" s="62" t="s">
        <v>7</v>
      </c>
    </row>
    <row r="22" spans="1:67" ht="17.25" customHeight="1">
      <c r="A22" s="25">
        <v>57</v>
      </c>
      <c r="B22" s="62" t="s">
        <v>7</v>
      </c>
      <c r="C22" s="62" t="s">
        <v>7</v>
      </c>
      <c r="D22" s="62" t="s">
        <v>7</v>
      </c>
      <c r="E22" s="62" t="s">
        <v>7</v>
      </c>
      <c r="F22" s="62" t="s">
        <v>7</v>
      </c>
      <c r="G22" s="62" t="s">
        <v>7</v>
      </c>
      <c r="H22" s="62" t="s">
        <v>7</v>
      </c>
      <c r="I22" s="62" t="s">
        <v>7</v>
      </c>
      <c r="J22" s="62">
        <v>8.7630218489644705</v>
      </c>
      <c r="K22" s="62">
        <v>8.6934740565123647</v>
      </c>
      <c r="L22" s="62">
        <v>8.6244782306670356</v>
      </c>
      <c r="M22" s="62">
        <v>8.5560299907411039</v>
      </c>
      <c r="N22" s="62">
        <v>8.4881249908145886</v>
      </c>
      <c r="O22" s="62">
        <v>8.4681704092636654</v>
      </c>
      <c r="P22" s="62">
        <v>8.4681704092636672</v>
      </c>
      <c r="Q22" s="62">
        <v>8.4681704092636672</v>
      </c>
      <c r="R22" s="62">
        <v>8.4681704092636672</v>
      </c>
      <c r="S22" s="62">
        <v>8.4681704092636654</v>
      </c>
      <c r="T22" s="62">
        <v>8.4681704092636672</v>
      </c>
      <c r="U22" s="62">
        <v>8.4681704092636672</v>
      </c>
      <c r="V22" s="62">
        <v>8.4681704092636689</v>
      </c>
      <c r="W22" s="62">
        <v>8.4681704092636654</v>
      </c>
      <c r="X22" s="62">
        <v>8.4681704092636672</v>
      </c>
      <c r="Y22" s="62">
        <v>8.4681704092636636</v>
      </c>
      <c r="Z22" s="62">
        <v>8.4681704092636654</v>
      </c>
      <c r="AA22" s="62">
        <v>8.4681704092636636</v>
      </c>
      <c r="AB22" s="62">
        <v>8.4681704092636654</v>
      </c>
      <c r="AC22" s="62">
        <v>8.4681704092636654</v>
      </c>
      <c r="AD22" s="62">
        <v>8.4681704092636672</v>
      </c>
      <c r="AE22" s="62">
        <v>8.4681704092636689</v>
      </c>
      <c r="AF22" s="62">
        <v>8.4681704092636636</v>
      </c>
      <c r="AG22" s="62">
        <v>8.4681704092636636</v>
      </c>
      <c r="AH22" s="62">
        <v>8.4681704092636636</v>
      </c>
      <c r="AI22" s="62">
        <v>8.4681704092636672</v>
      </c>
      <c r="AJ22" s="62">
        <v>8.4681704092636636</v>
      </c>
      <c r="AK22" s="62">
        <v>8.4681704092636654</v>
      </c>
      <c r="AL22" s="62">
        <v>8.4681704092636672</v>
      </c>
      <c r="AM22" s="62">
        <v>8.4681704092636654</v>
      </c>
      <c r="AN22" s="62">
        <v>8.4681704092636654</v>
      </c>
      <c r="AO22" s="62">
        <v>8.4681704092636689</v>
      </c>
      <c r="AP22" s="62">
        <v>8.5111704546838585</v>
      </c>
      <c r="AQ22" s="62">
        <v>8.5787194265464386</v>
      </c>
      <c r="AR22" s="62">
        <v>8.6468045013602861</v>
      </c>
      <c r="AS22" s="62">
        <v>8.7154299339107748</v>
      </c>
      <c r="AT22" s="62" t="s">
        <v>7</v>
      </c>
      <c r="AU22" s="62" t="s">
        <v>7</v>
      </c>
      <c r="AV22" s="62" t="s">
        <v>7</v>
      </c>
      <c r="AW22" s="62" t="s">
        <v>7</v>
      </c>
      <c r="AX22" s="62" t="s">
        <v>7</v>
      </c>
      <c r="AY22" s="62" t="s">
        <v>7</v>
      </c>
      <c r="AZ22" s="62" t="s">
        <v>7</v>
      </c>
      <c r="BA22" s="62" t="s">
        <v>7</v>
      </c>
      <c r="BB22" s="62" t="s">
        <v>7</v>
      </c>
      <c r="BC22" s="62" t="s">
        <v>7</v>
      </c>
      <c r="BD22" s="62" t="s">
        <v>7</v>
      </c>
      <c r="BE22" s="62" t="s">
        <v>7</v>
      </c>
      <c r="BF22" s="62" t="s">
        <v>7</v>
      </c>
      <c r="BG22" s="62" t="s">
        <v>7</v>
      </c>
      <c r="BH22" s="62" t="s">
        <v>7</v>
      </c>
      <c r="BI22" s="62" t="s">
        <v>7</v>
      </c>
      <c r="BJ22" s="62" t="s">
        <v>7</v>
      </c>
      <c r="BK22" s="62" t="s">
        <v>7</v>
      </c>
      <c r="BL22" s="62" t="s">
        <v>7</v>
      </c>
      <c r="BM22" s="62" t="s">
        <v>7</v>
      </c>
      <c r="BN22" s="62" t="s">
        <v>7</v>
      </c>
      <c r="BO22" s="62" t="s">
        <v>7</v>
      </c>
    </row>
    <row r="23" spans="1:67" ht="17.25" customHeight="1">
      <c r="A23" s="25">
        <v>56</v>
      </c>
      <c r="B23" s="62" t="s">
        <v>7</v>
      </c>
      <c r="C23" s="62" t="s">
        <v>7</v>
      </c>
      <c r="D23" s="62" t="s">
        <v>7</v>
      </c>
      <c r="E23" s="62" t="s">
        <v>7</v>
      </c>
      <c r="F23" s="62" t="s">
        <v>7</v>
      </c>
      <c r="G23" s="62" t="s">
        <v>7</v>
      </c>
      <c r="H23" s="62" t="s">
        <v>7</v>
      </c>
      <c r="I23" s="62" t="s">
        <v>7</v>
      </c>
      <c r="J23" s="62" t="s">
        <v>7</v>
      </c>
      <c r="K23" s="62">
        <v>8.7130215351654527</v>
      </c>
      <c r="L23" s="62">
        <v>8.6438705706006509</v>
      </c>
      <c r="M23" s="62">
        <v>8.575268423214931</v>
      </c>
      <c r="N23" s="62">
        <v>8.5072107373164076</v>
      </c>
      <c r="O23" s="62">
        <v>8.4872112874246532</v>
      </c>
      <c r="P23" s="62">
        <v>8.4872112874246479</v>
      </c>
      <c r="Q23" s="62">
        <v>8.4872112874246479</v>
      </c>
      <c r="R23" s="62">
        <v>8.4872112874246515</v>
      </c>
      <c r="S23" s="62">
        <v>8.4872112874246497</v>
      </c>
      <c r="T23" s="62">
        <v>8.4872112874246497</v>
      </c>
      <c r="U23" s="62">
        <v>8.4872112874246497</v>
      </c>
      <c r="V23" s="62">
        <v>8.4872112874246461</v>
      </c>
      <c r="W23" s="62">
        <v>8.4872112874246461</v>
      </c>
      <c r="X23" s="62">
        <v>8.4872112874246497</v>
      </c>
      <c r="Y23" s="62">
        <v>8.4872112874246497</v>
      </c>
      <c r="Z23" s="62">
        <v>8.4872112874246497</v>
      </c>
      <c r="AA23" s="62">
        <v>8.4872112874246479</v>
      </c>
      <c r="AB23" s="62">
        <v>8.4872112874246515</v>
      </c>
      <c r="AC23" s="62">
        <v>8.4872112874246532</v>
      </c>
      <c r="AD23" s="62">
        <v>8.4872112874246479</v>
      </c>
      <c r="AE23" s="62">
        <v>8.4872112874246515</v>
      </c>
      <c r="AF23" s="62">
        <v>8.4872112874246497</v>
      </c>
      <c r="AG23" s="62">
        <v>8.4872112874246497</v>
      </c>
      <c r="AH23" s="62">
        <v>8.4872112874246497</v>
      </c>
      <c r="AI23" s="62">
        <v>8.4872112874246515</v>
      </c>
      <c r="AJ23" s="62">
        <v>8.4872112874246532</v>
      </c>
      <c r="AK23" s="62">
        <v>8.4872112874246532</v>
      </c>
      <c r="AL23" s="62">
        <v>8.4872112874246497</v>
      </c>
      <c r="AM23" s="62">
        <v>8.4872112874246497</v>
      </c>
      <c r="AN23" s="62">
        <v>8.4872112874246515</v>
      </c>
      <c r="AO23" s="62">
        <v>8.4872112874246497</v>
      </c>
      <c r="AP23" s="62">
        <v>8.5111704546838585</v>
      </c>
      <c r="AQ23" s="62">
        <v>8.5787194265464404</v>
      </c>
      <c r="AR23" s="62">
        <v>8.6468045013602861</v>
      </c>
      <c r="AS23" s="62">
        <v>8.715429933910773</v>
      </c>
      <c r="AT23" s="62">
        <v>8.78460001275133</v>
      </c>
      <c r="AU23" s="62" t="s">
        <v>7</v>
      </c>
      <c r="AV23" s="62" t="s">
        <v>7</v>
      </c>
      <c r="AW23" s="62" t="s">
        <v>7</v>
      </c>
      <c r="AX23" s="62" t="s">
        <v>7</v>
      </c>
      <c r="AY23" s="62" t="s">
        <v>7</v>
      </c>
      <c r="AZ23" s="62" t="s">
        <v>7</v>
      </c>
      <c r="BA23" s="62" t="s">
        <v>7</v>
      </c>
      <c r="BB23" s="62" t="s">
        <v>7</v>
      </c>
      <c r="BC23" s="62" t="s">
        <v>7</v>
      </c>
      <c r="BD23" s="62" t="s">
        <v>7</v>
      </c>
      <c r="BE23" s="62" t="s">
        <v>7</v>
      </c>
      <c r="BF23" s="62" t="s">
        <v>7</v>
      </c>
      <c r="BG23" s="62" t="s">
        <v>7</v>
      </c>
      <c r="BH23" s="62" t="s">
        <v>7</v>
      </c>
      <c r="BI23" s="62" t="s">
        <v>7</v>
      </c>
      <c r="BJ23" s="62" t="s">
        <v>7</v>
      </c>
      <c r="BK23" s="62" t="s">
        <v>7</v>
      </c>
      <c r="BL23" s="62" t="s">
        <v>7</v>
      </c>
      <c r="BM23" s="62" t="s">
        <v>7</v>
      </c>
      <c r="BN23" s="62" t="s">
        <v>7</v>
      </c>
      <c r="BO23" s="62" t="s">
        <v>7</v>
      </c>
    </row>
    <row r="24" spans="1:67" ht="17.25" customHeight="1">
      <c r="A24" s="25">
        <v>55</v>
      </c>
      <c r="B24" s="62" t="s">
        <v>7</v>
      </c>
      <c r="C24" s="62" t="s">
        <v>7</v>
      </c>
      <c r="D24" s="62" t="s">
        <v>7</v>
      </c>
      <c r="E24" s="62" t="s">
        <v>7</v>
      </c>
      <c r="F24" s="62" t="s">
        <v>7</v>
      </c>
      <c r="G24" s="62" t="s">
        <v>7</v>
      </c>
      <c r="H24" s="62" t="s">
        <v>7</v>
      </c>
      <c r="I24" s="62" t="s">
        <v>7</v>
      </c>
      <c r="J24" s="62" t="s">
        <v>7</v>
      </c>
      <c r="K24" s="62" t="s">
        <v>7</v>
      </c>
      <c r="L24" s="62">
        <v>8.661673036368251</v>
      </c>
      <c r="M24" s="62">
        <v>8.5929295995716739</v>
      </c>
      <c r="N24" s="62">
        <v>8.5247317456068199</v>
      </c>
      <c r="O24" s="62">
        <v>8.5046911058893837</v>
      </c>
      <c r="P24" s="62">
        <v>8.5046911058893819</v>
      </c>
      <c r="Q24" s="62">
        <v>8.5046911058893784</v>
      </c>
      <c r="R24" s="62">
        <v>8.5046911058893802</v>
      </c>
      <c r="S24" s="62">
        <v>8.5046911058893802</v>
      </c>
      <c r="T24" s="62">
        <v>8.5046911058893766</v>
      </c>
      <c r="U24" s="62">
        <v>8.5046911058893802</v>
      </c>
      <c r="V24" s="62">
        <v>8.5046911058893837</v>
      </c>
      <c r="W24" s="62">
        <v>8.5046911058893802</v>
      </c>
      <c r="X24" s="62">
        <v>8.5046911058893837</v>
      </c>
      <c r="Y24" s="62">
        <v>8.5046911058893784</v>
      </c>
      <c r="Z24" s="62">
        <v>8.5046911058893784</v>
      </c>
      <c r="AA24" s="62">
        <v>8.5046911058893802</v>
      </c>
      <c r="AB24" s="62">
        <v>8.5046911058893837</v>
      </c>
      <c r="AC24" s="62">
        <v>8.5046911058893837</v>
      </c>
      <c r="AD24" s="62">
        <v>8.5046911058893837</v>
      </c>
      <c r="AE24" s="62">
        <v>8.5046911058893837</v>
      </c>
      <c r="AF24" s="62">
        <v>8.5046911058893802</v>
      </c>
      <c r="AG24" s="62">
        <v>8.5046911058893802</v>
      </c>
      <c r="AH24" s="62">
        <v>8.5046911058893802</v>
      </c>
      <c r="AI24" s="62">
        <v>8.5046911058893837</v>
      </c>
      <c r="AJ24" s="62">
        <v>8.5046911058893802</v>
      </c>
      <c r="AK24" s="62">
        <v>8.5046911058893819</v>
      </c>
      <c r="AL24" s="62">
        <v>8.5046911058893819</v>
      </c>
      <c r="AM24" s="62">
        <v>8.5046911058893837</v>
      </c>
      <c r="AN24" s="62">
        <v>8.5046911058893837</v>
      </c>
      <c r="AO24" s="62">
        <v>8.5046911058893819</v>
      </c>
      <c r="AP24" s="62">
        <v>8.5111704546838602</v>
      </c>
      <c r="AQ24" s="62">
        <v>8.5787194265464386</v>
      </c>
      <c r="AR24" s="62">
        <v>8.6468045013602861</v>
      </c>
      <c r="AS24" s="62">
        <v>8.7154299339107695</v>
      </c>
      <c r="AT24" s="62">
        <v>8.7846000127513264</v>
      </c>
      <c r="AU24" s="62">
        <v>8.8543190604715818</v>
      </c>
      <c r="AV24" s="62" t="s">
        <v>7</v>
      </c>
      <c r="AW24" s="62" t="s">
        <v>7</v>
      </c>
      <c r="AX24" s="62" t="s">
        <v>7</v>
      </c>
      <c r="AY24" s="62" t="s">
        <v>7</v>
      </c>
      <c r="AZ24" s="62" t="s">
        <v>7</v>
      </c>
      <c r="BA24" s="62" t="s">
        <v>7</v>
      </c>
      <c r="BB24" s="62" t="s">
        <v>7</v>
      </c>
      <c r="BC24" s="62" t="s">
        <v>7</v>
      </c>
      <c r="BD24" s="62" t="s">
        <v>7</v>
      </c>
      <c r="BE24" s="62" t="s">
        <v>7</v>
      </c>
      <c r="BF24" s="62" t="s">
        <v>7</v>
      </c>
      <c r="BG24" s="62" t="s">
        <v>7</v>
      </c>
      <c r="BH24" s="62" t="s">
        <v>7</v>
      </c>
      <c r="BI24" s="62" t="s">
        <v>7</v>
      </c>
      <c r="BJ24" s="62" t="s">
        <v>7</v>
      </c>
      <c r="BK24" s="62" t="s">
        <v>7</v>
      </c>
      <c r="BL24" s="62" t="s">
        <v>7</v>
      </c>
      <c r="BM24" s="62" t="s">
        <v>7</v>
      </c>
      <c r="BN24" s="62" t="s">
        <v>7</v>
      </c>
      <c r="BO24" s="62" t="s">
        <v>7</v>
      </c>
    </row>
    <row r="25" spans="1:67" ht="17.25" customHeight="1">
      <c r="A25" s="25">
        <v>54</v>
      </c>
      <c r="B25" s="62" t="s">
        <v>7</v>
      </c>
      <c r="C25" s="62" t="s">
        <v>7</v>
      </c>
      <c r="D25" s="62" t="s">
        <v>7</v>
      </c>
      <c r="E25" s="62" t="s">
        <v>7</v>
      </c>
      <c r="F25" s="62" t="s">
        <v>7</v>
      </c>
      <c r="G25" s="62" t="s">
        <v>7</v>
      </c>
      <c r="H25" s="62" t="s">
        <v>7</v>
      </c>
      <c r="I25" s="62" t="s">
        <v>7</v>
      </c>
      <c r="J25" s="62" t="s">
        <v>7</v>
      </c>
      <c r="K25" s="62" t="s">
        <v>7</v>
      </c>
      <c r="L25" s="62" t="s">
        <v>7</v>
      </c>
      <c r="M25" s="62">
        <v>8.6149315084809288</v>
      </c>
      <c r="N25" s="62">
        <v>8.5465590361913968</v>
      </c>
      <c r="O25" s="62">
        <v>8.5264670830860769</v>
      </c>
      <c r="P25" s="62">
        <v>8.5264670830860787</v>
      </c>
      <c r="Q25" s="62">
        <v>8.5264670830860787</v>
      </c>
      <c r="R25" s="62">
        <v>8.5264670830860787</v>
      </c>
      <c r="S25" s="62">
        <v>8.5264670830860787</v>
      </c>
      <c r="T25" s="62">
        <v>8.5264670830860787</v>
      </c>
      <c r="U25" s="62">
        <v>8.5264670830860787</v>
      </c>
      <c r="V25" s="62">
        <v>8.5264670830860751</v>
      </c>
      <c r="W25" s="62">
        <v>8.5264670830860751</v>
      </c>
      <c r="X25" s="62">
        <v>8.5264670830860734</v>
      </c>
      <c r="Y25" s="62">
        <v>8.5264670830860734</v>
      </c>
      <c r="Z25" s="62">
        <v>8.5264670830860716</v>
      </c>
      <c r="AA25" s="62">
        <v>8.5264670830860751</v>
      </c>
      <c r="AB25" s="62">
        <v>8.5264670830860769</v>
      </c>
      <c r="AC25" s="62">
        <v>8.5264670830860734</v>
      </c>
      <c r="AD25" s="62">
        <v>8.5264670830860787</v>
      </c>
      <c r="AE25" s="62">
        <v>8.5264670830860769</v>
      </c>
      <c r="AF25" s="62">
        <v>8.5264670830860751</v>
      </c>
      <c r="AG25" s="62">
        <v>8.5264670830860769</v>
      </c>
      <c r="AH25" s="62">
        <v>8.5264670830860769</v>
      </c>
      <c r="AI25" s="62">
        <v>8.5264670830860787</v>
      </c>
      <c r="AJ25" s="62">
        <v>8.5264670830860751</v>
      </c>
      <c r="AK25" s="62">
        <v>8.5264670830860769</v>
      </c>
      <c r="AL25" s="62">
        <v>8.5264670830860769</v>
      </c>
      <c r="AM25" s="62">
        <v>8.5264670830860751</v>
      </c>
      <c r="AN25" s="62">
        <v>8.5264670830860751</v>
      </c>
      <c r="AO25" s="62">
        <v>8.5264670830860787</v>
      </c>
      <c r="AP25" s="62">
        <v>8.5264670830860769</v>
      </c>
      <c r="AQ25" s="62">
        <v>8.5787194265464386</v>
      </c>
      <c r="AR25" s="62">
        <v>8.6468045013602861</v>
      </c>
      <c r="AS25" s="62">
        <v>8.7154299339107713</v>
      </c>
      <c r="AT25" s="62">
        <v>8.7846000127513264</v>
      </c>
      <c r="AU25" s="62">
        <v>8.8543190604715836</v>
      </c>
      <c r="AV25" s="62">
        <v>8.924591433967402</v>
      </c>
      <c r="AW25" s="62" t="s">
        <v>7</v>
      </c>
      <c r="AX25" s="62" t="s">
        <v>7</v>
      </c>
      <c r="AY25" s="62" t="s">
        <v>7</v>
      </c>
      <c r="AZ25" s="62" t="s">
        <v>7</v>
      </c>
      <c r="BA25" s="62" t="s">
        <v>7</v>
      </c>
      <c r="BB25" s="62" t="s">
        <v>7</v>
      </c>
      <c r="BC25" s="62" t="s">
        <v>7</v>
      </c>
      <c r="BD25" s="62" t="s">
        <v>7</v>
      </c>
      <c r="BE25" s="62" t="s">
        <v>7</v>
      </c>
      <c r="BF25" s="62" t="s">
        <v>7</v>
      </c>
      <c r="BG25" s="62" t="s">
        <v>7</v>
      </c>
      <c r="BH25" s="62" t="s">
        <v>7</v>
      </c>
      <c r="BI25" s="62" t="s">
        <v>7</v>
      </c>
      <c r="BJ25" s="62" t="s">
        <v>7</v>
      </c>
      <c r="BK25" s="62" t="s">
        <v>7</v>
      </c>
      <c r="BL25" s="62" t="s">
        <v>7</v>
      </c>
      <c r="BM25" s="62" t="s">
        <v>7</v>
      </c>
      <c r="BN25" s="62" t="s">
        <v>7</v>
      </c>
      <c r="BO25" s="62" t="s">
        <v>7</v>
      </c>
    </row>
    <row r="26" spans="1:67" ht="17.25" customHeight="1">
      <c r="A26" s="25">
        <v>53</v>
      </c>
      <c r="B26" s="62" t="s">
        <v>7</v>
      </c>
      <c r="C26" s="62" t="s">
        <v>7</v>
      </c>
      <c r="D26" s="62" t="s">
        <v>7</v>
      </c>
      <c r="E26" s="62" t="s">
        <v>7</v>
      </c>
      <c r="F26" s="62" t="s">
        <v>7</v>
      </c>
      <c r="G26" s="62" t="s">
        <v>7</v>
      </c>
      <c r="H26" s="62" t="s">
        <v>7</v>
      </c>
      <c r="I26" s="62" t="s">
        <v>7</v>
      </c>
      <c r="J26" s="62" t="s">
        <v>7</v>
      </c>
      <c r="K26" s="62" t="s">
        <v>7</v>
      </c>
      <c r="L26" s="62" t="s">
        <v>7</v>
      </c>
      <c r="M26" s="62" t="s">
        <v>7</v>
      </c>
      <c r="N26" s="62">
        <v>8.5617534176073828</v>
      </c>
      <c r="O26" s="62">
        <v>8.5416257443019727</v>
      </c>
      <c r="P26" s="62">
        <v>8.5416257443019727</v>
      </c>
      <c r="Q26" s="62">
        <v>8.5416257443019692</v>
      </c>
      <c r="R26" s="62">
        <v>8.5416257443019727</v>
      </c>
      <c r="S26" s="62">
        <v>8.5416257443019692</v>
      </c>
      <c r="T26" s="62">
        <v>8.5416257443019727</v>
      </c>
      <c r="U26" s="62">
        <v>8.541625744301971</v>
      </c>
      <c r="V26" s="62">
        <v>8.5416257443019727</v>
      </c>
      <c r="W26" s="62">
        <v>8.5416257443019745</v>
      </c>
      <c r="X26" s="62">
        <v>8.5416257443019745</v>
      </c>
      <c r="Y26" s="62">
        <v>8.5416257443019692</v>
      </c>
      <c r="Z26" s="62">
        <v>8.5416257443019745</v>
      </c>
      <c r="AA26" s="62">
        <v>8.541625744301971</v>
      </c>
      <c r="AB26" s="62">
        <v>8.541625744301971</v>
      </c>
      <c r="AC26" s="62">
        <v>8.5416257443019692</v>
      </c>
      <c r="AD26" s="62">
        <v>8.5416257443019727</v>
      </c>
      <c r="AE26" s="62">
        <v>8.5416257443019727</v>
      </c>
      <c r="AF26" s="62">
        <v>8.5416257443019727</v>
      </c>
      <c r="AG26" s="62">
        <v>8.5416257443019727</v>
      </c>
      <c r="AH26" s="62">
        <v>8.5416257443019727</v>
      </c>
      <c r="AI26" s="62">
        <v>8.5416257443019745</v>
      </c>
      <c r="AJ26" s="62">
        <v>8.5416257443019727</v>
      </c>
      <c r="AK26" s="62">
        <v>8.5416257443019692</v>
      </c>
      <c r="AL26" s="62">
        <v>8.5416257443019727</v>
      </c>
      <c r="AM26" s="62">
        <v>8.541625744301971</v>
      </c>
      <c r="AN26" s="62">
        <v>8.5416257443019763</v>
      </c>
      <c r="AO26" s="62">
        <v>8.5416257443019745</v>
      </c>
      <c r="AP26" s="62">
        <v>8.5416257443019727</v>
      </c>
      <c r="AQ26" s="62">
        <v>8.5787194265464404</v>
      </c>
      <c r="AR26" s="62">
        <v>8.6468045013602843</v>
      </c>
      <c r="AS26" s="62">
        <v>8.7154299339107713</v>
      </c>
      <c r="AT26" s="62">
        <v>8.7846000127513264</v>
      </c>
      <c r="AU26" s="62">
        <v>8.8543190604715853</v>
      </c>
      <c r="AV26" s="62">
        <v>8.9245914339674002</v>
      </c>
      <c r="AW26" s="62">
        <v>8.995421524713139</v>
      </c>
      <c r="AX26" s="62" t="s">
        <v>7</v>
      </c>
      <c r="AY26" s="62" t="s">
        <v>7</v>
      </c>
      <c r="AZ26" s="62" t="s">
        <v>7</v>
      </c>
      <c r="BA26" s="62" t="s">
        <v>7</v>
      </c>
      <c r="BB26" s="62" t="s">
        <v>7</v>
      </c>
      <c r="BC26" s="62" t="s">
        <v>7</v>
      </c>
      <c r="BD26" s="62" t="s">
        <v>7</v>
      </c>
      <c r="BE26" s="62" t="s">
        <v>7</v>
      </c>
      <c r="BF26" s="62" t="s">
        <v>7</v>
      </c>
      <c r="BG26" s="62" t="s">
        <v>7</v>
      </c>
      <c r="BH26" s="62" t="s">
        <v>7</v>
      </c>
      <c r="BI26" s="62" t="s">
        <v>7</v>
      </c>
      <c r="BJ26" s="62" t="s">
        <v>7</v>
      </c>
      <c r="BK26" s="62" t="s">
        <v>7</v>
      </c>
      <c r="BL26" s="62" t="s">
        <v>7</v>
      </c>
      <c r="BM26" s="62" t="s">
        <v>7</v>
      </c>
      <c r="BN26" s="62" t="s">
        <v>7</v>
      </c>
      <c r="BO26" s="62" t="s">
        <v>7</v>
      </c>
    </row>
    <row r="27" spans="1:67" ht="17.25" customHeight="1">
      <c r="A27" s="25">
        <v>52</v>
      </c>
      <c r="B27" s="62" t="s">
        <v>7</v>
      </c>
      <c r="C27" s="62" t="s">
        <v>7</v>
      </c>
      <c r="D27" s="62" t="s">
        <v>7</v>
      </c>
      <c r="E27" s="62" t="s">
        <v>7</v>
      </c>
      <c r="F27" s="62" t="s">
        <v>7</v>
      </c>
      <c r="G27" s="62" t="s">
        <v>7</v>
      </c>
      <c r="H27" s="62" t="s">
        <v>7</v>
      </c>
      <c r="I27" s="62" t="s">
        <v>7</v>
      </c>
      <c r="J27" s="62" t="s">
        <v>7</v>
      </c>
      <c r="K27" s="62" t="s">
        <v>7</v>
      </c>
      <c r="L27" s="62" t="s">
        <v>7</v>
      </c>
      <c r="M27" s="62" t="s">
        <v>7</v>
      </c>
      <c r="N27" s="62" t="s">
        <v>7</v>
      </c>
      <c r="O27" s="62">
        <v>8.5941623519718036</v>
      </c>
      <c r="P27" s="62">
        <v>8.5941623519718036</v>
      </c>
      <c r="Q27" s="62">
        <v>8.5941623519718036</v>
      </c>
      <c r="R27" s="62">
        <v>8.5941623519718036</v>
      </c>
      <c r="S27" s="62">
        <v>8.5941623519718</v>
      </c>
      <c r="T27" s="62">
        <v>8.5941623519718018</v>
      </c>
      <c r="U27" s="62">
        <v>8.5941623519717982</v>
      </c>
      <c r="V27" s="62">
        <v>8.5941623519718</v>
      </c>
      <c r="W27" s="62">
        <v>8.5941623519717982</v>
      </c>
      <c r="X27" s="62">
        <v>8.5941623519718018</v>
      </c>
      <c r="Y27" s="62">
        <v>8.5941623519718</v>
      </c>
      <c r="Z27" s="62">
        <v>8.5941623519718018</v>
      </c>
      <c r="AA27" s="62">
        <v>8.5941623519718018</v>
      </c>
      <c r="AB27" s="62">
        <v>8.5941623519718</v>
      </c>
      <c r="AC27" s="62">
        <v>8.5941623519718036</v>
      </c>
      <c r="AD27" s="62">
        <v>8.5941623519718018</v>
      </c>
      <c r="AE27" s="62">
        <v>8.5941623519718</v>
      </c>
      <c r="AF27" s="62">
        <v>8.5941623519718</v>
      </c>
      <c r="AG27" s="62">
        <v>8.5941623519718018</v>
      </c>
      <c r="AH27" s="62">
        <v>8.5941623519718</v>
      </c>
      <c r="AI27" s="62">
        <v>8.5941623519718036</v>
      </c>
      <c r="AJ27" s="62">
        <v>8.5941623519718</v>
      </c>
      <c r="AK27" s="62">
        <v>8.5941623519718018</v>
      </c>
      <c r="AL27" s="62">
        <v>8.5941623519718</v>
      </c>
      <c r="AM27" s="62">
        <v>8.5941623519717982</v>
      </c>
      <c r="AN27" s="62">
        <v>8.5941623519718036</v>
      </c>
      <c r="AO27" s="62">
        <v>8.5941623519718018</v>
      </c>
      <c r="AP27" s="62">
        <v>8.5941623519718018</v>
      </c>
      <c r="AQ27" s="62">
        <v>8.5941623519718018</v>
      </c>
      <c r="AR27" s="62">
        <v>8.6468045013602843</v>
      </c>
      <c r="AS27" s="62">
        <v>8.7154299339107713</v>
      </c>
      <c r="AT27" s="62">
        <v>8.7846000127513264</v>
      </c>
      <c r="AU27" s="62">
        <v>8.8543190604715836</v>
      </c>
      <c r="AV27" s="62">
        <v>8.9245914339674002</v>
      </c>
      <c r="AW27" s="62">
        <v>8.9954215247131408</v>
      </c>
      <c r="AX27" s="62">
        <v>9.0668137590362878</v>
      </c>
      <c r="AY27" s="62" t="s">
        <v>7</v>
      </c>
      <c r="AZ27" s="62" t="s">
        <v>7</v>
      </c>
      <c r="BA27" s="62" t="s">
        <v>7</v>
      </c>
      <c r="BB27" s="62" t="s">
        <v>7</v>
      </c>
      <c r="BC27" s="62" t="s">
        <v>7</v>
      </c>
      <c r="BD27" s="62" t="s">
        <v>7</v>
      </c>
      <c r="BE27" s="62" t="s">
        <v>7</v>
      </c>
      <c r="BF27" s="62" t="s">
        <v>7</v>
      </c>
      <c r="BG27" s="62" t="s">
        <v>7</v>
      </c>
      <c r="BH27" s="62" t="s">
        <v>7</v>
      </c>
      <c r="BI27" s="62" t="s">
        <v>7</v>
      </c>
      <c r="BJ27" s="62" t="s">
        <v>7</v>
      </c>
      <c r="BK27" s="62" t="s">
        <v>7</v>
      </c>
      <c r="BL27" s="62" t="s">
        <v>7</v>
      </c>
      <c r="BM27" s="62" t="s">
        <v>7</v>
      </c>
      <c r="BN27" s="62" t="s">
        <v>7</v>
      </c>
      <c r="BO27" s="62" t="s">
        <v>7</v>
      </c>
    </row>
    <row r="28" spans="1:67" ht="17.25" customHeight="1">
      <c r="A28" s="25">
        <v>51</v>
      </c>
      <c r="B28" s="62" t="s">
        <v>7</v>
      </c>
      <c r="C28" s="62" t="s">
        <v>7</v>
      </c>
      <c r="D28" s="62" t="s">
        <v>7</v>
      </c>
      <c r="E28" s="62" t="s">
        <v>7</v>
      </c>
      <c r="F28" s="62" t="s">
        <v>7</v>
      </c>
      <c r="G28" s="62" t="s">
        <v>7</v>
      </c>
      <c r="H28" s="62" t="s">
        <v>7</v>
      </c>
      <c r="I28" s="62" t="s">
        <v>7</v>
      </c>
      <c r="J28" s="62" t="s">
        <v>7</v>
      </c>
      <c r="K28" s="62" t="s">
        <v>7</v>
      </c>
      <c r="L28" s="62" t="s">
        <v>7</v>
      </c>
      <c r="M28" s="62" t="s">
        <v>7</v>
      </c>
      <c r="N28" s="62" t="s">
        <v>7</v>
      </c>
      <c r="O28" s="62" t="s">
        <v>7</v>
      </c>
      <c r="P28" s="62">
        <v>8.6623699896858639</v>
      </c>
      <c r="Q28" s="62">
        <v>8.6623699896858604</v>
      </c>
      <c r="R28" s="62">
        <v>8.6623699896858621</v>
      </c>
      <c r="S28" s="62">
        <v>8.6623699896858621</v>
      </c>
      <c r="T28" s="62">
        <v>8.6623699896858639</v>
      </c>
      <c r="U28" s="62">
        <v>8.6623699896858621</v>
      </c>
      <c r="V28" s="62">
        <v>8.6623699896858639</v>
      </c>
      <c r="W28" s="62">
        <v>8.6623699896858639</v>
      </c>
      <c r="X28" s="62">
        <v>8.6623699896858639</v>
      </c>
      <c r="Y28" s="62">
        <v>8.6623699896858604</v>
      </c>
      <c r="Z28" s="62">
        <v>8.6623699896858639</v>
      </c>
      <c r="AA28" s="62">
        <v>8.6623699896858604</v>
      </c>
      <c r="AB28" s="62">
        <v>8.6623699896858621</v>
      </c>
      <c r="AC28" s="62">
        <v>8.6623699896858639</v>
      </c>
      <c r="AD28" s="62">
        <v>8.6623699896858639</v>
      </c>
      <c r="AE28" s="62">
        <v>8.6623699896858621</v>
      </c>
      <c r="AF28" s="62">
        <v>8.6623699896858621</v>
      </c>
      <c r="AG28" s="62">
        <v>8.6623699896858639</v>
      </c>
      <c r="AH28" s="62">
        <v>8.6623699896858657</v>
      </c>
      <c r="AI28" s="62">
        <v>8.6623699896858604</v>
      </c>
      <c r="AJ28" s="62">
        <v>8.6623699896858639</v>
      </c>
      <c r="AK28" s="62">
        <v>8.6623699896858639</v>
      </c>
      <c r="AL28" s="62">
        <v>8.6623699896858639</v>
      </c>
      <c r="AM28" s="62">
        <v>8.6623699896858639</v>
      </c>
      <c r="AN28" s="62">
        <v>8.6623699896858657</v>
      </c>
      <c r="AO28" s="62">
        <v>8.6623699896858657</v>
      </c>
      <c r="AP28" s="62">
        <v>8.6623699896858639</v>
      </c>
      <c r="AQ28" s="62">
        <v>8.6623699896858639</v>
      </c>
      <c r="AR28" s="62">
        <v>8.6623699896858657</v>
      </c>
      <c r="AS28" s="62">
        <v>8.715429933910773</v>
      </c>
      <c r="AT28" s="62">
        <v>8.7846000127513282</v>
      </c>
      <c r="AU28" s="62">
        <v>8.85431906047158</v>
      </c>
      <c r="AV28" s="62">
        <v>8.924591433967402</v>
      </c>
      <c r="AW28" s="62">
        <v>8.9954215247131373</v>
      </c>
      <c r="AX28" s="62">
        <v>9.0668137590362861</v>
      </c>
      <c r="AY28" s="62">
        <v>9.1387725983937269</v>
      </c>
      <c r="AZ28" s="62" t="s">
        <v>7</v>
      </c>
      <c r="BA28" s="62" t="s">
        <v>7</v>
      </c>
      <c r="BB28" s="62" t="s">
        <v>7</v>
      </c>
      <c r="BC28" s="62" t="s">
        <v>7</v>
      </c>
      <c r="BD28" s="62" t="s">
        <v>7</v>
      </c>
      <c r="BE28" s="62" t="s">
        <v>7</v>
      </c>
      <c r="BF28" s="62" t="s">
        <v>7</v>
      </c>
      <c r="BG28" s="62" t="s">
        <v>7</v>
      </c>
      <c r="BH28" s="62" t="s">
        <v>7</v>
      </c>
      <c r="BI28" s="62" t="s">
        <v>7</v>
      </c>
      <c r="BJ28" s="62" t="s">
        <v>7</v>
      </c>
      <c r="BK28" s="62" t="s">
        <v>7</v>
      </c>
      <c r="BL28" s="62" t="s">
        <v>7</v>
      </c>
      <c r="BM28" s="62" t="s">
        <v>7</v>
      </c>
      <c r="BN28" s="62" t="s">
        <v>7</v>
      </c>
      <c r="BO28" s="62" t="s">
        <v>7</v>
      </c>
    </row>
    <row r="29" spans="1:67" ht="17.25" customHeight="1">
      <c r="A29" s="25">
        <v>50</v>
      </c>
      <c r="B29" s="62" t="s">
        <v>7</v>
      </c>
      <c r="C29" s="62" t="s">
        <v>7</v>
      </c>
      <c r="D29" s="62" t="s">
        <v>7</v>
      </c>
      <c r="E29" s="62" t="s">
        <v>7</v>
      </c>
      <c r="F29" s="62" t="s">
        <v>7</v>
      </c>
      <c r="G29" s="62" t="s">
        <v>7</v>
      </c>
      <c r="H29" s="62" t="s">
        <v>7</v>
      </c>
      <c r="I29" s="62" t="s">
        <v>7</v>
      </c>
      <c r="J29" s="62" t="s">
        <v>7</v>
      </c>
      <c r="K29" s="62" t="s">
        <v>7</v>
      </c>
      <c r="L29" s="62" t="s">
        <v>7</v>
      </c>
      <c r="M29" s="62" t="s">
        <v>7</v>
      </c>
      <c r="N29" s="62" t="s">
        <v>7</v>
      </c>
      <c r="O29" s="62" t="s">
        <v>7</v>
      </c>
      <c r="P29" s="62" t="s">
        <v>7</v>
      </c>
      <c r="Q29" s="62">
        <v>8.7311189578579746</v>
      </c>
      <c r="R29" s="62">
        <v>8.7311189578579729</v>
      </c>
      <c r="S29" s="62">
        <v>8.7311189578579693</v>
      </c>
      <c r="T29" s="62">
        <v>8.7311189578579746</v>
      </c>
      <c r="U29" s="62">
        <v>8.7311189578579729</v>
      </c>
      <c r="V29" s="62">
        <v>8.7311189578579746</v>
      </c>
      <c r="W29" s="62">
        <v>8.7311189578579693</v>
      </c>
      <c r="X29" s="62">
        <v>8.7311189578579729</v>
      </c>
      <c r="Y29" s="62">
        <v>8.7311189578579729</v>
      </c>
      <c r="Z29" s="62">
        <v>8.7311189578579693</v>
      </c>
      <c r="AA29" s="62">
        <v>8.7311189578579746</v>
      </c>
      <c r="AB29" s="62">
        <v>8.7311189578579746</v>
      </c>
      <c r="AC29" s="62">
        <v>8.7311189578579729</v>
      </c>
      <c r="AD29" s="62">
        <v>8.7311189578579746</v>
      </c>
      <c r="AE29" s="62">
        <v>8.7311189578579729</v>
      </c>
      <c r="AF29" s="62">
        <v>8.7311189578579711</v>
      </c>
      <c r="AG29" s="62">
        <v>8.7311189578579746</v>
      </c>
      <c r="AH29" s="62">
        <v>8.7311189578579711</v>
      </c>
      <c r="AI29" s="62">
        <v>8.7311189578579729</v>
      </c>
      <c r="AJ29" s="62">
        <v>8.7311189578579729</v>
      </c>
      <c r="AK29" s="62">
        <v>8.7311189578579693</v>
      </c>
      <c r="AL29" s="62">
        <v>8.7311189578579693</v>
      </c>
      <c r="AM29" s="62">
        <v>8.7311189578579711</v>
      </c>
      <c r="AN29" s="62">
        <v>8.7311189578579729</v>
      </c>
      <c r="AO29" s="62">
        <v>8.7311189578579711</v>
      </c>
      <c r="AP29" s="62">
        <v>8.7311189578579693</v>
      </c>
      <c r="AQ29" s="62">
        <v>8.7311189578579693</v>
      </c>
      <c r="AR29" s="62">
        <v>8.7311189578579693</v>
      </c>
      <c r="AS29" s="62">
        <v>8.7311189578579693</v>
      </c>
      <c r="AT29" s="62">
        <v>8.7846000127513282</v>
      </c>
      <c r="AU29" s="62">
        <v>8.8543190604715853</v>
      </c>
      <c r="AV29" s="62">
        <v>8.9245914339674002</v>
      </c>
      <c r="AW29" s="62">
        <v>8.9954215247131373</v>
      </c>
      <c r="AX29" s="62">
        <v>9.0668137590362878</v>
      </c>
      <c r="AY29" s="62">
        <v>9.1387725983937305</v>
      </c>
      <c r="AZ29" s="62">
        <v>9.211302539650811</v>
      </c>
      <c r="BA29" s="62" t="s">
        <v>7</v>
      </c>
      <c r="BB29" s="62" t="s">
        <v>7</v>
      </c>
      <c r="BC29" s="62" t="s">
        <v>7</v>
      </c>
      <c r="BD29" s="62" t="s">
        <v>7</v>
      </c>
      <c r="BE29" s="62" t="s">
        <v>7</v>
      </c>
      <c r="BF29" s="62" t="s">
        <v>7</v>
      </c>
      <c r="BG29" s="62" t="s">
        <v>7</v>
      </c>
      <c r="BH29" s="62" t="s">
        <v>7</v>
      </c>
      <c r="BI29" s="62" t="s">
        <v>7</v>
      </c>
      <c r="BJ29" s="62" t="s">
        <v>7</v>
      </c>
      <c r="BK29" s="62" t="s">
        <v>7</v>
      </c>
      <c r="BL29" s="62" t="s">
        <v>7</v>
      </c>
      <c r="BM29" s="62" t="s">
        <v>7</v>
      </c>
      <c r="BN29" s="62" t="s">
        <v>7</v>
      </c>
      <c r="BO29" s="62" t="s">
        <v>7</v>
      </c>
    </row>
    <row r="30" spans="1:67" ht="17.25" customHeight="1">
      <c r="A30" s="25">
        <v>49</v>
      </c>
      <c r="B30" s="62" t="s">
        <v>7</v>
      </c>
      <c r="C30" s="62" t="s">
        <v>7</v>
      </c>
      <c r="D30" s="62" t="s">
        <v>7</v>
      </c>
      <c r="E30" s="62" t="s">
        <v>7</v>
      </c>
      <c r="F30" s="62" t="s">
        <v>7</v>
      </c>
      <c r="G30" s="62" t="s">
        <v>7</v>
      </c>
      <c r="H30" s="62" t="s">
        <v>7</v>
      </c>
      <c r="I30" s="62" t="s">
        <v>7</v>
      </c>
      <c r="J30" s="62" t="s">
        <v>7</v>
      </c>
      <c r="K30" s="62" t="s">
        <v>7</v>
      </c>
      <c r="L30" s="62" t="s">
        <v>7</v>
      </c>
      <c r="M30" s="62" t="s">
        <v>7</v>
      </c>
      <c r="N30" s="62" t="s">
        <v>7</v>
      </c>
      <c r="O30" s="62" t="s">
        <v>7</v>
      </c>
      <c r="P30" s="62" t="s">
        <v>7</v>
      </c>
      <c r="Q30" s="62" t="s">
        <v>7</v>
      </c>
      <c r="R30" s="62">
        <v>8.8004135527616114</v>
      </c>
      <c r="S30" s="62">
        <v>8.800413552761615</v>
      </c>
      <c r="T30" s="62">
        <v>8.800413552761615</v>
      </c>
      <c r="U30" s="62">
        <v>8.8004135527616096</v>
      </c>
      <c r="V30" s="62">
        <v>8.8004135527616167</v>
      </c>
      <c r="W30" s="62">
        <v>8.800413552761615</v>
      </c>
      <c r="X30" s="62">
        <v>8.8004135527616114</v>
      </c>
      <c r="Y30" s="62">
        <v>8.8004135527616132</v>
      </c>
      <c r="Z30" s="62">
        <v>8.8004135527616114</v>
      </c>
      <c r="AA30" s="62">
        <v>8.8004135527616114</v>
      </c>
      <c r="AB30" s="62">
        <v>8.8004135527616132</v>
      </c>
      <c r="AC30" s="62">
        <v>8.8004135527616114</v>
      </c>
      <c r="AD30" s="62">
        <v>8.8004135527616132</v>
      </c>
      <c r="AE30" s="62">
        <v>8.8004135527616132</v>
      </c>
      <c r="AF30" s="62">
        <v>8.8004135527616114</v>
      </c>
      <c r="AG30" s="62">
        <v>8.800413552761615</v>
      </c>
      <c r="AH30" s="62">
        <v>8.8004135527616132</v>
      </c>
      <c r="AI30" s="62">
        <v>8.800413552761615</v>
      </c>
      <c r="AJ30" s="62">
        <v>8.800413552761615</v>
      </c>
      <c r="AK30" s="62">
        <v>8.800413552761615</v>
      </c>
      <c r="AL30" s="62">
        <v>8.800413552761615</v>
      </c>
      <c r="AM30" s="62">
        <v>8.8004135527616096</v>
      </c>
      <c r="AN30" s="62">
        <v>8.8004135527616114</v>
      </c>
      <c r="AO30" s="62">
        <v>8.8004135527616167</v>
      </c>
      <c r="AP30" s="62">
        <v>8.800413552761615</v>
      </c>
      <c r="AQ30" s="62">
        <v>8.8004135527616167</v>
      </c>
      <c r="AR30" s="62">
        <v>8.800413552761615</v>
      </c>
      <c r="AS30" s="62">
        <v>8.8004135527616185</v>
      </c>
      <c r="AT30" s="62">
        <v>8.8004135527616167</v>
      </c>
      <c r="AU30" s="62">
        <v>8.8543190604715836</v>
      </c>
      <c r="AV30" s="62">
        <v>8.924591433967402</v>
      </c>
      <c r="AW30" s="62">
        <v>8.995421524713139</v>
      </c>
      <c r="AX30" s="62">
        <v>9.0668137590362896</v>
      </c>
      <c r="AY30" s="62">
        <v>9.1387725983937251</v>
      </c>
      <c r="AZ30" s="62">
        <v>9.2113025396508128</v>
      </c>
      <c r="BA30" s="62">
        <v>9.2844081153623002</v>
      </c>
      <c r="BB30" s="62" t="s">
        <v>7</v>
      </c>
      <c r="BC30" s="62" t="s">
        <v>7</v>
      </c>
      <c r="BD30" s="62" t="s">
        <v>7</v>
      </c>
      <c r="BE30" s="62" t="s">
        <v>7</v>
      </c>
      <c r="BF30" s="62" t="s">
        <v>7</v>
      </c>
      <c r="BG30" s="62" t="s">
        <v>7</v>
      </c>
      <c r="BH30" s="62" t="s">
        <v>7</v>
      </c>
      <c r="BI30" s="62" t="s">
        <v>7</v>
      </c>
      <c r="BJ30" s="62" t="s">
        <v>7</v>
      </c>
      <c r="BK30" s="62" t="s">
        <v>7</v>
      </c>
      <c r="BL30" s="62" t="s">
        <v>7</v>
      </c>
      <c r="BM30" s="62" t="s">
        <v>7</v>
      </c>
      <c r="BN30" s="62" t="s">
        <v>7</v>
      </c>
      <c r="BO30" s="62" t="s">
        <v>7</v>
      </c>
    </row>
    <row r="31" spans="1:67" ht="17.25" customHeight="1">
      <c r="A31" s="25">
        <v>48</v>
      </c>
      <c r="B31" s="62" t="s">
        <v>7</v>
      </c>
      <c r="C31" s="62" t="s">
        <v>7</v>
      </c>
      <c r="D31" s="62" t="s">
        <v>7</v>
      </c>
      <c r="E31" s="62" t="s">
        <v>7</v>
      </c>
      <c r="F31" s="62" t="s">
        <v>7</v>
      </c>
      <c r="G31" s="62" t="s">
        <v>7</v>
      </c>
      <c r="H31" s="62" t="s">
        <v>7</v>
      </c>
      <c r="I31" s="62" t="s">
        <v>7</v>
      </c>
      <c r="J31" s="62" t="s">
        <v>7</v>
      </c>
      <c r="K31" s="62" t="s">
        <v>7</v>
      </c>
      <c r="L31" s="62" t="s">
        <v>7</v>
      </c>
      <c r="M31" s="62" t="s">
        <v>7</v>
      </c>
      <c r="N31" s="62" t="s">
        <v>7</v>
      </c>
      <c r="O31" s="62" t="s">
        <v>7</v>
      </c>
      <c r="P31" s="62" t="s">
        <v>7</v>
      </c>
      <c r="Q31" s="62" t="s">
        <v>7</v>
      </c>
      <c r="R31" s="62" t="s">
        <v>7</v>
      </c>
      <c r="S31" s="62">
        <v>8.8702581047676929</v>
      </c>
      <c r="T31" s="62">
        <v>8.8702581047676947</v>
      </c>
      <c r="U31" s="62">
        <v>8.8702581047676929</v>
      </c>
      <c r="V31" s="62">
        <v>8.8702581047676912</v>
      </c>
      <c r="W31" s="62">
        <v>8.8702581047676947</v>
      </c>
      <c r="X31" s="62">
        <v>8.8702581047676929</v>
      </c>
      <c r="Y31" s="62">
        <v>8.8702581047676929</v>
      </c>
      <c r="Z31" s="62">
        <v>8.8702581047676947</v>
      </c>
      <c r="AA31" s="62">
        <v>8.8702581047676929</v>
      </c>
      <c r="AB31" s="62">
        <v>8.8702581047676965</v>
      </c>
      <c r="AC31" s="62">
        <v>8.8702581047676912</v>
      </c>
      <c r="AD31" s="62">
        <v>8.8702581047676912</v>
      </c>
      <c r="AE31" s="62">
        <v>8.8702581047676965</v>
      </c>
      <c r="AF31" s="62">
        <v>8.8702581047676929</v>
      </c>
      <c r="AG31" s="62">
        <v>8.8702581047676929</v>
      </c>
      <c r="AH31" s="62">
        <v>8.8702581047676929</v>
      </c>
      <c r="AI31" s="62">
        <v>8.8702581047676929</v>
      </c>
      <c r="AJ31" s="62">
        <v>8.8702581047676929</v>
      </c>
      <c r="AK31" s="62">
        <v>8.8702581047676912</v>
      </c>
      <c r="AL31" s="62">
        <v>8.8702581047676947</v>
      </c>
      <c r="AM31" s="62">
        <v>8.8702581047676929</v>
      </c>
      <c r="AN31" s="62">
        <v>8.8702581047676965</v>
      </c>
      <c r="AO31" s="62">
        <v>8.8702581047676947</v>
      </c>
      <c r="AP31" s="62">
        <v>8.8702581047676929</v>
      </c>
      <c r="AQ31" s="62">
        <v>8.8702581047676947</v>
      </c>
      <c r="AR31" s="62">
        <v>8.8702581047676929</v>
      </c>
      <c r="AS31" s="62">
        <v>8.8702581047676929</v>
      </c>
      <c r="AT31" s="62">
        <v>8.8702581047676947</v>
      </c>
      <c r="AU31" s="62">
        <v>8.8702581047676947</v>
      </c>
      <c r="AV31" s="62">
        <v>8.924591433967402</v>
      </c>
      <c r="AW31" s="62">
        <v>8.995421524713139</v>
      </c>
      <c r="AX31" s="62">
        <v>9.0668137590362878</v>
      </c>
      <c r="AY31" s="62">
        <v>9.1387725983937287</v>
      </c>
      <c r="AZ31" s="62">
        <v>9.211302539650811</v>
      </c>
      <c r="BA31" s="62">
        <v>9.2844081153623019</v>
      </c>
      <c r="BB31" s="62">
        <v>9.3580938940556511</v>
      </c>
      <c r="BC31" s="62" t="s">
        <v>7</v>
      </c>
      <c r="BD31" s="62" t="s">
        <v>7</v>
      </c>
      <c r="BE31" s="62" t="s">
        <v>7</v>
      </c>
      <c r="BF31" s="62" t="s">
        <v>7</v>
      </c>
      <c r="BG31" s="62" t="s">
        <v>7</v>
      </c>
      <c r="BH31" s="62" t="s">
        <v>7</v>
      </c>
      <c r="BI31" s="62" t="s">
        <v>7</v>
      </c>
      <c r="BJ31" s="62" t="s">
        <v>7</v>
      </c>
      <c r="BK31" s="62" t="s">
        <v>7</v>
      </c>
      <c r="BL31" s="62" t="s">
        <v>7</v>
      </c>
      <c r="BM31" s="62" t="s">
        <v>7</v>
      </c>
      <c r="BN31" s="62" t="s">
        <v>7</v>
      </c>
      <c r="BO31" s="62" t="s">
        <v>7</v>
      </c>
    </row>
    <row r="32" spans="1:67" ht="17.25" customHeight="1">
      <c r="A32" s="25">
        <v>47</v>
      </c>
      <c r="B32" s="62" t="s">
        <v>7</v>
      </c>
      <c r="C32" s="62" t="s">
        <v>7</v>
      </c>
      <c r="D32" s="62" t="s">
        <v>7</v>
      </c>
      <c r="E32" s="62" t="s">
        <v>7</v>
      </c>
      <c r="F32" s="62" t="s">
        <v>7</v>
      </c>
      <c r="G32" s="62" t="s">
        <v>7</v>
      </c>
      <c r="H32" s="62" t="s">
        <v>7</v>
      </c>
      <c r="I32" s="62" t="s">
        <v>7</v>
      </c>
      <c r="J32" s="62" t="s">
        <v>7</v>
      </c>
      <c r="K32" s="62" t="s">
        <v>7</v>
      </c>
      <c r="L32" s="62" t="s">
        <v>7</v>
      </c>
      <c r="M32" s="62" t="s">
        <v>7</v>
      </c>
      <c r="N32" s="62" t="s">
        <v>7</v>
      </c>
      <c r="O32" s="62" t="s">
        <v>7</v>
      </c>
      <c r="P32" s="62" t="s">
        <v>7</v>
      </c>
      <c r="Q32" s="62" t="s">
        <v>7</v>
      </c>
      <c r="R32" s="62" t="s">
        <v>7</v>
      </c>
      <c r="S32" s="62" t="s">
        <v>7</v>
      </c>
      <c r="T32" s="62">
        <v>8.9406569786150403</v>
      </c>
      <c r="U32" s="62">
        <v>8.9406569786150385</v>
      </c>
      <c r="V32" s="62">
        <v>8.9406569786150438</v>
      </c>
      <c r="W32" s="62">
        <v>8.940656978615042</v>
      </c>
      <c r="X32" s="62">
        <v>8.9406569786150403</v>
      </c>
      <c r="Y32" s="62">
        <v>8.9406569786150403</v>
      </c>
      <c r="Z32" s="62">
        <v>8.940656978615042</v>
      </c>
      <c r="AA32" s="62">
        <v>8.940656978615042</v>
      </c>
      <c r="AB32" s="62">
        <v>8.940656978615042</v>
      </c>
      <c r="AC32" s="62">
        <v>8.9406569786150385</v>
      </c>
      <c r="AD32" s="62">
        <v>8.9406569786150403</v>
      </c>
      <c r="AE32" s="62">
        <v>8.9406569786150403</v>
      </c>
      <c r="AF32" s="62">
        <v>8.9406569786150403</v>
      </c>
      <c r="AG32" s="62">
        <v>8.940656978615042</v>
      </c>
      <c r="AH32" s="62">
        <v>8.9406569786150438</v>
      </c>
      <c r="AI32" s="62">
        <v>8.940656978615042</v>
      </c>
      <c r="AJ32" s="62">
        <v>8.9406569786150385</v>
      </c>
      <c r="AK32" s="62">
        <v>8.9406569786150403</v>
      </c>
      <c r="AL32" s="62">
        <v>8.9406569786150403</v>
      </c>
      <c r="AM32" s="62">
        <v>8.9406569786150403</v>
      </c>
      <c r="AN32" s="62">
        <v>8.940656978615042</v>
      </c>
      <c r="AO32" s="62">
        <v>8.9406569786150438</v>
      </c>
      <c r="AP32" s="62">
        <v>8.9406569786150403</v>
      </c>
      <c r="AQ32" s="62">
        <v>8.9406569786150403</v>
      </c>
      <c r="AR32" s="62">
        <v>8.9406569786150403</v>
      </c>
      <c r="AS32" s="62">
        <v>8.9406569786150403</v>
      </c>
      <c r="AT32" s="62">
        <v>8.940656978615042</v>
      </c>
      <c r="AU32" s="62">
        <v>8.940656978615042</v>
      </c>
      <c r="AV32" s="62">
        <v>8.940656978615042</v>
      </c>
      <c r="AW32" s="62">
        <v>8.9954215247131408</v>
      </c>
      <c r="AX32" s="62">
        <v>9.0668137590362878</v>
      </c>
      <c r="AY32" s="62">
        <v>9.1387725983937305</v>
      </c>
      <c r="AZ32" s="62">
        <v>9.2113025396508128</v>
      </c>
      <c r="BA32" s="62">
        <v>9.2844081153623002</v>
      </c>
      <c r="BB32" s="62">
        <v>9.3580938940556528</v>
      </c>
      <c r="BC32" s="62">
        <v>9.4323644805164157</v>
      </c>
      <c r="BD32" s="62" t="s">
        <v>7</v>
      </c>
      <c r="BE32" s="62" t="s">
        <v>7</v>
      </c>
      <c r="BF32" s="62" t="s">
        <v>7</v>
      </c>
      <c r="BG32" s="62" t="s">
        <v>7</v>
      </c>
      <c r="BH32" s="62" t="s">
        <v>7</v>
      </c>
      <c r="BI32" s="62" t="s">
        <v>7</v>
      </c>
      <c r="BJ32" s="62" t="s">
        <v>7</v>
      </c>
      <c r="BK32" s="62" t="s">
        <v>7</v>
      </c>
      <c r="BL32" s="62" t="s">
        <v>7</v>
      </c>
      <c r="BM32" s="62" t="s">
        <v>7</v>
      </c>
      <c r="BN32" s="62" t="s">
        <v>7</v>
      </c>
      <c r="BO32" s="62" t="s">
        <v>7</v>
      </c>
    </row>
    <row r="33" spans="1:67" ht="17.25" customHeight="1">
      <c r="A33" s="25">
        <v>46</v>
      </c>
      <c r="B33" s="62" t="s">
        <v>7</v>
      </c>
      <c r="C33" s="62" t="s">
        <v>7</v>
      </c>
      <c r="D33" s="62" t="s">
        <v>7</v>
      </c>
      <c r="E33" s="62" t="s">
        <v>7</v>
      </c>
      <c r="F33" s="62" t="s">
        <v>7</v>
      </c>
      <c r="G33" s="62" t="s">
        <v>7</v>
      </c>
      <c r="H33" s="62" t="s">
        <v>7</v>
      </c>
      <c r="I33" s="62" t="s">
        <v>7</v>
      </c>
      <c r="J33" s="62" t="s">
        <v>7</v>
      </c>
      <c r="K33" s="62" t="s">
        <v>7</v>
      </c>
      <c r="L33" s="62" t="s">
        <v>7</v>
      </c>
      <c r="M33" s="62" t="s">
        <v>7</v>
      </c>
      <c r="N33" s="62" t="s">
        <v>7</v>
      </c>
      <c r="O33" s="62" t="s">
        <v>7</v>
      </c>
      <c r="P33" s="62" t="s">
        <v>7</v>
      </c>
      <c r="Q33" s="62" t="s">
        <v>7</v>
      </c>
      <c r="R33" s="62" t="s">
        <v>7</v>
      </c>
      <c r="S33" s="62" t="s">
        <v>7</v>
      </c>
      <c r="T33" s="62" t="s">
        <v>7</v>
      </c>
      <c r="U33" s="62">
        <v>9.0116145736834028</v>
      </c>
      <c r="V33" s="62">
        <v>9.0116145736834046</v>
      </c>
      <c r="W33" s="62">
        <v>9.0116145736834046</v>
      </c>
      <c r="X33" s="62">
        <v>9.0116145736834046</v>
      </c>
      <c r="Y33" s="62">
        <v>9.0116145736834028</v>
      </c>
      <c r="Z33" s="62">
        <v>9.011614573683401</v>
      </c>
      <c r="AA33" s="62">
        <v>9.0116145736834028</v>
      </c>
      <c r="AB33" s="62">
        <v>9.0116145736834046</v>
      </c>
      <c r="AC33" s="62">
        <v>9.0116145736834028</v>
      </c>
      <c r="AD33" s="62">
        <v>9.0116145736834046</v>
      </c>
      <c r="AE33" s="62">
        <v>9.011614573683401</v>
      </c>
      <c r="AF33" s="62">
        <v>9.0116145736834028</v>
      </c>
      <c r="AG33" s="62">
        <v>9.0116145736834028</v>
      </c>
      <c r="AH33" s="62">
        <v>9.0116145736834028</v>
      </c>
      <c r="AI33" s="62">
        <v>9.0116145736834046</v>
      </c>
      <c r="AJ33" s="62">
        <v>9.0116145736834063</v>
      </c>
      <c r="AK33" s="62">
        <v>9.011614573683401</v>
      </c>
      <c r="AL33" s="62">
        <v>9.0116145736834046</v>
      </c>
      <c r="AM33" s="62">
        <v>9.0116145736834028</v>
      </c>
      <c r="AN33" s="62">
        <v>9.0116145736834028</v>
      </c>
      <c r="AO33" s="62">
        <v>9.0116145736834063</v>
      </c>
      <c r="AP33" s="62">
        <v>9.0116145736834046</v>
      </c>
      <c r="AQ33" s="62">
        <v>9.0116145736834063</v>
      </c>
      <c r="AR33" s="62">
        <v>9.0116145736834046</v>
      </c>
      <c r="AS33" s="62">
        <v>9.0116145736834028</v>
      </c>
      <c r="AT33" s="62">
        <v>9.0116145736834081</v>
      </c>
      <c r="AU33" s="62">
        <v>9.0116145736834063</v>
      </c>
      <c r="AV33" s="62">
        <v>9.0116145736834099</v>
      </c>
      <c r="AW33" s="62">
        <v>9.0116145736834063</v>
      </c>
      <c r="AX33" s="62">
        <v>9.0668137590362896</v>
      </c>
      <c r="AY33" s="62">
        <v>9.1387725983937269</v>
      </c>
      <c r="AZ33" s="62">
        <v>9.211302539650811</v>
      </c>
      <c r="BA33" s="62">
        <v>9.2844081153623037</v>
      </c>
      <c r="BB33" s="62">
        <v>9.3580938940556528</v>
      </c>
      <c r="BC33" s="62">
        <v>9.4323644805164157</v>
      </c>
      <c r="BD33" s="62">
        <v>9.5072245160760858</v>
      </c>
      <c r="BE33" s="62" t="s">
        <v>7</v>
      </c>
      <c r="BF33" s="62" t="s">
        <v>7</v>
      </c>
      <c r="BG33" s="62" t="s">
        <v>7</v>
      </c>
      <c r="BH33" s="62" t="s">
        <v>7</v>
      </c>
      <c r="BI33" s="62" t="s">
        <v>7</v>
      </c>
      <c r="BJ33" s="62" t="s">
        <v>7</v>
      </c>
      <c r="BK33" s="62" t="s">
        <v>7</v>
      </c>
      <c r="BL33" s="62" t="s">
        <v>7</v>
      </c>
      <c r="BM33" s="62" t="s">
        <v>7</v>
      </c>
      <c r="BN33" s="62" t="s">
        <v>7</v>
      </c>
      <c r="BO33" s="62" t="s">
        <v>7</v>
      </c>
    </row>
    <row r="34" spans="1:67" ht="17.25" customHeight="1">
      <c r="A34" s="25">
        <v>45</v>
      </c>
      <c r="B34" s="62" t="s">
        <v>7</v>
      </c>
      <c r="C34" s="62" t="s">
        <v>7</v>
      </c>
      <c r="D34" s="62" t="s">
        <v>7</v>
      </c>
      <c r="E34" s="62" t="s">
        <v>7</v>
      </c>
      <c r="F34" s="62" t="s">
        <v>7</v>
      </c>
      <c r="G34" s="62" t="s">
        <v>7</v>
      </c>
      <c r="H34" s="62" t="s">
        <v>7</v>
      </c>
      <c r="I34" s="62" t="s">
        <v>7</v>
      </c>
      <c r="J34" s="62" t="s">
        <v>7</v>
      </c>
      <c r="K34" s="62" t="s">
        <v>7</v>
      </c>
      <c r="L34" s="62" t="s">
        <v>7</v>
      </c>
      <c r="M34" s="62" t="s">
        <v>7</v>
      </c>
      <c r="N34" s="62" t="s">
        <v>7</v>
      </c>
      <c r="O34" s="62" t="s">
        <v>7</v>
      </c>
      <c r="P34" s="62" t="s">
        <v>7</v>
      </c>
      <c r="Q34" s="62" t="s">
        <v>7</v>
      </c>
      <c r="R34" s="62" t="s">
        <v>7</v>
      </c>
      <c r="S34" s="62" t="s">
        <v>7</v>
      </c>
      <c r="T34" s="62" t="s">
        <v>7</v>
      </c>
      <c r="U34" s="62" t="s">
        <v>7</v>
      </c>
      <c r="V34" s="62">
        <v>9.0831353242681541</v>
      </c>
      <c r="W34" s="62">
        <v>9.0831353242681505</v>
      </c>
      <c r="X34" s="62">
        <v>9.0831353242681523</v>
      </c>
      <c r="Y34" s="62">
        <v>9.0831353242681505</v>
      </c>
      <c r="Z34" s="62">
        <v>9.0831353242681523</v>
      </c>
      <c r="AA34" s="62">
        <v>9.0831353242681523</v>
      </c>
      <c r="AB34" s="62">
        <v>9.0831353242681541</v>
      </c>
      <c r="AC34" s="62">
        <v>9.0831353242681523</v>
      </c>
      <c r="AD34" s="62">
        <v>9.0831353242681541</v>
      </c>
      <c r="AE34" s="62">
        <v>9.0831353242681541</v>
      </c>
      <c r="AF34" s="62">
        <v>9.0831353242681523</v>
      </c>
      <c r="AG34" s="62">
        <v>9.0831353242681558</v>
      </c>
      <c r="AH34" s="62">
        <v>9.0831353242681541</v>
      </c>
      <c r="AI34" s="62">
        <v>9.0831353242681541</v>
      </c>
      <c r="AJ34" s="62">
        <v>9.0831353242681558</v>
      </c>
      <c r="AK34" s="62">
        <v>9.0831353242681505</v>
      </c>
      <c r="AL34" s="62">
        <v>9.0831353242681541</v>
      </c>
      <c r="AM34" s="62">
        <v>9.0831353242681541</v>
      </c>
      <c r="AN34" s="62">
        <v>9.0831353242681505</v>
      </c>
      <c r="AO34" s="62">
        <v>9.0831353242681558</v>
      </c>
      <c r="AP34" s="62">
        <v>9.0831353242681505</v>
      </c>
      <c r="AQ34" s="62">
        <v>9.0831353242681523</v>
      </c>
      <c r="AR34" s="62">
        <v>9.0831353242681523</v>
      </c>
      <c r="AS34" s="62">
        <v>9.0831353242681523</v>
      </c>
      <c r="AT34" s="62">
        <v>9.0831353242681541</v>
      </c>
      <c r="AU34" s="62">
        <v>9.0831353242681541</v>
      </c>
      <c r="AV34" s="62">
        <v>9.0831353242681541</v>
      </c>
      <c r="AW34" s="62">
        <v>9.0831353242681558</v>
      </c>
      <c r="AX34" s="62">
        <v>9.0831353242681523</v>
      </c>
      <c r="AY34" s="62">
        <v>9.1387725983937269</v>
      </c>
      <c r="AZ34" s="62">
        <v>9.2113025396508093</v>
      </c>
      <c r="BA34" s="62">
        <v>9.2844081153623002</v>
      </c>
      <c r="BB34" s="62">
        <v>9.3580938940556511</v>
      </c>
      <c r="BC34" s="62">
        <v>9.432364480516414</v>
      </c>
      <c r="BD34" s="62">
        <v>9.507224516076084</v>
      </c>
      <c r="BE34" s="62">
        <v>9.5826786789020932</v>
      </c>
      <c r="BF34" s="62" t="s">
        <v>7</v>
      </c>
      <c r="BG34" s="62" t="s">
        <v>7</v>
      </c>
      <c r="BH34" s="62" t="s">
        <v>7</v>
      </c>
      <c r="BI34" s="62" t="s">
        <v>7</v>
      </c>
      <c r="BJ34" s="62" t="s">
        <v>7</v>
      </c>
      <c r="BK34" s="62" t="s">
        <v>7</v>
      </c>
      <c r="BL34" s="62" t="s">
        <v>7</v>
      </c>
      <c r="BM34" s="62" t="s">
        <v>7</v>
      </c>
      <c r="BN34" s="62" t="s">
        <v>7</v>
      </c>
      <c r="BO34" s="62" t="s">
        <v>7</v>
      </c>
    </row>
    <row r="35" spans="1:67" ht="17.25" customHeight="1">
      <c r="A35" s="25">
        <v>44</v>
      </c>
      <c r="B35" s="62" t="s">
        <v>7</v>
      </c>
      <c r="C35" s="62" t="s">
        <v>7</v>
      </c>
      <c r="D35" s="62" t="s">
        <v>7</v>
      </c>
      <c r="E35" s="62" t="s">
        <v>7</v>
      </c>
      <c r="F35" s="62" t="s">
        <v>7</v>
      </c>
      <c r="G35" s="62" t="s">
        <v>7</v>
      </c>
      <c r="H35" s="62" t="s">
        <v>7</v>
      </c>
      <c r="I35" s="62" t="s">
        <v>7</v>
      </c>
      <c r="J35" s="62" t="s">
        <v>7</v>
      </c>
      <c r="K35" s="62" t="s">
        <v>7</v>
      </c>
      <c r="L35" s="62" t="s">
        <v>7</v>
      </c>
      <c r="M35" s="62" t="s">
        <v>7</v>
      </c>
      <c r="N35" s="62" t="s">
        <v>7</v>
      </c>
      <c r="O35" s="62" t="s">
        <v>7</v>
      </c>
      <c r="P35" s="62" t="s">
        <v>7</v>
      </c>
      <c r="Q35" s="62" t="s">
        <v>7</v>
      </c>
      <c r="R35" s="62" t="s">
        <v>7</v>
      </c>
      <c r="S35" s="62" t="s">
        <v>7</v>
      </c>
      <c r="T35" s="62" t="s">
        <v>7</v>
      </c>
      <c r="U35" s="62" t="s">
        <v>7</v>
      </c>
      <c r="V35" s="62" t="s">
        <v>7</v>
      </c>
      <c r="W35" s="62">
        <v>9.1552236998575669</v>
      </c>
      <c r="X35" s="62">
        <v>9.1552236998575687</v>
      </c>
      <c r="Y35" s="62">
        <v>9.1552236998575687</v>
      </c>
      <c r="Z35" s="62">
        <v>9.1552236998575705</v>
      </c>
      <c r="AA35" s="62">
        <v>9.1552236998575687</v>
      </c>
      <c r="AB35" s="62">
        <v>9.1552236998575669</v>
      </c>
      <c r="AC35" s="62">
        <v>9.1552236998575669</v>
      </c>
      <c r="AD35" s="62">
        <v>9.1552236998575687</v>
      </c>
      <c r="AE35" s="62">
        <v>9.1552236998575669</v>
      </c>
      <c r="AF35" s="62">
        <v>9.1552236998575633</v>
      </c>
      <c r="AG35" s="62">
        <v>9.1552236998575687</v>
      </c>
      <c r="AH35" s="62">
        <v>9.1552236998575651</v>
      </c>
      <c r="AI35" s="62">
        <v>9.1552236998575669</v>
      </c>
      <c r="AJ35" s="62">
        <v>9.1552236998575705</v>
      </c>
      <c r="AK35" s="62">
        <v>9.1552236998575651</v>
      </c>
      <c r="AL35" s="62">
        <v>9.1552236998575705</v>
      </c>
      <c r="AM35" s="62">
        <v>9.1552236998575669</v>
      </c>
      <c r="AN35" s="62">
        <v>9.1552236998575687</v>
      </c>
      <c r="AO35" s="62">
        <v>9.1552236998575705</v>
      </c>
      <c r="AP35" s="62">
        <v>9.1552236998575705</v>
      </c>
      <c r="AQ35" s="62">
        <v>9.1552236998575705</v>
      </c>
      <c r="AR35" s="62">
        <v>9.1552236998575705</v>
      </c>
      <c r="AS35" s="62">
        <v>9.1552236998575705</v>
      </c>
      <c r="AT35" s="62">
        <v>9.1552236998575687</v>
      </c>
      <c r="AU35" s="62">
        <v>9.1552236998575687</v>
      </c>
      <c r="AV35" s="62">
        <v>9.1552236998575687</v>
      </c>
      <c r="AW35" s="62">
        <v>9.1552236998575687</v>
      </c>
      <c r="AX35" s="62">
        <v>9.1552236998575705</v>
      </c>
      <c r="AY35" s="62">
        <v>9.1552236998575705</v>
      </c>
      <c r="AZ35" s="62">
        <v>9.2113025396508128</v>
      </c>
      <c r="BA35" s="62">
        <v>9.2844081153623002</v>
      </c>
      <c r="BB35" s="62">
        <v>9.3580938940556528</v>
      </c>
      <c r="BC35" s="62">
        <v>9.4323644805164157</v>
      </c>
      <c r="BD35" s="62">
        <v>9.5072245160760858</v>
      </c>
      <c r="BE35" s="62">
        <v>9.5826786789020915</v>
      </c>
      <c r="BF35" s="62">
        <v>9.6587316842902116</v>
      </c>
      <c r="BG35" s="62" t="s">
        <v>7</v>
      </c>
      <c r="BH35" s="62" t="s">
        <v>7</v>
      </c>
      <c r="BI35" s="62" t="s">
        <v>7</v>
      </c>
      <c r="BJ35" s="62" t="s">
        <v>7</v>
      </c>
      <c r="BK35" s="62" t="s">
        <v>7</v>
      </c>
      <c r="BL35" s="62" t="s">
        <v>7</v>
      </c>
      <c r="BM35" s="62" t="s">
        <v>7</v>
      </c>
      <c r="BN35" s="62" t="s">
        <v>7</v>
      </c>
      <c r="BO35" s="62" t="s">
        <v>7</v>
      </c>
    </row>
    <row r="36" spans="1:67" ht="17.25" customHeight="1">
      <c r="A36" s="25">
        <v>43</v>
      </c>
      <c r="B36" s="62" t="s">
        <v>7</v>
      </c>
      <c r="C36" s="62" t="s">
        <v>7</v>
      </c>
      <c r="D36" s="62" t="s">
        <v>7</v>
      </c>
      <c r="E36" s="62" t="s">
        <v>7</v>
      </c>
      <c r="F36" s="62" t="s">
        <v>7</v>
      </c>
      <c r="G36" s="62" t="s">
        <v>7</v>
      </c>
      <c r="H36" s="62" t="s">
        <v>7</v>
      </c>
      <c r="I36" s="62" t="s">
        <v>7</v>
      </c>
      <c r="J36" s="62" t="s">
        <v>7</v>
      </c>
      <c r="K36" s="62" t="s">
        <v>7</v>
      </c>
      <c r="L36" s="62" t="s">
        <v>7</v>
      </c>
      <c r="M36" s="62" t="s">
        <v>7</v>
      </c>
      <c r="N36" s="62" t="s">
        <v>7</v>
      </c>
      <c r="O36" s="62" t="s">
        <v>7</v>
      </c>
      <c r="P36" s="62" t="s">
        <v>7</v>
      </c>
      <c r="Q36" s="62" t="s">
        <v>7</v>
      </c>
      <c r="R36" s="62" t="s">
        <v>7</v>
      </c>
      <c r="S36" s="62" t="s">
        <v>7</v>
      </c>
      <c r="T36" s="62" t="s">
        <v>7</v>
      </c>
      <c r="U36" s="62" t="s">
        <v>7</v>
      </c>
      <c r="V36" s="62" t="s">
        <v>7</v>
      </c>
      <c r="W36" s="62" t="s">
        <v>7</v>
      </c>
      <c r="X36" s="62">
        <v>9.2278842054120567</v>
      </c>
      <c r="Y36" s="62">
        <v>9.2278842054120567</v>
      </c>
      <c r="Z36" s="62">
        <v>9.2278842054120567</v>
      </c>
      <c r="AA36" s="62">
        <v>9.2278842054120567</v>
      </c>
      <c r="AB36" s="62">
        <v>9.2278842054120567</v>
      </c>
      <c r="AC36" s="62">
        <v>9.2278842054120567</v>
      </c>
      <c r="AD36" s="62">
        <v>9.2278842054120549</v>
      </c>
      <c r="AE36" s="62">
        <v>9.2278842054120549</v>
      </c>
      <c r="AF36" s="62">
        <v>9.2278842054120567</v>
      </c>
      <c r="AG36" s="62">
        <v>9.2278842054120567</v>
      </c>
      <c r="AH36" s="62">
        <v>9.2278842054120567</v>
      </c>
      <c r="AI36" s="62">
        <v>9.2278842054120567</v>
      </c>
      <c r="AJ36" s="62">
        <v>9.2278842054120584</v>
      </c>
      <c r="AK36" s="62">
        <v>9.2278842054120549</v>
      </c>
      <c r="AL36" s="62">
        <v>9.2278842054120584</v>
      </c>
      <c r="AM36" s="62">
        <v>9.2278842054120584</v>
      </c>
      <c r="AN36" s="62">
        <v>9.2278842054120549</v>
      </c>
      <c r="AO36" s="62">
        <v>9.2278842054120567</v>
      </c>
      <c r="AP36" s="62">
        <v>9.2278842054120584</v>
      </c>
      <c r="AQ36" s="62">
        <v>9.2278842054120567</v>
      </c>
      <c r="AR36" s="62">
        <v>9.2278842054120567</v>
      </c>
      <c r="AS36" s="62">
        <v>9.2278842054120567</v>
      </c>
      <c r="AT36" s="62">
        <v>9.2278842054120584</v>
      </c>
      <c r="AU36" s="62">
        <v>9.2278842054120584</v>
      </c>
      <c r="AV36" s="62">
        <v>9.2278842054120584</v>
      </c>
      <c r="AW36" s="62">
        <v>9.2278842054120584</v>
      </c>
      <c r="AX36" s="62">
        <v>9.2278842054120584</v>
      </c>
      <c r="AY36" s="62">
        <v>9.2278842054120567</v>
      </c>
      <c r="AZ36" s="62">
        <v>9.2278842054120567</v>
      </c>
      <c r="BA36" s="62">
        <v>9.2844081153623002</v>
      </c>
      <c r="BB36" s="62">
        <v>9.3580938940556511</v>
      </c>
      <c r="BC36" s="62">
        <v>9.432364480516414</v>
      </c>
      <c r="BD36" s="62">
        <v>9.507224516076084</v>
      </c>
      <c r="BE36" s="62">
        <v>9.5826786789020915</v>
      </c>
      <c r="BF36" s="62">
        <v>9.6587316842902116</v>
      </c>
      <c r="BG36" s="62">
        <v>9.7353882849591553</v>
      </c>
      <c r="BH36" s="62" t="s">
        <v>7</v>
      </c>
      <c r="BI36" s="62" t="s">
        <v>7</v>
      </c>
      <c r="BJ36" s="62" t="s">
        <v>7</v>
      </c>
      <c r="BK36" s="62" t="s">
        <v>7</v>
      </c>
      <c r="BL36" s="62" t="s">
        <v>7</v>
      </c>
      <c r="BM36" s="62" t="s">
        <v>7</v>
      </c>
      <c r="BN36" s="62" t="s">
        <v>7</v>
      </c>
      <c r="BO36" s="62" t="s">
        <v>7</v>
      </c>
    </row>
    <row r="37" spans="1:67" ht="17.25" customHeight="1">
      <c r="A37" s="25">
        <v>42</v>
      </c>
      <c r="B37" s="62" t="s">
        <v>7</v>
      </c>
      <c r="C37" s="62" t="s">
        <v>7</v>
      </c>
      <c r="D37" s="62" t="s">
        <v>7</v>
      </c>
      <c r="E37" s="62" t="s">
        <v>7</v>
      </c>
      <c r="F37" s="62" t="s">
        <v>7</v>
      </c>
      <c r="G37" s="62" t="s">
        <v>7</v>
      </c>
      <c r="H37" s="62" t="s">
        <v>7</v>
      </c>
      <c r="I37" s="62" t="s">
        <v>7</v>
      </c>
      <c r="J37" s="62" t="s">
        <v>7</v>
      </c>
      <c r="K37" s="62" t="s">
        <v>7</v>
      </c>
      <c r="L37" s="62" t="s">
        <v>7</v>
      </c>
      <c r="M37" s="62" t="s">
        <v>7</v>
      </c>
      <c r="N37" s="62" t="s">
        <v>7</v>
      </c>
      <c r="O37" s="62" t="s">
        <v>7</v>
      </c>
      <c r="P37" s="62" t="s">
        <v>7</v>
      </c>
      <c r="Q37" s="62" t="s">
        <v>7</v>
      </c>
      <c r="R37" s="62" t="s">
        <v>7</v>
      </c>
      <c r="S37" s="62" t="s">
        <v>7</v>
      </c>
      <c r="T37" s="62" t="s">
        <v>7</v>
      </c>
      <c r="U37" s="62" t="s">
        <v>7</v>
      </c>
      <c r="V37" s="62" t="s">
        <v>7</v>
      </c>
      <c r="W37" s="62" t="s">
        <v>7</v>
      </c>
      <c r="X37" s="62" t="s">
        <v>7</v>
      </c>
      <c r="Y37" s="62">
        <v>9.301121381645487</v>
      </c>
      <c r="Z37" s="62">
        <v>9.3011213816454887</v>
      </c>
      <c r="AA37" s="62">
        <v>9.301121381645487</v>
      </c>
      <c r="AB37" s="62">
        <v>9.3011213816454905</v>
      </c>
      <c r="AC37" s="62">
        <v>9.301121381645487</v>
      </c>
      <c r="AD37" s="62">
        <v>9.3011213816454905</v>
      </c>
      <c r="AE37" s="62">
        <v>9.3011213816454923</v>
      </c>
      <c r="AF37" s="62">
        <v>9.3011213816454905</v>
      </c>
      <c r="AG37" s="62">
        <v>9.3011213816454905</v>
      </c>
      <c r="AH37" s="62">
        <v>9.3011213816454923</v>
      </c>
      <c r="AI37" s="62">
        <v>9.3011213816454923</v>
      </c>
      <c r="AJ37" s="62">
        <v>9.3011213816454905</v>
      </c>
      <c r="AK37" s="62">
        <v>9.3011213816454887</v>
      </c>
      <c r="AL37" s="62">
        <v>9.3011213816454923</v>
      </c>
      <c r="AM37" s="62">
        <v>9.3011213816454887</v>
      </c>
      <c r="AN37" s="62">
        <v>9.3011213816454905</v>
      </c>
      <c r="AO37" s="62">
        <v>9.3011213816454923</v>
      </c>
      <c r="AP37" s="62">
        <v>9.3011213816454905</v>
      </c>
      <c r="AQ37" s="62">
        <v>9.3011213816454923</v>
      </c>
      <c r="AR37" s="62">
        <v>9.301121381645487</v>
      </c>
      <c r="AS37" s="62">
        <v>9.301121381645487</v>
      </c>
      <c r="AT37" s="62">
        <v>9.3011213816454923</v>
      </c>
      <c r="AU37" s="62">
        <v>9.3011213816454923</v>
      </c>
      <c r="AV37" s="62">
        <v>9.3011213816454923</v>
      </c>
      <c r="AW37" s="62">
        <v>9.3011213816454923</v>
      </c>
      <c r="AX37" s="62">
        <v>9.3011213816454923</v>
      </c>
      <c r="AY37" s="62">
        <v>9.3011213816454941</v>
      </c>
      <c r="AZ37" s="62">
        <v>9.3011213816454887</v>
      </c>
      <c r="BA37" s="62">
        <v>9.3011213816454887</v>
      </c>
      <c r="BB37" s="62">
        <v>9.3580938940556511</v>
      </c>
      <c r="BC37" s="62">
        <v>9.432364480516414</v>
      </c>
      <c r="BD37" s="62">
        <v>9.507224516076084</v>
      </c>
      <c r="BE37" s="62">
        <v>9.5826786789020897</v>
      </c>
      <c r="BF37" s="62">
        <v>9.6587316842902116</v>
      </c>
      <c r="BG37" s="62">
        <v>9.7353882849591535</v>
      </c>
      <c r="BH37" s="62">
        <v>9.8126532713477115</v>
      </c>
      <c r="BI37" s="62" t="s">
        <v>7</v>
      </c>
      <c r="BJ37" s="62" t="s">
        <v>7</v>
      </c>
      <c r="BK37" s="62" t="s">
        <v>7</v>
      </c>
      <c r="BL37" s="62" t="s">
        <v>7</v>
      </c>
      <c r="BM37" s="62" t="s">
        <v>7</v>
      </c>
      <c r="BN37" s="62" t="s">
        <v>7</v>
      </c>
      <c r="BO37" s="62" t="s">
        <v>7</v>
      </c>
    </row>
    <row r="38" spans="1:67" ht="17.25" customHeight="1">
      <c r="A38" s="25">
        <v>41</v>
      </c>
      <c r="B38" s="62" t="s">
        <v>7</v>
      </c>
      <c r="C38" s="62" t="s">
        <v>7</v>
      </c>
      <c r="D38" s="62" t="s">
        <v>7</v>
      </c>
      <c r="E38" s="62" t="s">
        <v>7</v>
      </c>
      <c r="F38" s="62" t="s">
        <v>7</v>
      </c>
      <c r="G38" s="62" t="s">
        <v>7</v>
      </c>
      <c r="H38" s="62" t="s">
        <v>7</v>
      </c>
      <c r="I38" s="62" t="s">
        <v>7</v>
      </c>
      <c r="J38" s="62" t="s">
        <v>7</v>
      </c>
      <c r="K38" s="62" t="s">
        <v>7</v>
      </c>
      <c r="L38" s="62" t="s">
        <v>7</v>
      </c>
      <c r="M38" s="62" t="s">
        <v>7</v>
      </c>
      <c r="N38" s="62" t="s">
        <v>7</v>
      </c>
      <c r="O38" s="62" t="s">
        <v>7</v>
      </c>
      <c r="P38" s="62" t="s">
        <v>7</v>
      </c>
      <c r="Q38" s="62" t="s">
        <v>7</v>
      </c>
      <c r="R38" s="62" t="s">
        <v>7</v>
      </c>
      <c r="S38" s="62" t="s">
        <v>7</v>
      </c>
      <c r="T38" s="62" t="s">
        <v>7</v>
      </c>
      <c r="U38" s="62" t="s">
        <v>7</v>
      </c>
      <c r="V38" s="62" t="s">
        <v>7</v>
      </c>
      <c r="W38" s="62" t="s">
        <v>7</v>
      </c>
      <c r="X38" s="62" t="s">
        <v>7</v>
      </c>
      <c r="Y38" s="62" t="s">
        <v>7</v>
      </c>
      <c r="Z38" s="62">
        <v>9.374939805309273</v>
      </c>
      <c r="AA38" s="62">
        <v>9.3749398053092747</v>
      </c>
      <c r="AB38" s="62">
        <v>9.3749398053092747</v>
      </c>
      <c r="AC38" s="62">
        <v>9.3749398053092765</v>
      </c>
      <c r="AD38" s="62">
        <v>9.3749398053092783</v>
      </c>
      <c r="AE38" s="62">
        <v>9.3749398053092765</v>
      </c>
      <c r="AF38" s="62">
        <v>9.3749398053092783</v>
      </c>
      <c r="AG38" s="62">
        <v>9.3749398053092765</v>
      </c>
      <c r="AH38" s="62">
        <v>9.3749398053092747</v>
      </c>
      <c r="AI38" s="62">
        <v>9.3749398053092747</v>
      </c>
      <c r="AJ38" s="62">
        <v>9.3749398053092747</v>
      </c>
      <c r="AK38" s="62">
        <v>9.374939805309273</v>
      </c>
      <c r="AL38" s="62">
        <v>9.3749398053092747</v>
      </c>
      <c r="AM38" s="62">
        <v>9.3749398053092747</v>
      </c>
      <c r="AN38" s="62">
        <v>9.3749398053092765</v>
      </c>
      <c r="AO38" s="62">
        <v>9.3749398053092765</v>
      </c>
      <c r="AP38" s="62">
        <v>9.3749398053092747</v>
      </c>
      <c r="AQ38" s="62">
        <v>9.374939805309273</v>
      </c>
      <c r="AR38" s="62">
        <v>9.3749398053092747</v>
      </c>
      <c r="AS38" s="62">
        <v>9.374939805309273</v>
      </c>
      <c r="AT38" s="62">
        <v>9.374939805309273</v>
      </c>
      <c r="AU38" s="62">
        <v>9.374939805309273</v>
      </c>
      <c r="AV38" s="62">
        <v>9.3749398053092765</v>
      </c>
      <c r="AW38" s="62">
        <v>9.374939805309273</v>
      </c>
      <c r="AX38" s="62">
        <v>9.374939805309273</v>
      </c>
      <c r="AY38" s="62">
        <v>9.3749398053092747</v>
      </c>
      <c r="AZ38" s="62">
        <v>9.374939805309273</v>
      </c>
      <c r="BA38" s="62">
        <v>9.374939805309273</v>
      </c>
      <c r="BB38" s="62">
        <v>9.3749398053092712</v>
      </c>
      <c r="BC38" s="62">
        <v>9.4323644805164157</v>
      </c>
      <c r="BD38" s="62">
        <v>9.5072245160760822</v>
      </c>
      <c r="BE38" s="62">
        <v>9.5826786789020932</v>
      </c>
      <c r="BF38" s="62">
        <v>9.6587316842902133</v>
      </c>
      <c r="BG38" s="62">
        <v>9.7353882849591571</v>
      </c>
      <c r="BH38" s="62">
        <v>9.8126532713477097</v>
      </c>
      <c r="BI38" s="62">
        <v>9.8905314719139881</v>
      </c>
      <c r="BJ38" s="62" t="s">
        <v>7</v>
      </c>
      <c r="BK38" s="62" t="s">
        <v>7</v>
      </c>
      <c r="BL38" s="62" t="s">
        <v>7</v>
      </c>
      <c r="BM38" s="62" t="s">
        <v>7</v>
      </c>
      <c r="BN38" s="62" t="s">
        <v>7</v>
      </c>
      <c r="BO38" s="62" t="s">
        <v>7</v>
      </c>
    </row>
    <row r="39" spans="1:67" ht="17.25" customHeight="1">
      <c r="A39" s="25">
        <v>40</v>
      </c>
      <c r="B39" s="62" t="s">
        <v>7</v>
      </c>
      <c r="C39" s="62" t="s">
        <v>7</v>
      </c>
      <c r="D39" s="62" t="s">
        <v>7</v>
      </c>
      <c r="E39" s="62" t="s">
        <v>7</v>
      </c>
      <c r="F39" s="62" t="s">
        <v>7</v>
      </c>
      <c r="G39" s="62" t="s">
        <v>7</v>
      </c>
      <c r="H39" s="62" t="s">
        <v>7</v>
      </c>
      <c r="I39" s="62" t="s">
        <v>7</v>
      </c>
      <c r="J39" s="62" t="s">
        <v>7</v>
      </c>
      <c r="K39" s="62" t="s">
        <v>7</v>
      </c>
      <c r="L39" s="62" t="s">
        <v>7</v>
      </c>
      <c r="M39" s="62" t="s">
        <v>7</v>
      </c>
      <c r="N39" s="62" t="s">
        <v>7</v>
      </c>
      <c r="O39" s="62" t="s">
        <v>7</v>
      </c>
      <c r="P39" s="62" t="s">
        <v>7</v>
      </c>
      <c r="Q39" s="62" t="s">
        <v>7</v>
      </c>
      <c r="R39" s="62" t="s">
        <v>7</v>
      </c>
      <c r="S39" s="62" t="s">
        <v>7</v>
      </c>
      <c r="T39" s="62" t="s">
        <v>7</v>
      </c>
      <c r="U39" s="62" t="s">
        <v>7</v>
      </c>
      <c r="V39" s="62" t="s">
        <v>7</v>
      </c>
      <c r="W39" s="62" t="s">
        <v>7</v>
      </c>
      <c r="X39" s="62" t="s">
        <v>7</v>
      </c>
      <c r="Y39" s="62" t="s">
        <v>7</v>
      </c>
      <c r="Z39" s="62" t="s">
        <v>7</v>
      </c>
      <c r="AA39" s="62">
        <v>9.4493440894784317</v>
      </c>
      <c r="AB39" s="62">
        <v>9.4493440894784335</v>
      </c>
      <c r="AC39" s="62">
        <v>9.4493440894784353</v>
      </c>
      <c r="AD39" s="62">
        <v>9.4493440894784335</v>
      </c>
      <c r="AE39" s="62">
        <v>9.4493440894784353</v>
      </c>
      <c r="AF39" s="62">
        <v>9.4493440894784317</v>
      </c>
      <c r="AG39" s="62">
        <v>9.4493440894784371</v>
      </c>
      <c r="AH39" s="62">
        <v>9.4493440894784335</v>
      </c>
      <c r="AI39" s="62">
        <v>9.4493440894784335</v>
      </c>
      <c r="AJ39" s="62">
        <v>9.4493440894784371</v>
      </c>
      <c r="AK39" s="62">
        <v>9.4493440894784335</v>
      </c>
      <c r="AL39" s="62">
        <v>9.4493440894784371</v>
      </c>
      <c r="AM39" s="62">
        <v>9.4493440894784353</v>
      </c>
      <c r="AN39" s="62">
        <v>9.4493440894784388</v>
      </c>
      <c r="AO39" s="62">
        <v>9.4493440894784371</v>
      </c>
      <c r="AP39" s="62">
        <v>9.4493440894784371</v>
      </c>
      <c r="AQ39" s="62">
        <v>9.4493440894784353</v>
      </c>
      <c r="AR39" s="62">
        <v>9.4493440894784353</v>
      </c>
      <c r="AS39" s="62">
        <v>9.4493440894784353</v>
      </c>
      <c r="AT39" s="62">
        <v>9.4493440894784371</v>
      </c>
      <c r="AU39" s="62">
        <v>9.4493440894784371</v>
      </c>
      <c r="AV39" s="62">
        <v>9.4493440894784371</v>
      </c>
      <c r="AW39" s="62">
        <v>9.4493440894784371</v>
      </c>
      <c r="AX39" s="62">
        <v>9.4493440894784371</v>
      </c>
      <c r="AY39" s="62">
        <v>9.4493440894784388</v>
      </c>
      <c r="AZ39" s="62">
        <v>9.4493440894784371</v>
      </c>
      <c r="BA39" s="62">
        <v>9.4493440894784371</v>
      </c>
      <c r="BB39" s="62">
        <v>9.4493440894784406</v>
      </c>
      <c r="BC39" s="62">
        <v>9.4493440894784406</v>
      </c>
      <c r="BD39" s="62">
        <v>9.5072245160760858</v>
      </c>
      <c r="BE39" s="62">
        <v>9.5826786789020915</v>
      </c>
      <c r="BF39" s="62">
        <v>9.6587316842902098</v>
      </c>
      <c r="BG39" s="62">
        <v>9.7353882849591535</v>
      </c>
      <c r="BH39" s="62">
        <v>9.8126532713477097</v>
      </c>
      <c r="BI39" s="62">
        <v>9.8905314719139881</v>
      </c>
      <c r="BJ39" s="62">
        <v>9.9690277534370928</v>
      </c>
      <c r="BK39" s="62" t="s">
        <v>7</v>
      </c>
      <c r="BL39" s="62" t="s">
        <v>7</v>
      </c>
      <c r="BM39" s="62" t="s">
        <v>7</v>
      </c>
      <c r="BN39" s="62" t="s">
        <v>7</v>
      </c>
      <c r="BO39" s="62" t="s">
        <v>7</v>
      </c>
    </row>
    <row r="40" spans="1:67" ht="17.25" customHeight="1">
      <c r="A40" s="25">
        <v>39</v>
      </c>
      <c r="B40" s="62" t="s">
        <v>7</v>
      </c>
      <c r="C40" s="62" t="s">
        <v>7</v>
      </c>
      <c r="D40" s="62" t="s">
        <v>7</v>
      </c>
      <c r="E40" s="62" t="s">
        <v>7</v>
      </c>
      <c r="F40" s="62" t="s">
        <v>7</v>
      </c>
      <c r="G40" s="62" t="s">
        <v>7</v>
      </c>
      <c r="H40" s="62" t="s">
        <v>7</v>
      </c>
      <c r="I40" s="62" t="s">
        <v>7</v>
      </c>
      <c r="J40" s="62" t="s">
        <v>7</v>
      </c>
      <c r="K40" s="62" t="s">
        <v>7</v>
      </c>
      <c r="L40" s="62" t="s">
        <v>7</v>
      </c>
      <c r="M40" s="62" t="s">
        <v>7</v>
      </c>
      <c r="N40" s="62" t="s">
        <v>7</v>
      </c>
      <c r="O40" s="62" t="s">
        <v>7</v>
      </c>
      <c r="P40" s="62" t="s">
        <v>7</v>
      </c>
      <c r="Q40" s="62" t="s">
        <v>7</v>
      </c>
      <c r="R40" s="62" t="s">
        <v>7</v>
      </c>
      <c r="S40" s="62" t="s">
        <v>7</v>
      </c>
      <c r="T40" s="62" t="s">
        <v>7</v>
      </c>
      <c r="U40" s="62" t="s">
        <v>7</v>
      </c>
      <c r="V40" s="62" t="s">
        <v>7</v>
      </c>
      <c r="W40" s="62" t="s">
        <v>7</v>
      </c>
      <c r="X40" s="62" t="s">
        <v>7</v>
      </c>
      <c r="Y40" s="62" t="s">
        <v>7</v>
      </c>
      <c r="Z40" s="62" t="s">
        <v>7</v>
      </c>
      <c r="AA40" s="62" t="s">
        <v>7</v>
      </c>
      <c r="AB40" s="62">
        <v>9.5243388838393912</v>
      </c>
      <c r="AC40" s="62">
        <v>9.5243388838393859</v>
      </c>
      <c r="AD40" s="62">
        <v>9.5243388838393841</v>
      </c>
      <c r="AE40" s="62">
        <v>9.5243388838393841</v>
      </c>
      <c r="AF40" s="62">
        <v>9.5243388838393876</v>
      </c>
      <c r="AG40" s="62">
        <v>9.5243388838393859</v>
      </c>
      <c r="AH40" s="62">
        <v>9.5243388838393859</v>
      </c>
      <c r="AI40" s="62">
        <v>9.5243388838393876</v>
      </c>
      <c r="AJ40" s="62">
        <v>9.5243388838393876</v>
      </c>
      <c r="AK40" s="62">
        <v>9.5243388838393841</v>
      </c>
      <c r="AL40" s="62">
        <v>9.5243388838393859</v>
      </c>
      <c r="AM40" s="62">
        <v>9.5243388838393823</v>
      </c>
      <c r="AN40" s="62">
        <v>9.5243388838393841</v>
      </c>
      <c r="AO40" s="62">
        <v>9.5243388838393859</v>
      </c>
      <c r="AP40" s="62">
        <v>9.5243388838393841</v>
      </c>
      <c r="AQ40" s="62">
        <v>9.5243388838393841</v>
      </c>
      <c r="AR40" s="62">
        <v>9.5243388838393859</v>
      </c>
      <c r="AS40" s="62">
        <v>9.5243388838393841</v>
      </c>
      <c r="AT40" s="62">
        <v>9.5243388838393859</v>
      </c>
      <c r="AU40" s="62">
        <v>9.5243388838393859</v>
      </c>
      <c r="AV40" s="62">
        <v>9.5243388838393859</v>
      </c>
      <c r="AW40" s="62">
        <v>9.5243388838393859</v>
      </c>
      <c r="AX40" s="62">
        <v>9.5243388838393876</v>
      </c>
      <c r="AY40" s="62">
        <v>9.5243388838393876</v>
      </c>
      <c r="AZ40" s="62">
        <v>9.5243388838393859</v>
      </c>
      <c r="BA40" s="62">
        <v>9.5243388838393859</v>
      </c>
      <c r="BB40" s="62">
        <v>9.5243388838393859</v>
      </c>
      <c r="BC40" s="62">
        <v>9.5243388838393859</v>
      </c>
      <c r="BD40" s="62">
        <v>9.5243388838393876</v>
      </c>
      <c r="BE40" s="62">
        <v>9.5826786789020932</v>
      </c>
      <c r="BF40" s="62">
        <v>9.6587316842902133</v>
      </c>
      <c r="BG40" s="62">
        <v>9.7353882849591571</v>
      </c>
      <c r="BH40" s="62">
        <v>9.8126532713477079</v>
      </c>
      <c r="BI40" s="62">
        <v>9.8905314719139898</v>
      </c>
      <c r="BJ40" s="62">
        <v>9.9690277534370946</v>
      </c>
      <c r="BK40" s="62">
        <v>10.048147021321528</v>
      </c>
      <c r="BL40" s="62" t="s">
        <v>7</v>
      </c>
      <c r="BM40" s="62" t="s">
        <v>7</v>
      </c>
      <c r="BN40" s="62" t="s">
        <v>7</v>
      </c>
      <c r="BO40" s="62" t="s">
        <v>7</v>
      </c>
    </row>
    <row r="41" spans="1:67" ht="17.25" customHeight="1">
      <c r="A41" s="25">
        <v>38</v>
      </c>
      <c r="B41" s="62" t="s">
        <v>7</v>
      </c>
      <c r="C41" s="62" t="s">
        <v>7</v>
      </c>
      <c r="D41" s="62" t="s">
        <v>7</v>
      </c>
      <c r="E41" s="62" t="s">
        <v>7</v>
      </c>
      <c r="F41" s="62" t="s">
        <v>7</v>
      </c>
      <c r="G41" s="62" t="s">
        <v>7</v>
      </c>
      <c r="H41" s="62" t="s">
        <v>7</v>
      </c>
      <c r="I41" s="62" t="s">
        <v>7</v>
      </c>
      <c r="J41" s="62" t="s">
        <v>7</v>
      </c>
      <c r="K41" s="62" t="s">
        <v>7</v>
      </c>
      <c r="L41" s="62" t="s">
        <v>7</v>
      </c>
      <c r="M41" s="62" t="s">
        <v>7</v>
      </c>
      <c r="N41" s="62" t="s">
        <v>7</v>
      </c>
      <c r="O41" s="62" t="s">
        <v>7</v>
      </c>
      <c r="P41" s="62" t="s">
        <v>7</v>
      </c>
      <c r="Q41" s="62" t="s">
        <v>7</v>
      </c>
      <c r="R41" s="62" t="s">
        <v>7</v>
      </c>
      <c r="S41" s="62" t="s">
        <v>7</v>
      </c>
      <c r="T41" s="62" t="s">
        <v>7</v>
      </c>
      <c r="U41" s="62" t="s">
        <v>7</v>
      </c>
      <c r="V41" s="62" t="s">
        <v>7</v>
      </c>
      <c r="W41" s="62" t="s">
        <v>7</v>
      </c>
      <c r="X41" s="62" t="s">
        <v>7</v>
      </c>
      <c r="Y41" s="62" t="s">
        <v>7</v>
      </c>
      <c r="Z41" s="62" t="s">
        <v>7</v>
      </c>
      <c r="AA41" s="62" t="s">
        <v>7</v>
      </c>
      <c r="AB41" s="62" t="s">
        <v>7</v>
      </c>
      <c r="AC41" s="62">
        <v>9.5999288749809875</v>
      </c>
      <c r="AD41" s="62">
        <v>9.5999288749809892</v>
      </c>
      <c r="AE41" s="62">
        <v>9.5999288749809892</v>
      </c>
      <c r="AF41" s="62">
        <v>9.5999288749809892</v>
      </c>
      <c r="AG41" s="62">
        <v>9.599928874980991</v>
      </c>
      <c r="AH41" s="62">
        <v>9.5999288749809928</v>
      </c>
      <c r="AI41" s="62">
        <v>9.5999288749809928</v>
      </c>
      <c r="AJ41" s="62">
        <v>9.5999288749809928</v>
      </c>
      <c r="AK41" s="62">
        <v>9.599928874980991</v>
      </c>
      <c r="AL41" s="62">
        <v>9.5999288749809875</v>
      </c>
      <c r="AM41" s="62">
        <v>9.599928874980991</v>
      </c>
      <c r="AN41" s="62">
        <v>9.599928874980991</v>
      </c>
      <c r="AO41" s="62">
        <v>9.5999288749809892</v>
      </c>
      <c r="AP41" s="62">
        <v>9.5999288749809875</v>
      </c>
      <c r="AQ41" s="62">
        <v>9.5999288749809875</v>
      </c>
      <c r="AR41" s="62">
        <v>9.5999288749809857</v>
      </c>
      <c r="AS41" s="62">
        <v>9.5999288749809857</v>
      </c>
      <c r="AT41" s="62">
        <v>9.599928874980991</v>
      </c>
      <c r="AU41" s="62">
        <v>9.599928874980991</v>
      </c>
      <c r="AV41" s="62">
        <v>9.5999288749809892</v>
      </c>
      <c r="AW41" s="62">
        <v>9.599928874980991</v>
      </c>
      <c r="AX41" s="62">
        <v>9.599928874980991</v>
      </c>
      <c r="AY41" s="62">
        <v>9.5999288749809928</v>
      </c>
      <c r="AZ41" s="62">
        <v>9.5999288749809875</v>
      </c>
      <c r="BA41" s="62">
        <v>9.5999288749809875</v>
      </c>
      <c r="BB41" s="62">
        <v>9.5999288749809875</v>
      </c>
      <c r="BC41" s="62">
        <v>9.5999288749809875</v>
      </c>
      <c r="BD41" s="62">
        <v>9.5999288749809875</v>
      </c>
      <c r="BE41" s="62">
        <v>9.5999288749809875</v>
      </c>
      <c r="BF41" s="62">
        <v>9.6587316842902116</v>
      </c>
      <c r="BG41" s="62">
        <v>9.7353882849591553</v>
      </c>
      <c r="BH41" s="62">
        <v>9.8126532713477115</v>
      </c>
      <c r="BI41" s="62">
        <v>9.8905314719139863</v>
      </c>
      <c r="BJ41" s="62">
        <v>9.9690277534370946</v>
      </c>
      <c r="BK41" s="62">
        <v>10.048147021321528</v>
      </c>
      <c r="BL41" s="62">
        <v>10.127894219903448</v>
      </c>
      <c r="BM41" s="62" t="s">
        <v>7</v>
      </c>
      <c r="BN41" s="62" t="s">
        <v>7</v>
      </c>
      <c r="BO41" s="62" t="s">
        <v>7</v>
      </c>
    </row>
    <row r="42" spans="1:67" ht="17.25" customHeight="1">
      <c r="A42" s="25">
        <v>37</v>
      </c>
      <c r="B42" s="62" t="s">
        <v>7</v>
      </c>
      <c r="C42" s="62" t="s">
        <v>7</v>
      </c>
      <c r="D42" s="62" t="s">
        <v>7</v>
      </c>
      <c r="E42" s="62" t="s">
        <v>7</v>
      </c>
      <c r="F42" s="62" t="s">
        <v>7</v>
      </c>
      <c r="G42" s="62" t="s">
        <v>7</v>
      </c>
      <c r="H42" s="62" t="s">
        <v>7</v>
      </c>
      <c r="I42" s="62" t="s">
        <v>7</v>
      </c>
      <c r="J42" s="62" t="s">
        <v>7</v>
      </c>
      <c r="K42" s="62" t="s">
        <v>7</v>
      </c>
      <c r="L42" s="62" t="s">
        <v>7</v>
      </c>
      <c r="M42" s="62" t="s">
        <v>7</v>
      </c>
      <c r="N42" s="62" t="s">
        <v>7</v>
      </c>
      <c r="O42" s="62" t="s">
        <v>7</v>
      </c>
      <c r="P42" s="62" t="s">
        <v>7</v>
      </c>
      <c r="Q42" s="62" t="s">
        <v>7</v>
      </c>
      <c r="R42" s="62" t="s">
        <v>7</v>
      </c>
      <c r="S42" s="62" t="s">
        <v>7</v>
      </c>
      <c r="T42" s="62" t="s">
        <v>7</v>
      </c>
      <c r="U42" s="62" t="s">
        <v>7</v>
      </c>
      <c r="V42" s="62" t="s">
        <v>7</v>
      </c>
      <c r="W42" s="62" t="s">
        <v>7</v>
      </c>
      <c r="X42" s="62" t="s">
        <v>7</v>
      </c>
      <c r="Y42" s="62" t="s">
        <v>7</v>
      </c>
      <c r="Z42" s="62" t="s">
        <v>7</v>
      </c>
      <c r="AA42" s="62" t="s">
        <v>7</v>
      </c>
      <c r="AB42" s="62" t="s">
        <v>7</v>
      </c>
      <c r="AC42" s="62" t="s">
        <v>7</v>
      </c>
      <c r="AD42" s="62">
        <v>9.6761187866871801</v>
      </c>
      <c r="AE42" s="62">
        <v>9.6761187866871801</v>
      </c>
      <c r="AF42" s="62">
        <v>9.6761187866871818</v>
      </c>
      <c r="AG42" s="62">
        <v>9.6761187866871818</v>
      </c>
      <c r="AH42" s="62">
        <v>9.6761187866871818</v>
      </c>
      <c r="AI42" s="62">
        <v>9.6761187866871836</v>
      </c>
      <c r="AJ42" s="62">
        <v>9.6761187866871836</v>
      </c>
      <c r="AK42" s="62">
        <v>9.6761187866871801</v>
      </c>
      <c r="AL42" s="62">
        <v>9.6761187866871854</v>
      </c>
      <c r="AM42" s="62">
        <v>9.6761187866871854</v>
      </c>
      <c r="AN42" s="62">
        <v>9.6761187866871818</v>
      </c>
      <c r="AO42" s="62">
        <v>9.6761187866871854</v>
      </c>
      <c r="AP42" s="62">
        <v>9.6761187866871836</v>
      </c>
      <c r="AQ42" s="62">
        <v>9.6761187866871836</v>
      </c>
      <c r="AR42" s="62">
        <v>9.6761187866871836</v>
      </c>
      <c r="AS42" s="62">
        <v>9.6761187866871836</v>
      </c>
      <c r="AT42" s="62">
        <v>9.6761187866871836</v>
      </c>
      <c r="AU42" s="62">
        <v>9.6761187866871836</v>
      </c>
      <c r="AV42" s="62">
        <v>9.6761187866871836</v>
      </c>
      <c r="AW42" s="62">
        <v>9.6761187866871836</v>
      </c>
      <c r="AX42" s="62">
        <v>9.6761187866871836</v>
      </c>
      <c r="AY42" s="62">
        <v>9.6761187866871836</v>
      </c>
      <c r="AZ42" s="62">
        <v>9.6761187866871854</v>
      </c>
      <c r="BA42" s="62">
        <v>9.6761187866871836</v>
      </c>
      <c r="BB42" s="62">
        <v>9.6761187866871872</v>
      </c>
      <c r="BC42" s="62">
        <v>9.6761187866871872</v>
      </c>
      <c r="BD42" s="62">
        <v>9.6761187866871872</v>
      </c>
      <c r="BE42" s="62">
        <v>9.6761187866871872</v>
      </c>
      <c r="BF42" s="62">
        <v>9.6761187866871872</v>
      </c>
      <c r="BG42" s="62">
        <v>9.7353882849591535</v>
      </c>
      <c r="BH42" s="62">
        <v>9.8126532713477133</v>
      </c>
      <c r="BI42" s="62">
        <v>9.8905314719139845</v>
      </c>
      <c r="BJ42" s="62">
        <v>9.9690277534370928</v>
      </c>
      <c r="BK42" s="62">
        <v>10.04814702132153</v>
      </c>
      <c r="BL42" s="62">
        <v>10.12789421990345</v>
      </c>
      <c r="BM42" s="62">
        <v>10.208274332759826</v>
      </c>
      <c r="BN42" s="62" t="s">
        <v>7</v>
      </c>
      <c r="BO42" s="62" t="s">
        <v>7</v>
      </c>
    </row>
    <row r="43" spans="1:67" ht="17.25" customHeight="1">
      <c r="A43" s="25">
        <v>36</v>
      </c>
      <c r="B43" s="62" t="s">
        <v>7</v>
      </c>
      <c r="C43" s="62" t="s">
        <v>7</v>
      </c>
      <c r="D43" s="62" t="s">
        <v>7</v>
      </c>
      <c r="E43" s="62" t="s">
        <v>7</v>
      </c>
      <c r="F43" s="62" t="s">
        <v>7</v>
      </c>
      <c r="G43" s="62" t="s">
        <v>7</v>
      </c>
      <c r="H43" s="62" t="s">
        <v>7</v>
      </c>
      <c r="I43" s="62" t="s">
        <v>7</v>
      </c>
      <c r="J43" s="62" t="s">
        <v>7</v>
      </c>
      <c r="K43" s="62" t="s">
        <v>7</v>
      </c>
      <c r="L43" s="62" t="s">
        <v>7</v>
      </c>
      <c r="M43" s="62" t="s">
        <v>7</v>
      </c>
      <c r="N43" s="62" t="s">
        <v>7</v>
      </c>
      <c r="O43" s="62" t="s">
        <v>7</v>
      </c>
      <c r="P43" s="62" t="s">
        <v>7</v>
      </c>
      <c r="Q43" s="62" t="s">
        <v>7</v>
      </c>
      <c r="R43" s="62" t="s">
        <v>7</v>
      </c>
      <c r="S43" s="62" t="s">
        <v>7</v>
      </c>
      <c r="T43" s="62" t="s">
        <v>7</v>
      </c>
      <c r="U43" s="62" t="s">
        <v>7</v>
      </c>
      <c r="V43" s="62" t="s">
        <v>7</v>
      </c>
      <c r="W43" s="62" t="s">
        <v>7</v>
      </c>
      <c r="X43" s="62" t="s">
        <v>7</v>
      </c>
      <c r="Y43" s="62" t="s">
        <v>7</v>
      </c>
      <c r="Z43" s="62" t="s">
        <v>7</v>
      </c>
      <c r="AA43" s="62" t="s">
        <v>7</v>
      </c>
      <c r="AB43" s="62" t="s">
        <v>7</v>
      </c>
      <c r="AC43" s="62" t="s">
        <v>7</v>
      </c>
      <c r="AD43" s="62" t="s">
        <v>7</v>
      </c>
      <c r="AE43" s="62">
        <v>9.7529133802323251</v>
      </c>
      <c r="AF43" s="62">
        <v>9.7529133802323251</v>
      </c>
      <c r="AG43" s="62">
        <v>9.7529133802323233</v>
      </c>
      <c r="AH43" s="62">
        <v>9.7529133802323233</v>
      </c>
      <c r="AI43" s="62">
        <v>9.7529133802323233</v>
      </c>
      <c r="AJ43" s="62">
        <v>9.7529133802323269</v>
      </c>
      <c r="AK43" s="62">
        <v>9.7529133802323251</v>
      </c>
      <c r="AL43" s="62">
        <v>9.7529133802323233</v>
      </c>
      <c r="AM43" s="62">
        <v>9.7529133802323233</v>
      </c>
      <c r="AN43" s="62">
        <v>9.7529133802323269</v>
      </c>
      <c r="AO43" s="62">
        <v>9.7529133802323233</v>
      </c>
      <c r="AP43" s="62">
        <v>9.7529133802323233</v>
      </c>
      <c r="AQ43" s="62">
        <v>9.7529133802323251</v>
      </c>
      <c r="AR43" s="62">
        <v>9.7529133802323233</v>
      </c>
      <c r="AS43" s="62">
        <v>9.7529133802323216</v>
      </c>
      <c r="AT43" s="62">
        <v>9.7529133802323233</v>
      </c>
      <c r="AU43" s="62">
        <v>9.7529133802323233</v>
      </c>
      <c r="AV43" s="62">
        <v>9.7529133802323233</v>
      </c>
      <c r="AW43" s="62">
        <v>9.7529133802323251</v>
      </c>
      <c r="AX43" s="62">
        <v>9.7529133802323216</v>
      </c>
      <c r="AY43" s="62">
        <v>9.7529133802323251</v>
      </c>
      <c r="AZ43" s="62">
        <v>9.7529133802323251</v>
      </c>
      <c r="BA43" s="62">
        <v>9.7529133802323251</v>
      </c>
      <c r="BB43" s="62">
        <v>9.7529133802323251</v>
      </c>
      <c r="BC43" s="62">
        <v>9.7529133802323251</v>
      </c>
      <c r="BD43" s="62">
        <v>9.7529133802323251</v>
      </c>
      <c r="BE43" s="62">
        <v>9.7529133802323251</v>
      </c>
      <c r="BF43" s="62">
        <v>9.7529133802323251</v>
      </c>
      <c r="BG43" s="62">
        <v>9.7529133802323251</v>
      </c>
      <c r="BH43" s="62">
        <v>9.8126532713477097</v>
      </c>
      <c r="BI43" s="62">
        <v>9.8905314719139881</v>
      </c>
      <c r="BJ43" s="62">
        <v>9.9690277534370928</v>
      </c>
      <c r="BK43" s="62">
        <v>10.048147021321526</v>
      </c>
      <c r="BL43" s="62">
        <v>10.12789421990345</v>
      </c>
      <c r="BM43" s="62">
        <v>10.208274332759828</v>
      </c>
      <c r="BN43" s="62">
        <v>10.289292383019831</v>
      </c>
      <c r="BO43" s="62" t="s">
        <v>7</v>
      </c>
    </row>
    <row r="44" spans="1:67" ht="17.25" customHeight="1">
      <c r="A44" s="25">
        <v>35</v>
      </c>
      <c r="B44" s="62" t="s">
        <v>7</v>
      </c>
      <c r="C44" s="62" t="s">
        <v>7</v>
      </c>
      <c r="D44" s="62" t="s">
        <v>7</v>
      </c>
      <c r="E44" s="62" t="s">
        <v>7</v>
      </c>
      <c r="F44" s="62" t="s">
        <v>7</v>
      </c>
      <c r="G44" s="62" t="s">
        <v>7</v>
      </c>
      <c r="H44" s="62" t="s">
        <v>7</v>
      </c>
      <c r="I44" s="62" t="s">
        <v>7</v>
      </c>
      <c r="J44" s="62" t="s">
        <v>7</v>
      </c>
      <c r="K44" s="62" t="s">
        <v>7</v>
      </c>
      <c r="L44" s="62" t="s">
        <v>7</v>
      </c>
      <c r="M44" s="62" t="s">
        <v>7</v>
      </c>
      <c r="N44" s="62" t="s">
        <v>7</v>
      </c>
      <c r="O44" s="62" t="s">
        <v>7</v>
      </c>
      <c r="P44" s="62" t="s">
        <v>7</v>
      </c>
      <c r="Q44" s="62" t="s">
        <v>7</v>
      </c>
      <c r="R44" s="62" t="s">
        <v>7</v>
      </c>
      <c r="S44" s="62" t="s">
        <v>7</v>
      </c>
      <c r="T44" s="62" t="s">
        <v>7</v>
      </c>
      <c r="U44" s="62" t="s">
        <v>7</v>
      </c>
      <c r="V44" s="62" t="s">
        <v>7</v>
      </c>
      <c r="W44" s="62" t="s">
        <v>7</v>
      </c>
      <c r="X44" s="62" t="s">
        <v>7</v>
      </c>
      <c r="Y44" s="62" t="s">
        <v>7</v>
      </c>
      <c r="Z44" s="62" t="s">
        <v>7</v>
      </c>
      <c r="AA44" s="62" t="s">
        <v>7</v>
      </c>
      <c r="AB44" s="62" t="s">
        <v>7</v>
      </c>
      <c r="AC44" s="62" t="s">
        <v>7</v>
      </c>
      <c r="AD44" s="62" t="s">
        <v>7</v>
      </c>
      <c r="AE44" s="62" t="s">
        <v>7</v>
      </c>
      <c r="AF44" s="62">
        <v>9.8303174546785517</v>
      </c>
      <c r="AG44" s="62">
        <v>9.8303174546785534</v>
      </c>
      <c r="AH44" s="62">
        <v>9.8303174546785517</v>
      </c>
      <c r="AI44" s="62">
        <v>9.8303174546785552</v>
      </c>
      <c r="AJ44" s="62">
        <v>9.8303174546785552</v>
      </c>
      <c r="AK44" s="62">
        <v>9.830317454678557</v>
      </c>
      <c r="AL44" s="62">
        <v>9.830317454678557</v>
      </c>
      <c r="AM44" s="62">
        <v>9.8303174546785534</v>
      </c>
      <c r="AN44" s="62">
        <v>9.8303174546785552</v>
      </c>
      <c r="AO44" s="62">
        <v>9.8303174546785534</v>
      </c>
      <c r="AP44" s="62">
        <v>9.8303174546785517</v>
      </c>
      <c r="AQ44" s="62">
        <v>9.8303174546785517</v>
      </c>
      <c r="AR44" s="62">
        <v>9.8303174546785499</v>
      </c>
      <c r="AS44" s="62">
        <v>9.8303174546785499</v>
      </c>
      <c r="AT44" s="62">
        <v>9.8303174546785517</v>
      </c>
      <c r="AU44" s="62">
        <v>9.8303174546785517</v>
      </c>
      <c r="AV44" s="62">
        <v>9.8303174546785534</v>
      </c>
      <c r="AW44" s="62">
        <v>9.8303174546785481</v>
      </c>
      <c r="AX44" s="62">
        <v>9.8303174546785481</v>
      </c>
      <c r="AY44" s="62">
        <v>9.8303174546785499</v>
      </c>
      <c r="AZ44" s="62">
        <v>9.8303174546785481</v>
      </c>
      <c r="BA44" s="62">
        <v>9.8303174546785481</v>
      </c>
      <c r="BB44" s="62">
        <v>9.8303174546785481</v>
      </c>
      <c r="BC44" s="62">
        <v>9.8303174546785481</v>
      </c>
      <c r="BD44" s="62">
        <v>9.8303174546785481</v>
      </c>
      <c r="BE44" s="62">
        <v>9.8303174546785517</v>
      </c>
      <c r="BF44" s="62">
        <v>9.8303174546785481</v>
      </c>
      <c r="BG44" s="62">
        <v>9.8303174546785481</v>
      </c>
      <c r="BH44" s="62">
        <v>9.8303174546785481</v>
      </c>
      <c r="BI44" s="62">
        <v>9.8905314719139863</v>
      </c>
      <c r="BJ44" s="62">
        <v>9.9690277534370946</v>
      </c>
      <c r="BK44" s="62">
        <v>10.048147021321528</v>
      </c>
      <c r="BL44" s="62">
        <v>10.127894219903448</v>
      </c>
      <c r="BM44" s="62">
        <v>10.208274332759828</v>
      </c>
      <c r="BN44" s="62">
        <v>10.289292383019829</v>
      </c>
      <c r="BO44" s="62">
        <v>10.370953433678693</v>
      </c>
    </row>
    <row r="45" spans="1:67" ht="17.25" customHeight="1">
      <c r="A45" s="25">
        <v>34</v>
      </c>
      <c r="B45" s="62" t="s">
        <v>7</v>
      </c>
      <c r="C45" s="62" t="s">
        <v>7</v>
      </c>
      <c r="D45" s="62" t="s">
        <v>7</v>
      </c>
      <c r="E45" s="62" t="s">
        <v>7</v>
      </c>
      <c r="F45" s="62" t="s">
        <v>7</v>
      </c>
      <c r="G45" s="62" t="s">
        <v>7</v>
      </c>
      <c r="H45" s="62" t="s">
        <v>7</v>
      </c>
      <c r="I45" s="62" t="s">
        <v>7</v>
      </c>
      <c r="J45" s="62" t="s">
        <v>7</v>
      </c>
      <c r="K45" s="62" t="s">
        <v>7</v>
      </c>
      <c r="L45" s="62" t="s">
        <v>7</v>
      </c>
      <c r="M45" s="62" t="s">
        <v>7</v>
      </c>
      <c r="N45" s="62" t="s">
        <v>7</v>
      </c>
      <c r="O45" s="62" t="s">
        <v>7</v>
      </c>
      <c r="P45" s="62" t="s">
        <v>7</v>
      </c>
      <c r="Q45" s="62" t="s">
        <v>7</v>
      </c>
      <c r="R45" s="62" t="s">
        <v>7</v>
      </c>
      <c r="S45" s="62" t="s">
        <v>7</v>
      </c>
      <c r="T45" s="62" t="s">
        <v>7</v>
      </c>
      <c r="U45" s="62" t="s">
        <v>7</v>
      </c>
      <c r="V45" s="62" t="s">
        <v>7</v>
      </c>
      <c r="W45" s="62" t="s">
        <v>7</v>
      </c>
      <c r="X45" s="62" t="s">
        <v>7</v>
      </c>
      <c r="Y45" s="62" t="s">
        <v>7</v>
      </c>
      <c r="Z45" s="62" t="s">
        <v>7</v>
      </c>
      <c r="AA45" s="62" t="s">
        <v>7</v>
      </c>
      <c r="AB45" s="62" t="s">
        <v>7</v>
      </c>
      <c r="AC45" s="62" t="s">
        <v>7</v>
      </c>
      <c r="AD45" s="62" t="s">
        <v>7</v>
      </c>
      <c r="AE45" s="62" t="s">
        <v>7</v>
      </c>
      <c r="AF45" s="62" t="s">
        <v>7</v>
      </c>
      <c r="AG45" s="62">
        <v>9.908335847176005</v>
      </c>
      <c r="AH45" s="62">
        <v>9.9083358471760068</v>
      </c>
      <c r="AI45" s="62">
        <v>9.9083358471760068</v>
      </c>
      <c r="AJ45" s="62">
        <v>9.9083358471760068</v>
      </c>
      <c r="AK45" s="62">
        <v>9.9083358471760068</v>
      </c>
      <c r="AL45" s="62">
        <v>9.908335847176005</v>
      </c>
      <c r="AM45" s="62">
        <v>9.9083358471760015</v>
      </c>
      <c r="AN45" s="62">
        <v>9.908335847176005</v>
      </c>
      <c r="AO45" s="62">
        <v>9.908335847176005</v>
      </c>
      <c r="AP45" s="62">
        <v>9.908335847176005</v>
      </c>
      <c r="AQ45" s="62">
        <v>9.9083358471760068</v>
      </c>
      <c r="AR45" s="62">
        <v>9.9083358471760032</v>
      </c>
      <c r="AS45" s="62">
        <v>9.9083358471760068</v>
      </c>
      <c r="AT45" s="62">
        <v>9.908335847176005</v>
      </c>
      <c r="AU45" s="62">
        <v>9.908335847176005</v>
      </c>
      <c r="AV45" s="62">
        <v>9.908335847176005</v>
      </c>
      <c r="AW45" s="62">
        <v>9.908335847176005</v>
      </c>
      <c r="AX45" s="62">
        <v>9.908335847176005</v>
      </c>
      <c r="AY45" s="62">
        <v>9.9083358471760068</v>
      </c>
      <c r="AZ45" s="62">
        <v>9.908335847176005</v>
      </c>
      <c r="BA45" s="62">
        <v>9.908335847176005</v>
      </c>
      <c r="BB45" s="62">
        <v>9.908335847176005</v>
      </c>
      <c r="BC45" s="62">
        <v>9.908335847176005</v>
      </c>
      <c r="BD45" s="62">
        <v>9.908335847176005</v>
      </c>
      <c r="BE45" s="62">
        <v>9.908335847176005</v>
      </c>
      <c r="BF45" s="62">
        <v>9.908335847176005</v>
      </c>
      <c r="BG45" s="62">
        <v>9.908335847176005</v>
      </c>
      <c r="BH45" s="62">
        <v>9.9083358471760086</v>
      </c>
      <c r="BI45" s="62">
        <v>9.9083358471760086</v>
      </c>
      <c r="BJ45" s="62">
        <v>9.9690277534370928</v>
      </c>
      <c r="BK45" s="62">
        <v>10.04814702132153</v>
      </c>
      <c r="BL45" s="62">
        <v>10.12789421990345</v>
      </c>
      <c r="BM45" s="62">
        <v>10.20827433275983</v>
      </c>
      <c r="BN45" s="62">
        <v>10.289292383019829</v>
      </c>
      <c r="BO45" s="62">
        <v>10.370953433678691</v>
      </c>
    </row>
    <row r="46" spans="1:67" ht="17.25" customHeight="1">
      <c r="A46" s="25">
        <v>33</v>
      </c>
      <c r="B46" s="62" t="s">
        <v>7</v>
      </c>
      <c r="C46" s="62" t="s">
        <v>7</v>
      </c>
      <c r="D46" s="62" t="s">
        <v>7</v>
      </c>
      <c r="E46" s="62" t="s">
        <v>7</v>
      </c>
      <c r="F46" s="62" t="s">
        <v>7</v>
      </c>
      <c r="G46" s="62" t="s">
        <v>7</v>
      </c>
      <c r="H46" s="62" t="s">
        <v>7</v>
      </c>
      <c r="I46" s="62" t="s">
        <v>7</v>
      </c>
      <c r="J46" s="62" t="s">
        <v>7</v>
      </c>
      <c r="K46" s="62" t="s">
        <v>7</v>
      </c>
      <c r="L46" s="62" t="s">
        <v>7</v>
      </c>
      <c r="M46" s="62" t="s">
        <v>7</v>
      </c>
      <c r="N46" s="62" t="s">
        <v>7</v>
      </c>
      <c r="O46" s="62" t="s">
        <v>7</v>
      </c>
      <c r="P46" s="62" t="s">
        <v>7</v>
      </c>
      <c r="Q46" s="62" t="s">
        <v>7</v>
      </c>
      <c r="R46" s="62" t="s">
        <v>7</v>
      </c>
      <c r="S46" s="62" t="s">
        <v>7</v>
      </c>
      <c r="T46" s="62" t="s">
        <v>7</v>
      </c>
      <c r="U46" s="62" t="s">
        <v>7</v>
      </c>
      <c r="V46" s="62" t="s">
        <v>7</v>
      </c>
      <c r="W46" s="62" t="s">
        <v>7</v>
      </c>
      <c r="X46" s="62" t="s">
        <v>7</v>
      </c>
      <c r="Y46" s="62" t="s">
        <v>7</v>
      </c>
      <c r="Z46" s="62" t="s">
        <v>7</v>
      </c>
      <c r="AA46" s="62" t="s">
        <v>7</v>
      </c>
      <c r="AB46" s="62" t="s">
        <v>7</v>
      </c>
      <c r="AC46" s="62" t="s">
        <v>7</v>
      </c>
      <c r="AD46" s="62" t="s">
        <v>7</v>
      </c>
      <c r="AE46" s="62" t="s">
        <v>7</v>
      </c>
      <c r="AF46" s="62" t="s">
        <v>7</v>
      </c>
      <c r="AG46" s="62" t="s">
        <v>7</v>
      </c>
      <c r="AH46" s="62">
        <v>9.9869734332647635</v>
      </c>
      <c r="AI46" s="62">
        <v>9.9869734332647671</v>
      </c>
      <c r="AJ46" s="62">
        <v>9.9869734332647635</v>
      </c>
      <c r="AK46" s="62">
        <v>9.9869734332647671</v>
      </c>
      <c r="AL46" s="62">
        <v>9.9869734332647635</v>
      </c>
      <c r="AM46" s="62">
        <v>9.9869734332647635</v>
      </c>
      <c r="AN46" s="62">
        <v>9.9869734332647653</v>
      </c>
      <c r="AO46" s="62">
        <v>9.9869734332647688</v>
      </c>
      <c r="AP46" s="62">
        <v>9.9869734332647653</v>
      </c>
      <c r="AQ46" s="62">
        <v>9.9869734332647671</v>
      </c>
      <c r="AR46" s="62">
        <v>9.9869734332647671</v>
      </c>
      <c r="AS46" s="62">
        <v>9.9869734332647671</v>
      </c>
      <c r="AT46" s="62">
        <v>9.9869734332647688</v>
      </c>
      <c r="AU46" s="62">
        <v>9.9869734332647688</v>
      </c>
      <c r="AV46" s="62">
        <v>9.9869734332647688</v>
      </c>
      <c r="AW46" s="62">
        <v>9.9869734332647653</v>
      </c>
      <c r="AX46" s="62">
        <v>9.9869734332647653</v>
      </c>
      <c r="AY46" s="62">
        <v>9.9869734332647671</v>
      </c>
      <c r="AZ46" s="62">
        <v>9.9869734332647688</v>
      </c>
      <c r="BA46" s="62">
        <v>9.9869734332647653</v>
      </c>
      <c r="BB46" s="62">
        <v>9.9869734332647688</v>
      </c>
      <c r="BC46" s="62">
        <v>9.9869734332647688</v>
      </c>
      <c r="BD46" s="62">
        <v>9.9869734332647688</v>
      </c>
      <c r="BE46" s="62">
        <v>9.9869734332647688</v>
      </c>
      <c r="BF46" s="62">
        <v>9.9869734332647688</v>
      </c>
      <c r="BG46" s="62">
        <v>9.9869734332647688</v>
      </c>
      <c r="BH46" s="62">
        <v>9.9869734332647688</v>
      </c>
      <c r="BI46" s="62">
        <v>9.9869734332647688</v>
      </c>
      <c r="BJ46" s="62">
        <v>9.9869734332647688</v>
      </c>
      <c r="BK46" s="62">
        <v>10.04814702132153</v>
      </c>
      <c r="BL46" s="62">
        <v>10.12789421990345</v>
      </c>
      <c r="BM46" s="62">
        <v>10.20827433275983</v>
      </c>
      <c r="BN46" s="62">
        <v>10.289292383019829</v>
      </c>
      <c r="BO46" s="62">
        <v>10.370953433678691</v>
      </c>
    </row>
    <row r="47" spans="1:67" ht="17.25" customHeight="1">
      <c r="A47" s="25">
        <v>32</v>
      </c>
      <c r="B47" s="62" t="s">
        <v>7</v>
      </c>
      <c r="C47" s="62" t="s">
        <v>7</v>
      </c>
      <c r="D47" s="62" t="s">
        <v>7</v>
      </c>
      <c r="E47" s="62" t="s">
        <v>7</v>
      </c>
      <c r="F47" s="62" t="s">
        <v>7</v>
      </c>
      <c r="G47" s="62" t="s">
        <v>7</v>
      </c>
      <c r="H47" s="62" t="s">
        <v>7</v>
      </c>
      <c r="I47" s="62" t="s">
        <v>7</v>
      </c>
      <c r="J47" s="62" t="s">
        <v>7</v>
      </c>
      <c r="K47" s="62" t="s">
        <v>7</v>
      </c>
      <c r="L47" s="62" t="s">
        <v>7</v>
      </c>
      <c r="M47" s="62" t="s">
        <v>7</v>
      </c>
      <c r="N47" s="62" t="s">
        <v>7</v>
      </c>
      <c r="O47" s="62" t="s">
        <v>7</v>
      </c>
      <c r="P47" s="62" t="s">
        <v>7</v>
      </c>
      <c r="Q47" s="62" t="s">
        <v>7</v>
      </c>
      <c r="R47" s="62" t="s">
        <v>7</v>
      </c>
      <c r="S47" s="62" t="s">
        <v>7</v>
      </c>
      <c r="T47" s="62" t="s">
        <v>7</v>
      </c>
      <c r="U47" s="62" t="s">
        <v>7</v>
      </c>
      <c r="V47" s="62" t="s">
        <v>7</v>
      </c>
      <c r="W47" s="62" t="s">
        <v>7</v>
      </c>
      <c r="X47" s="62" t="s">
        <v>7</v>
      </c>
      <c r="Y47" s="62" t="s">
        <v>7</v>
      </c>
      <c r="Z47" s="62" t="s">
        <v>7</v>
      </c>
      <c r="AA47" s="62" t="s">
        <v>7</v>
      </c>
      <c r="AB47" s="62" t="s">
        <v>7</v>
      </c>
      <c r="AC47" s="62" t="s">
        <v>7</v>
      </c>
      <c r="AD47" s="62" t="s">
        <v>7</v>
      </c>
      <c r="AE47" s="62" t="s">
        <v>7</v>
      </c>
      <c r="AF47" s="62" t="s">
        <v>7</v>
      </c>
      <c r="AG47" s="62" t="s">
        <v>7</v>
      </c>
      <c r="AH47" s="62" t="s">
        <v>7</v>
      </c>
      <c r="AI47" s="62">
        <v>10.066235127179533</v>
      </c>
      <c r="AJ47" s="62">
        <v>10.066235127179535</v>
      </c>
      <c r="AK47" s="62">
        <v>10.066235127179535</v>
      </c>
      <c r="AL47" s="62">
        <v>10.066235127179539</v>
      </c>
      <c r="AM47" s="62">
        <v>10.066235127179535</v>
      </c>
      <c r="AN47" s="62">
        <v>10.066235127179539</v>
      </c>
      <c r="AO47" s="62">
        <v>10.066235127179539</v>
      </c>
      <c r="AP47" s="62">
        <v>10.066235127179537</v>
      </c>
      <c r="AQ47" s="62">
        <v>10.066235127179535</v>
      </c>
      <c r="AR47" s="62">
        <v>10.066235127179535</v>
      </c>
      <c r="AS47" s="62">
        <v>10.066235127179535</v>
      </c>
      <c r="AT47" s="62">
        <v>10.066235127179537</v>
      </c>
      <c r="AU47" s="62">
        <v>10.066235127179537</v>
      </c>
      <c r="AV47" s="62">
        <v>10.066235127179539</v>
      </c>
      <c r="AW47" s="62">
        <v>10.06623512717954</v>
      </c>
      <c r="AX47" s="62">
        <v>10.066235127179537</v>
      </c>
      <c r="AY47" s="62">
        <v>10.066235127179533</v>
      </c>
      <c r="AZ47" s="62">
        <v>10.066235127179535</v>
      </c>
      <c r="BA47" s="62">
        <v>10.066235127179533</v>
      </c>
      <c r="BB47" s="62">
        <v>10.066235127179533</v>
      </c>
      <c r="BC47" s="62">
        <v>10.066235127179533</v>
      </c>
      <c r="BD47" s="62">
        <v>10.066235127179533</v>
      </c>
      <c r="BE47" s="62">
        <v>10.066235127179535</v>
      </c>
      <c r="BF47" s="62">
        <v>10.066235127179537</v>
      </c>
      <c r="BG47" s="62">
        <v>10.066235127179537</v>
      </c>
      <c r="BH47" s="62">
        <v>10.066235127179537</v>
      </c>
      <c r="BI47" s="62">
        <v>10.066235127179539</v>
      </c>
      <c r="BJ47" s="62">
        <v>10.066235127179539</v>
      </c>
      <c r="BK47" s="62">
        <v>10.066235127179542</v>
      </c>
      <c r="BL47" s="62">
        <v>10.127894219903453</v>
      </c>
      <c r="BM47" s="62">
        <v>10.208274332759828</v>
      </c>
      <c r="BN47" s="62">
        <v>10.289292383019831</v>
      </c>
      <c r="BO47" s="62">
        <v>10.370953433678695</v>
      </c>
    </row>
    <row r="48" spans="1:67" ht="17.25" customHeight="1">
      <c r="A48" s="25">
        <v>31</v>
      </c>
      <c r="B48" s="62" t="s">
        <v>7</v>
      </c>
      <c r="C48" s="62" t="s">
        <v>7</v>
      </c>
      <c r="D48" s="62" t="s">
        <v>7</v>
      </c>
      <c r="E48" s="62" t="s">
        <v>7</v>
      </c>
      <c r="F48" s="62" t="s">
        <v>7</v>
      </c>
      <c r="G48" s="62" t="s">
        <v>7</v>
      </c>
      <c r="H48" s="62" t="s">
        <v>7</v>
      </c>
      <c r="I48" s="62" t="s">
        <v>7</v>
      </c>
      <c r="J48" s="62" t="s">
        <v>7</v>
      </c>
      <c r="K48" s="62" t="s">
        <v>7</v>
      </c>
      <c r="L48" s="62" t="s">
        <v>7</v>
      </c>
      <c r="M48" s="62" t="s">
        <v>7</v>
      </c>
      <c r="N48" s="62" t="s">
        <v>7</v>
      </c>
      <c r="O48" s="62" t="s">
        <v>7</v>
      </c>
      <c r="P48" s="62" t="s">
        <v>7</v>
      </c>
      <c r="Q48" s="62" t="s">
        <v>7</v>
      </c>
      <c r="R48" s="62" t="s">
        <v>7</v>
      </c>
      <c r="S48" s="62" t="s">
        <v>7</v>
      </c>
      <c r="T48" s="62" t="s">
        <v>7</v>
      </c>
      <c r="U48" s="62" t="s">
        <v>7</v>
      </c>
      <c r="V48" s="62" t="s">
        <v>7</v>
      </c>
      <c r="W48" s="62" t="s">
        <v>7</v>
      </c>
      <c r="X48" s="62" t="s">
        <v>7</v>
      </c>
      <c r="Y48" s="62" t="s">
        <v>7</v>
      </c>
      <c r="Z48" s="62" t="s">
        <v>7</v>
      </c>
      <c r="AA48" s="62" t="s">
        <v>7</v>
      </c>
      <c r="AB48" s="62" t="s">
        <v>7</v>
      </c>
      <c r="AC48" s="62" t="s">
        <v>7</v>
      </c>
      <c r="AD48" s="62" t="s">
        <v>7</v>
      </c>
      <c r="AE48" s="62" t="s">
        <v>7</v>
      </c>
      <c r="AF48" s="62" t="s">
        <v>7</v>
      </c>
      <c r="AG48" s="62" t="s">
        <v>7</v>
      </c>
      <c r="AH48" s="62" t="s">
        <v>7</v>
      </c>
      <c r="AI48" s="62" t="s">
        <v>7</v>
      </c>
      <c r="AJ48" s="62">
        <v>10.146125882157165</v>
      </c>
      <c r="AK48" s="62">
        <v>10.146125882157165</v>
      </c>
      <c r="AL48" s="62">
        <v>10.146125882157165</v>
      </c>
      <c r="AM48" s="62">
        <v>10.146125882157165</v>
      </c>
      <c r="AN48" s="62">
        <v>10.146125882157165</v>
      </c>
      <c r="AO48" s="62">
        <v>10.146125882157165</v>
      </c>
      <c r="AP48" s="62">
        <v>10.146125882157165</v>
      </c>
      <c r="AQ48" s="62">
        <v>10.146125882157166</v>
      </c>
      <c r="AR48" s="62">
        <v>10.146125882157166</v>
      </c>
      <c r="AS48" s="62">
        <v>10.146125882157166</v>
      </c>
      <c r="AT48" s="62">
        <v>10.146125882157165</v>
      </c>
      <c r="AU48" s="62">
        <v>10.146125882157165</v>
      </c>
      <c r="AV48" s="62">
        <v>10.146125882157165</v>
      </c>
      <c r="AW48" s="62">
        <v>10.146125882157165</v>
      </c>
      <c r="AX48" s="62">
        <v>10.146125882157165</v>
      </c>
      <c r="AY48" s="62">
        <v>10.146125882157166</v>
      </c>
      <c r="AZ48" s="62">
        <v>10.146125882157168</v>
      </c>
      <c r="BA48" s="62">
        <v>10.146125882157168</v>
      </c>
      <c r="BB48" s="62">
        <v>10.146125882157168</v>
      </c>
      <c r="BC48" s="62">
        <v>10.146125882157168</v>
      </c>
      <c r="BD48" s="62">
        <v>10.146125882157168</v>
      </c>
      <c r="BE48" s="62">
        <v>10.146125882157168</v>
      </c>
      <c r="BF48" s="62">
        <v>10.146125882157168</v>
      </c>
      <c r="BG48" s="62">
        <v>10.146125882157168</v>
      </c>
      <c r="BH48" s="62">
        <v>10.146125882157168</v>
      </c>
      <c r="BI48" s="62">
        <v>10.146125882157168</v>
      </c>
      <c r="BJ48" s="62">
        <v>10.146125882157168</v>
      </c>
      <c r="BK48" s="62">
        <v>10.146125882157168</v>
      </c>
      <c r="BL48" s="62">
        <v>10.146125882157168</v>
      </c>
      <c r="BM48" s="62">
        <v>10.20827433275983</v>
      </c>
      <c r="BN48" s="62">
        <v>10.289292383019829</v>
      </c>
      <c r="BO48" s="62">
        <v>10.370953433678691</v>
      </c>
    </row>
    <row r="49" spans="1:76" ht="17.25" customHeight="1">
      <c r="A49" s="25">
        <v>30</v>
      </c>
      <c r="B49" s="62" t="s">
        <v>7</v>
      </c>
      <c r="C49" s="62" t="s">
        <v>7</v>
      </c>
      <c r="D49" s="62" t="s">
        <v>7</v>
      </c>
      <c r="E49" s="62" t="s">
        <v>7</v>
      </c>
      <c r="F49" s="62" t="s">
        <v>7</v>
      </c>
      <c r="G49" s="62" t="s">
        <v>7</v>
      </c>
      <c r="H49" s="62" t="s">
        <v>7</v>
      </c>
      <c r="I49" s="62" t="s">
        <v>7</v>
      </c>
      <c r="J49" s="62" t="s">
        <v>7</v>
      </c>
      <c r="K49" s="62" t="s">
        <v>7</v>
      </c>
      <c r="L49" s="62" t="s">
        <v>7</v>
      </c>
      <c r="M49" s="62" t="s">
        <v>7</v>
      </c>
      <c r="N49" s="62" t="s">
        <v>7</v>
      </c>
      <c r="O49" s="62" t="s">
        <v>7</v>
      </c>
      <c r="P49" s="62" t="s">
        <v>7</v>
      </c>
      <c r="Q49" s="62" t="s">
        <v>7</v>
      </c>
      <c r="R49" s="62" t="s">
        <v>7</v>
      </c>
      <c r="S49" s="62" t="s">
        <v>7</v>
      </c>
      <c r="T49" s="62" t="s">
        <v>7</v>
      </c>
      <c r="U49" s="62" t="s">
        <v>7</v>
      </c>
      <c r="V49" s="62" t="s">
        <v>7</v>
      </c>
      <c r="W49" s="62" t="s">
        <v>7</v>
      </c>
      <c r="X49" s="62" t="s">
        <v>7</v>
      </c>
      <c r="Y49" s="62" t="s">
        <v>7</v>
      </c>
      <c r="Z49" s="62" t="s">
        <v>7</v>
      </c>
      <c r="AA49" s="62" t="s">
        <v>7</v>
      </c>
      <c r="AB49" s="62" t="s">
        <v>7</v>
      </c>
      <c r="AC49" s="62" t="s">
        <v>7</v>
      </c>
      <c r="AD49" s="62" t="s">
        <v>7</v>
      </c>
      <c r="AE49" s="62" t="s">
        <v>7</v>
      </c>
      <c r="AF49" s="62" t="s">
        <v>7</v>
      </c>
      <c r="AG49" s="62" t="s">
        <v>7</v>
      </c>
      <c r="AH49" s="62" t="s">
        <v>7</v>
      </c>
      <c r="AI49" s="62" t="s">
        <v>7</v>
      </c>
      <c r="AJ49" s="62" t="s">
        <v>7</v>
      </c>
      <c r="AK49" s="62">
        <v>10.226650690745725</v>
      </c>
      <c r="AL49" s="62">
        <v>10.226650690745723</v>
      </c>
      <c r="AM49" s="62">
        <v>10.226650690745721</v>
      </c>
      <c r="AN49" s="62">
        <v>10.22665069074572</v>
      </c>
      <c r="AO49" s="62">
        <v>10.226650690745723</v>
      </c>
      <c r="AP49" s="62">
        <v>10.226650690745723</v>
      </c>
      <c r="AQ49" s="62">
        <v>10.226650690745723</v>
      </c>
      <c r="AR49" s="62">
        <v>10.226650690745723</v>
      </c>
      <c r="AS49" s="62">
        <v>10.226650690745723</v>
      </c>
      <c r="AT49" s="62">
        <v>10.226650690745723</v>
      </c>
      <c r="AU49" s="62">
        <v>10.226650690745723</v>
      </c>
      <c r="AV49" s="62">
        <v>10.226650690745721</v>
      </c>
      <c r="AW49" s="62">
        <v>10.226650690745723</v>
      </c>
      <c r="AX49" s="62">
        <v>10.226650690745723</v>
      </c>
      <c r="AY49" s="62">
        <v>10.226650690745723</v>
      </c>
      <c r="AZ49" s="62">
        <v>10.226650690745723</v>
      </c>
      <c r="BA49" s="62">
        <v>10.22665069074572</v>
      </c>
      <c r="BB49" s="62">
        <v>10.22665069074572</v>
      </c>
      <c r="BC49" s="62">
        <v>10.22665069074572</v>
      </c>
      <c r="BD49" s="62">
        <v>10.22665069074572</v>
      </c>
      <c r="BE49" s="62">
        <v>10.22665069074572</v>
      </c>
      <c r="BF49" s="62">
        <v>10.22665069074572</v>
      </c>
      <c r="BG49" s="62">
        <v>10.22665069074572</v>
      </c>
      <c r="BH49" s="62">
        <v>10.22665069074572</v>
      </c>
      <c r="BI49" s="62">
        <v>10.22665069074572</v>
      </c>
      <c r="BJ49" s="62">
        <v>10.226650690745723</v>
      </c>
      <c r="BK49" s="62">
        <v>10.226650690745723</v>
      </c>
      <c r="BL49" s="62">
        <v>10.226650690745723</v>
      </c>
      <c r="BM49" s="62">
        <v>10.226650690745723</v>
      </c>
      <c r="BN49" s="62">
        <v>10.289292383019829</v>
      </c>
      <c r="BO49" s="62">
        <v>10.370953433678693</v>
      </c>
    </row>
    <row r="50" spans="1:76" ht="17.25" customHeight="1">
      <c r="A50" s="25">
        <v>29</v>
      </c>
      <c r="B50" s="62" t="s">
        <v>7</v>
      </c>
      <c r="C50" s="62" t="s">
        <v>7</v>
      </c>
      <c r="D50" s="62" t="s">
        <v>7</v>
      </c>
      <c r="E50" s="62" t="s">
        <v>7</v>
      </c>
      <c r="F50" s="62" t="s">
        <v>7</v>
      </c>
      <c r="G50" s="62" t="s">
        <v>7</v>
      </c>
      <c r="H50" s="62" t="s">
        <v>7</v>
      </c>
      <c r="I50" s="62" t="s">
        <v>7</v>
      </c>
      <c r="J50" s="62" t="s">
        <v>7</v>
      </c>
      <c r="K50" s="62" t="s">
        <v>7</v>
      </c>
      <c r="L50" s="62" t="s">
        <v>7</v>
      </c>
      <c r="M50" s="62" t="s">
        <v>7</v>
      </c>
      <c r="N50" s="62" t="s">
        <v>7</v>
      </c>
      <c r="O50" s="62" t="s">
        <v>7</v>
      </c>
      <c r="P50" s="62" t="s">
        <v>7</v>
      </c>
      <c r="Q50" s="62" t="s">
        <v>7</v>
      </c>
      <c r="R50" s="62" t="s">
        <v>7</v>
      </c>
      <c r="S50" s="62" t="s">
        <v>7</v>
      </c>
      <c r="T50" s="62" t="s">
        <v>7</v>
      </c>
      <c r="U50" s="62" t="s">
        <v>7</v>
      </c>
      <c r="V50" s="62" t="s">
        <v>7</v>
      </c>
      <c r="W50" s="62" t="s">
        <v>7</v>
      </c>
      <c r="X50" s="62" t="s">
        <v>7</v>
      </c>
      <c r="Y50" s="62" t="s">
        <v>7</v>
      </c>
      <c r="Z50" s="62" t="s">
        <v>7</v>
      </c>
      <c r="AA50" s="62" t="s">
        <v>7</v>
      </c>
      <c r="AB50" s="62" t="s">
        <v>7</v>
      </c>
      <c r="AC50" s="62" t="s">
        <v>7</v>
      </c>
      <c r="AD50" s="62" t="s">
        <v>7</v>
      </c>
      <c r="AE50" s="62" t="s">
        <v>7</v>
      </c>
      <c r="AF50" s="62" t="s">
        <v>7</v>
      </c>
      <c r="AG50" s="62" t="s">
        <v>7</v>
      </c>
      <c r="AH50" s="62" t="s">
        <v>7</v>
      </c>
      <c r="AI50" s="62" t="s">
        <v>7</v>
      </c>
      <c r="AJ50" s="62" t="s">
        <v>7</v>
      </c>
      <c r="AK50" s="62" t="s">
        <v>7</v>
      </c>
      <c r="AL50" s="62">
        <v>10.3078145851167</v>
      </c>
      <c r="AM50" s="62">
        <v>10.307814585116702</v>
      </c>
      <c r="AN50" s="62">
        <v>10.3078145851167</v>
      </c>
      <c r="AO50" s="62">
        <v>10.307814585116699</v>
      </c>
      <c r="AP50" s="62">
        <v>10.307814585116699</v>
      </c>
      <c r="AQ50" s="62">
        <v>10.307814585116699</v>
      </c>
      <c r="AR50" s="62">
        <v>10.307814585116699</v>
      </c>
      <c r="AS50" s="62">
        <v>10.307814585116699</v>
      </c>
      <c r="AT50" s="62">
        <v>10.307814585116702</v>
      </c>
      <c r="AU50" s="62">
        <v>10.307814585116704</v>
      </c>
      <c r="AV50" s="62">
        <v>10.307814585116702</v>
      </c>
      <c r="AW50" s="62">
        <v>10.307814585116704</v>
      </c>
      <c r="AX50" s="62">
        <v>10.307814585116704</v>
      </c>
      <c r="AY50" s="62">
        <v>10.307814585116704</v>
      </c>
      <c r="AZ50" s="62">
        <v>10.307814585116704</v>
      </c>
      <c r="BA50" s="62">
        <v>10.307814585116704</v>
      </c>
      <c r="BB50" s="62">
        <v>10.307814585116704</v>
      </c>
      <c r="BC50" s="62">
        <v>10.307814585116704</v>
      </c>
      <c r="BD50" s="62">
        <v>10.307814585116702</v>
      </c>
      <c r="BE50" s="62">
        <v>10.307814585116704</v>
      </c>
      <c r="BF50" s="62">
        <v>10.307814585116702</v>
      </c>
      <c r="BG50" s="62">
        <v>10.307814585116702</v>
      </c>
      <c r="BH50" s="62">
        <v>10.307814585116702</v>
      </c>
      <c r="BI50" s="62">
        <v>10.307814585116702</v>
      </c>
      <c r="BJ50" s="62">
        <v>10.3078145851167</v>
      </c>
      <c r="BK50" s="62">
        <v>10.3078145851167</v>
      </c>
      <c r="BL50" s="62">
        <v>10.307814585116702</v>
      </c>
      <c r="BM50" s="62">
        <v>10.3078145851167</v>
      </c>
      <c r="BN50" s="62">
        <v>10.307814585116702</v>
      </c>
      <c r="BO50" s="62">
        <v>10.370953433678691</v>
      </c>
    </row>
    <row r="51" spans="1:76" ht="17.25" customHeight="1">
      <c r="A51" s="25">
        <v>28</v>
      </c>
      <c r="B51" s="62" t="s">
        <v>7</v>
      </c>
      <c r="C51" s="62" t="s">
        <v>7</v>
      </c>
      <c r="D51" s="62" t="s">
        <v>7</v>
      </c>
      <c r="E51" s="62" t="s">
        <v>7</v>
      </c>
      <c r="F51" s="62" t="s">
        <v>7</v>
      </c>
      <c r="G51" s="62" t="s">
        <v>7</v>
      </c>
      <c r="H51" s="62" t="s">
        <v>7</v>
      </c>
      <c r="I51" s="62" t="s">
        <v>7</v>
      </c>
      <c r="J51" s="62" t="s">
        <v>7</v>
      </c>
      <c r="K51" s="62" t="s">
        <v>7</v>
      </c>
      <c r="L51" s="62" t="s">
        <v>7</v>
      </c>
      <c r="M51" s="62" t="s">
        <v>7</v>
      </c>
      <c r="N51" s="62" t="s">
        <v>7</v>
      </c>
      <c r="O51" s="62" t="s">
        <v>7</v>
      </c>
      <c r="P51" s="62" t="s">
        <v>7</v>
      </c>
      <c r="Q51" s="62" t="s">
        <v>7</v>
      </c>
      <c r="R51" s="62" t="s">
        <v>7</v>
      </c>
      <c r="S51" s="62" t="s">
        <v>7</v>
      </c>
      <c r="T51" s="62" t="s">
        <v>7</v>
      </c>
      <c r="U51" s="62" t="s">
        <v>7</v>
      </c>
      <c r="V51" s="62" t="s">
        <v>7</v>
      </c>
      <c r="W51" s="62" t="s">
        <v>7</v>
      </c>
      <c r="X51" s="62" t="s">
        <v>7</v>
      </c>
      <c r="Y51" s="62" t="s">
        <v>7</v>
      </c>
      <c r="Z51" s="62" t="s">
        <v>7</v>
      </c>
      <c r="AA51" s="62" t="s">
        <v>7</v>
      </c>
      <c r="AB51" s="62" t="s">
        <v>7</v>
      </c>
      <c r="AC51" s="62" t="s">
        <v>7</v>
      </c>
      <c r="AD51" s="62" t="s">
        <v>7</v>
      </c>
      <c r="AE51" s="62" t="s">
        <v>7</v>
      </c>
      <c r="AF51" s="62" t="s">
        <v>7</v>
      </c>
      <c r="AG51" s="62" t="s">
        <v>7</v>
      </c>
      <c r="AH51" s="62" t="s">
        <v>7</v>
      </c>
      <c r="AI51" s="62" t="s">
        <v>7</v>
      </c>
      <c r="AJ51" s="62" t="s">
        <v>7</v>
      </c>
      <c r="AK51" s="62" t="s">
        <v>7</v>
      </c>
      <c r="AL51" s="62" t="s">
        <v>7</v>
      </c>
      <c r="AM51" s="62">
        <v>10.389622637379473</v>
      </c>
      <c r="AN51" s="62">
        <v>10.389622637379478</v>
      </c>
      <c r="AO51" s="62">
        <v>10.389622637379475</v>
      </c>
      <c r="AP51" s="62">
        <v>10.389622637379475</v>
      </c>
      <c r="AQ51" s="62">
        <v>10.389622637379475</v>
      </c>
      <c r="AR51" s="62">
        <v>10.389622637379475</v>
      </c>
      <c r="AS51" s="62">
        <v>10.389622637379475</v>
      </c>
      <c r="AT51" s="62">
        <v>10.389622637379475</v>
      </c>
      <c r="AU51" s="62">
        <v>10.389622637379475</v>
      </c>
      <c r="AV51" s="62">
        <v>10.389622637379478</v>
      </c>
      <c r="AW51" s="62">
        <v>10.389622637379475</v>
      </c>
      <c r="AX51" s="62">
        <v>10.389622637379475</v>
      </c>
      <c r="AY51" s="62">
        <v>10.389622637379475</v>
      </c>
      <c r="AZ51" s="62">
        <v>10.389622637379473</v>
      </c>
      <c r="BA51" s="62">
        <v>10.389622637379471</v>
      </c>
      <c r="BB51" s="62">
        <v>10.389622637379475</v>
      </c>
      <c r="BC51" s="62">
        <v>10.389622637379475</v>
      </c>
      <c r="BD51" s="62">
        <v>10.389622637379475</v>
      </c>
      <c r="BE51" s="62">
        <v>10.389622637379475</v>
      </c>
      <c r="BF51" s="62">
        <v>10.389622637379475</v>
      </c>
      <c r="BG51" s="62">
        <v>10.389622637379475</v>
      </c>
      <c r="BH51" s="62">
        <v>10.389622637379475</v>
      </c>
      <c r="BI51" s="62">
        <v>10.389622637379478</v>
      </c>
      <c r="BJ51" s="62">
        <v>10.389622637379478</v>
      </c>
      <c r="BK51" s="62">
        <v>10.38962263737948</v>
      </c>
      <c r="BL51" s="62">
        <v>10.389622637379478</v>
      </c>
      <c r="BM51" s="62">
        <v>10.389622637379478</v>
      </c>
      <c r="BN51" s="62">
        <v>10.38962263737948</v>
      </c>
      <c r="BO51" s="62">
        <v>10.38962263737948</v>
      </c>
    </row>
    <row r="52" spans="1:76" ht="17.25" customHeight="1">
      <c r="A52" s="25">
        <v>27</v>
      </c>
      <c r="B52" s="62" t="s">
        <v>7</v>
      </c>
      <c r="C52" s="62" t="s">
        <v>7</v>
      </c>
      <c r="D52" s="62" t="s">
        <v>7</v>
      </c>
      <c r="E52" s="62" t="s">
        <v>7</v>
      </c>
      <c r="F52" s="62" t="s">
        <v>7</v>
      </c>
      <c r="G52" s="62" t="s">
        <v>7</v>
      </c>
      <c r="H52" s="62" t="s">
        <v>7</v>
      </c>
      <c r="I52" s="62" t="s">
        <v>7</v>
      </c>
      <c r="J52" s="62" t="s">
        <v>7</v>
      </c>
      <c r="K52" s="62" t="s">
        <v>7</v>
      </c>
      <c r="L52" s="62" t="s">
        <v>7</v>
      </c>
      <c r="M52" s="62" t="s">
        <v>7</v>
      </c>
      <c r="N52" s="62" t="s">
        <v>7</v>
      </c>
      <c r="O52" s="62" t="s">
        <v>7</v>
      </c>
      <c r="P52" s="62" t="s">
        <v>7</v>
      </c>
      <c r="Q52" s="62" t="s">
        <v>7</v>
      </c>
      <c r="R52" s="62" t="s">
        <v>7</v>
      </c>
      <c r="S52" s="62" t="s">
        <v>7</v>
      </c>
      <c r="T52" s="62" t="s">
        <v>7</v>
      </c>
      <c r="U52" s="62" t="s">
        <v>7</v>
      </c>
      <c r="V52" s="62" t="s">
        <v>7</v>
      </c>
      <c r="W52" s="62" t="s">
        <v>7</v>
      </c>
      <c r="X52" s="62" t="s">
        <v>7</v>
      </c>
      <c r="Y52" s="62" t="s">
        <v>7</v>
      </c>
      <c r="Z52" s="62" t="s">
        <v>7</v>
      </c>
      <c r="AA52" s="62" t="s">
        <v>7</v>
      </c>
      <c r="AB52" s="62" t="s">
        <v>7</v>
      </c>
      <c r="AC52" s="62" t="s">
        <v>7</v>
      </c>
      <c r="AD52" s="62" t="s">
        <v>7</v>
      </c>
      <c r="AE52" s="62" t="s">
        <v>7</v>
      </c>
      <c r="AF52" s="62" t="s">
        <v>7</v>
      </c>
      <c r="AG52" s="62" t="s">
        <v>7</v>
      </c>
      <c r="AH52" s="62" t="s">
        <v>7</v>
      </c>
      <c r="AI52" s="62" t="s">
        <v>7</v>
      </c>
      <c r="AJ52" s="62" t="s">
        <v>7</v>
      </c>
      <c r="AK52" s="62" t="s">
        <v>7</v>
      </c>
      <c r="AL52" s="62" t="s">
        <v>7</v>
      </c>
      <c r="AM52" s="62" t="s">
        <v>7</v>
      </c>
      <c r="AN52" s="62">
        <v>10.472079959898434</v>
      </c>
      <c r="AO52" s="62">
        <v>10.472079959898437</v>
      </c>
      <c r="AP52" s="62">
        <v>10.472079959898434</v>
      </c>
      <c r="AQ52" s="62">
        <v>10.472079959898434</v>
      </c>
      <c r="AR52" s="62">
        <v>10.472079959898434</v>
      </c>
      <c r="AS52" s="62">
        <v>10.472079959898434</v>
      </c>
      <c r="AT52" s="62">
        <v>10.472079959898434</v>
      </c>
      <c r="AU52" s="62">
        <v>10.472079959898434</v>
      </c>
      <c r="AV52" s="62">
        <v>10.472079959898434</v>
      </c>
      <c r="AW52" s="62">
        <v>10.472079959898437</v>
      </c>
      <c r="AX52" s="62">
        <v>10.472079959898434</v>
      </c>
      <c r="AY52" s="62">
        <v>10.472079959898435</v>
      </c>
      <c r="AZ52" s="62">
        <v>10.472079959898434</v>
      </c>
      <c r="BA52" s="62">
        <v>10.472079959898434</v>
      </c>
      <c r="BB52" s="62">
        <v>10.472079959898435</v>
      </c>
      <c r="BC52" s="62">
        <v>10.472079959898434</v>
      </c>
      <c r="BD52" s="62">
        <v>10.472079959898432</v>
      </c>
      <c r="BE52" s="62">
        <v>10.472079959898434</v>
      </c>
      <c r="BF52" s="62">
        <v>10.472079959898432</v>
      </c>
      <c r="BG52" s="62">
        <v>10.472079959898435</v>
      </c>
      <c r="BH52" s="62">
        <v>10.472079959898435</v>
      </c>
      <c r="BI52" s="62">
        <v>10.472079959898434</v>
      </c>
      <c r="BJ52" s="62">
        <v>10.472079959898434</v>
      </c>
      <c r="BK52" s="62">
        <v>10.472079959898432</v>
      </c>
      <c r="BL52" s="62">
        <v>10.472079959898434</v>
      </c>
      <c r="BM52" s="62">
        <v>10.472079959898432</v>
      </c>
      <c r="BN52" s="62">
        <v>10.472079959898432</v>
      </c>
      <c r="BO52" s="62">
        <v>10.472079959898432</v>
      </c>
    </row>
    <row r="53" spans="1:76" ht="17.25" customHeight="1">
      <c r="A53" s="25">
        <v>26</v>
      </c>
      <c r="B53" s="62" t="s">
        <v>7</v>
      </c>
      <c r="C53" s="62" t="s">
        <v>7</v>
      </c>
      <c r="D53" s="62" t="s">
        <v>7</v>
      </c>
      <c r="E53" s="62" t="s">
        <v>7</v>
      </c>
      <c r="F53" s="62" t="s">
        <v>7</v>
      </c>
      <c r="G53" s="62" t="s">
        <v>7</v>
      </c>
      <c r="H53" s="62" t="s">
        <v>7</v>
      </c>
      <c r="I53" s="62" t="s">
        <v>7</v>
      </c>
      <c r="J53" s="62" t="s">
        <v>7</v>
      </c>
      <c r="K53" s="62" t="s">
        <v>7</v>
      </c>
      <c r="L53" s="62" t="s">
        <v>7</v>
      </c>
      <c r="M53" s="62" t="s">
        <v>7</v>
      </c>
      <c r="N53" s="62" t="s">
        <v>7</v>
      </c>
      <c r="O53" s="62" t="s">
        <v>7</v>
      </c>
      <c r="P53" s="62" t="s">
        <v>7</v>
      </c>
      <c r="Q53" s="62" t="s">
        <v>7</v>
      </c>
      <c r="R53" s="62" t="s">
        <v>7</v>
      </c>
      <c r="S53" s="62" t="s">
        <v>7</v>
      </c>
      <c r="T53" s="62" t="s">
        <v>7</v>
      </c>
      <c r="U53" s="62" t="s">
        <v>7</v>
      </c>
      <c r="V53" s="62" t="s">
        <v>7</v>
      </c>
      <c r="W53" s="62" t="s">
        <v>7</v>
      </c>
      <c r="X53" s="62" t="s">
        <v>7</v>
      </c>
      <c r="Y53" s="62" t="s">
        <v>7</v>
      </c>
      <c r="Z53" s="62" t="s">
        <v>7</v>
      </c>
      <c r="AA53" s="62" t="s">
        <v>7</v>
      </c>
      <c r="AB53" s="62" t="s">
        <v>7</v>
      </c>
      <c r="AC53" s="62" t="s">
        <v>7</v>
      </c>
      <c r="AD53" s="62" t="s">
        <v>7</v>
      </c>
      <c r="AE53" s="62" t="s">
        <v>7</v>
      </c>
      <c r="AF53" s="62" t="s">
        <v>7</v>
      </c>
      <c r="AG53" s="62" t="s">
        <v>7</v>
      </c>
      <c r="AH53" s="62" t="s">
        <v>7</v>
      </c>
      <c r="AI53" s="62" t="s">
        <v>7</v>
      </c>
      <c r="AJ53" s="62" t="s">
        <v>7</v>
      </c>
      <c r="AK53" s="62" t="s">
        <v>7</v>
      </c>
      <c r="AL53" s="62" t="s">
        <v>7</v>
      </c>
      <c r="AM53" s="62" t="s">
        <v>7</v>
      </c>
      <c r="AN53" s="62" t="s">
        <v>7</v>
      </c>
      <c r="AO53" s="62">
        <v>10.555191705611847</v>
      </c>
      <c r="AP53" s="62">
        <v>10.555191705611849</v>
      </c>
      <c r="AQ53" s="62">
        <v>10.555191705611845</v>
      </c>
      <c r="AR53" s="62">
        <v>10.555191705611843</v>
      </c>
      <c r="AS53" s="62">
        <v>10.555191705611843</v>
      </c>
      <c r="AT53" s="62">
        <v>10.555191705611843</v>
      </c>
      <c r="AU53" s="62">
        <v>10.555191705611843</v>
      </c>
      <c r="AV53" s="62">
        <v>10.555191705611845</v>
      </c>
      <c r="AW53" s="62">
        <v>10.555191705611843</v>
      </c>
      <c r="AX53" s="62">
        <v>10.555191705611847</v>
      </c>
      <c r="AY53" s="62">
        <v>10.555191705611847</v>
      </c>
      <c r="AZ53" s="62">
        <v>10.555191705611843</v>
      </c>
      <c r="BA53" s="62">
        <v>10.555191705611843</v>
      </c>
      <c r="BB53" s="62">
        <v>10.555191705611843</v>
      </c>
      <c r="BC53" s="62">
        <v>10.555191705611843</v>
      </c>
      <c r="BD53" s="62">
        <v>10.555191705611843</v>
      </c>
      <c r="BE53" s="62">
        <v>10.555191705611847</v>
      </c>
      <c r="BF53" s="62">
        <v>10.555191705611847</v>
      </c>
      <c r="BG53" s="62">
        <v>10.555191705611847</v>
      </c>
      <c r="BH53" s="62">
        <v>10.555191705611845</v>
      </c>
      <c r="BI53" s="62">
        <v>10.555191705611849</v>
      </c>
      <c r="BJ53" s="62">
        <v>10.555191705611847</v>
      </c>
      <c r="BK53" s="62">
        <v>10.555191705611849</v>
      </c>
      <c r="BL53" s="62">
        <v>10.555191705611847</v>
      </c>
      <c r="BM53" s="62">
        <v>10.555191705611849</v>
      </c>
      <c r="BN53" s="62">
        <v>10.555191705611849</v>
      </c>
      <c r="BO53" s="62">
        <v>10.555191705611849</v>
      </c>
    </row>
    <row r="54" spans="1:76" ht="17.25" customHeight="1">
      <c r="A54" s="25">
        <v>25</v>
      </c>
      <c r="B54" s="62" t="s">
        <v>7</v>
      </c>
      <c r="C54" s="62" t="s">
        <v>7</v>
      </c>
      <c r="D54" s="62" t="s">
        <v>7</v>
      </c>
      <c r="E54" s="62" t="s">
        <v>7</v>
      </c>
      <c r="F54" s="62" t="s">
        <v>7</v>
      </c>
      <c r="G54" s="62" t="s">
        <v>7</v>
      </c>
      <c r="H54" s="62" t="s">
        <v>7</v>
      </c>
      <c r="I54" s="62" t="s">
        <v>7</v>
      </c>
      <c r="J54" s="62" t="s">
        <v>7</v>
      </c>
      <c r="K54" s="62" t="s">
        <v>7</v>
      </c>
      <c r="L54" s="62" t="s">
        <v>7</v>
      </c>
      <c r="M54" s="62" t="s">
        <v>7</v>
      </c>
      <c r="N54" s="62" t="s">
        <v>7</v>
      </c>
      <c r="O54" s="62" t="s">
        <v>7</v>
      </c>
      <c r="P54" s="62" t="s">
        <v>7</v>
      </c>
      <c r="Q54" s="62" t="s">
        <v>7</v>
      </c>
      <c r="R54" s="62" t="s">
        <v>7</v>
      </c>
      <c r="S54" s="62" t="s">
        <v>7</v>
      </c>
      <c r="T54" s="62" t="s">
        <v>7</v>
      </c>
      <c r="U54" s="62" t="s">
        <v>7</v>
      </c>
      <c r="V54" s="62" t="s">
        <v>7</v>
      </c>
      <c r="W54" s="62" t="s">
        <v>7</v>
      </c>
      <c r="X54" s="62" t="s">
        <v>7</v>
      </c>
      <c r="Y54" s="62" t="s">
        <v>7</v>
      </c>
      <c r="Z54" s="62" t="s">
        <v>7</v>
      </c>
      <c r="AA54" s="62" t="s">
        <v>7</v>
      </c>
      <c r="AB54" s="62" t="s">
        <v>7</v>
      </c>
      <c r="AC54" s="62" t="s">
        <v>7</v>
      </c>
      <c r="AD54" s="62" t="s">
        <v>7</v>
      </c>
      <c r="AE54" s="62" t="s">
        <v>7</v>
      </c>
      <c r="AF54" s="62" t="s">
        <v>7</v>
      </c>
      <c r="AG54" s="62" t="s">
        <v>7</v>
      </c>
      <c r="AH54" s="62" t="s">
        <v>7</v>
      </c>
      <c r="AI54" s="62" t="s">
        <v>7</v>
      </c>
      <c r="AJ54" s="62" t="s">
        <v>7</v>
      </c>
      <c r="AK54" s="62" t="s">
        <v>7</v>
      </c>
      <c r="AL54" s="62" t="s">
        <v>7</v>
      </c>
      <c r="AM54" s="62" t="s">
        <v>7</v>
      </c>
      <c r="AN54" s="62" t="s">
        <v>7</v>
      </c>
      <c r="AO54" s="62" t="s">
        <v>7</v>
      </c>
      <c r="AP54" s="62">
        <v>10.638963068354819</v>
      </c>
      <c r="AQ54" s="62">
        <v>10.638963068354819</v>
      </c>
      <c r="AR54" s="62">
        <v>10.638963068354819</v>
      </c>
      <c r="AS54" s="62">
        <v>10.638963068354819</v>
      </c>
      <c r="AT54" s="62">
        <v>10.638963068354823</v>
      </c>
      <c r="AU54" s="62">
        <v>10.638963068354819</v>
      </c>
      <c r="AV54" s="62">
        <v>10.638963068354826</v>
      </c>
      <c r="AW54" s="62">
        <v>10.638963068354826</v>
      </c>
      <c r="AX54" s="62">
        <v>10.638963068354826</v>
      </c>
      <c r="AY54" s="62">
        <v>10.638963068354826</v>
      </c>
      <c r="AZ54" s="62">
        <v>10.638963068354819</v>
      </c>
      <c r="BA54" s="62">
        <v>10.638963068354819</v>
      </c>
      <c r="BB54" s="62">
        <v>10.638963068354819</v>
      </c>
      <c r="BC54" s="62">
        <v>10.638963068354821</v>
      </c>
      <c r="BD54" s="62">
        <v>10.638963068354821</v>
      </c>
      <c r="BE54" s="62">
        <v>10.638963068354821</v>
      </c>
      <c r="BF54" s="62">
        <v>10.638963068354821</v>
      </c>
      <c r="BG54" s="62">
        <v>10.638963068354821</v>
      </c>
      <c r="BH54" s="62">
        <v>10.638963068354821</v>
      </c>
      <c r="BI54" s="62">
        <v>10.638963068354821</v>
      </c>
      <c r="BJ54" s="62">
        <v>10.638963068354823</v>
      </c>
      <c r="BK54" s="62">
        <v>10.638963068354821</v>
      </c>
      <c r="BL54" s="62">
        <v>10.638963068354821</v>
      </c>
      <c r="BM54" s="62">
        <v>10.638963068354826</v>
      </c>
      <c r="BN54" s="62">
        <v>10.638963068354821</v>
      </c>
      <c r="BO54" s="62">
        <v>10.638963068354819</v>
      </c>
    </row>
    <row r="55" spans="1:76" s="54" customFormat="1" ht="17.25" customHeight="1">
      <c r="A55" s="53">
        <v>24</v>
      </c>
      <c r="B55" s="62" t="s">
        <v>7</v>
      </c>
      <c r="C55" s="62" t="s">
        <v>7</v>
      </c>
      <c r="D55" s="62" t="s">
        <v>7</v>
      </c>
      <c r="E55" s="62" t="s">
        <v>7</v>
      </c>
      <c r="F55" s="62" t="s">
        <v>7</v>
      </c>
      <c r="G55" s="62" t="s">
        <v>7</v>
      </c>
      <c r="H55" s="62" t="s">
        <v>7</v>
      </c>
      <c r="I55" s="62" t="s">
        <v>7</v>
      </c>
      <c r="J55" s="62" t="s">
        <v>7</v>
      </c>
      <c r="K55" s="62" t="s">
        <v>7</v>
      </c>
      <c r="L55" s="62" t="s">
        <v>7</v>
      </c>
      <c r="M55" s="62" t="s">
        <v>7</v>
      </c>
      <c r="N55" s="62" t="s">
        <v>7</v>
      </c>
      <c r="O55" s="62" t="s">
        <v>7</v>
      </c>
      <c r="P55" s="62" t="s">
        <v>7</v>
      </c>
      <c r="Q55" s="62" t="s">
        <v>7</v>
      </c>
      <c r="R55" s="62" t="s">
        <v>7</v>
      </c>
      <c r="S55" s="62" t="s">
        <v>7</v>
      </c>
      <c r="T55" s="62" t="s">
        <v>7</v>
      </c>
      <c r="U55" s="62" t="s">
        <v>7</v>
      </c>
      <c r="V55" s="62" t="s">
        <v>7</v>
      </c>
      <c r="W55" s="62" t="s">
        <v>7</v>
      </c>
      <c r="X55" s="62" t="s">
        <v>7</v>
      </c>
      <c r="Y55" s="62" t="s">
        <v>7</v>
      </c>
      <c r="Z55" s="62" t="s">
        <v>7</v>
      </c>
      <c r="AA55" s="62" t="s">
        <v>7</v>
      </c>
      <c r="AB55" s="62" t="s">
        <v>7</v>
      </c>
      <c r="AC55" s="62" t="s">
        <v>7</v>
      </c>
      <c r="AD55" s="62" t="s">
        <v>7</v>
      </c>
      <c r="AE55" s="62" t="s">
        <v>7</v>
      </c>
      <c r="AF55" s="62" t="s">
        <v>7</v>
      </c>
      <c r="AG55" s="62" t="s">
        <v>7</v>
      </c>
      <c r="AH55" s="62" t="s">
        <v>7</v>
      </c>
      <c r="AI55" s="62" t="s">
        <v>7</v>
      </c>
      <c r="AJ55" s="62" t="s">
        <v>7</v>
      </c>
      <c r="AK55" s="62" t="s">
        <v>7</v>
      </c>
      <c r="AL55" s="62" t="s">
        <v>7</v>
      </c>
      <c r="AM55" s="62" t="s">
        <v>7</v>
      </c>
      <c r="AN55" s="62" t="s">
        <v>7</v>
      </c>
      <c r="AO55" s="62" t="s">
        <v>7</v>
      </c>
      <c r="AP55" s="62" t="s">
        <v>7</v>
      </c>
      <c r="AQ55" s="62">
        <v>10.723399283183046</v>
      </c>
      <c r="AR55" s="62">
        <v>10.723399283183046</v>
      </c>
      <c r="AS55" s="62">
        <v>10.723399283183046</v>
      </c>
      <c r="AT55" s="62">
        <v>10.723399283183049</v>
      </c>
      <c r="AU55" s="62">
        <v>10.723399283183049</v>
      </c>
      <c r="AV55" s="62">
        <v>10.723399283183049</v>
      </c>
      <c r="AW55" s="62">
        <v>10.723399283183049</v>
      </c>
      <c r="AX55" s="62">
        <v>10.723399283183049</v>
      </c>
      <c r="AY55" s="62">
        <v>10.723399283183049</v>
      </c>
      <c r="AZ55" s="62">
        <v>10.723399283183047</v>
      </c>
      <c r="BA55" s="62">
        <v>10.723399283183047</v>
      </c>
      <c r="BB55" s="62">
        <v>10.723399283183047</v>
      </c>
      <c r="BC55" s="62">
        <v>10.723399283183046</v>
      </c>
      <c r="BD55" s="62">
        <v>10.723399283183047</v>
      </c>
      <c r="BE55" s="62">
        <v>10.723399283183047</v>
      </c>
      <c r="BF55" s="62">
        <v>10.723399283183047</v>
      </c>
      <c r="BG55" s="62">
        <v>10.723399283183046</v>
      </c>
      <c r="BH55" s="62">
        <v>10.723399283183049</v>
      </c>
      <c r="BI55" s="62">
        <v>10.723399283183049</v>
      </c>
      <c r="BJ55" s="62">
        <v>10.723399283183049</v>
      </c>
      <c r="BK55" s="62">
        <v>10.723399283183049</v>
      </c>
      <c r="BL55" s="62">
        <v>10.723399283183049</v>
      </c>
      <c r="BM55" s="62">
        <v>10.723399283183049</v>
      </c>
      <c r="BN55" s="62">
        <v>10.723399283183049</v>
      </c>
      <c r="BO55" s="62">
        <v>10.723399283183049</v>
      </c>
    </row>
    <row r="56" spans="1:76" ht="17.25" customHeight="1">
      <c r="A56" s="25">
        <v>23</v>
      </c>
      <c r="B56" s="62" t="s">
        <v>7</v>
      </c>
      <c r="C56" s="62" t="s">
        <v>7</v>
      </c>
      <c r="D56" s="62" t="s">
        <v>7</v>
      </c>
      <c r="E56" s="62" t="s">
        <v>7</v>
      </c>
      <c r="F56" s="62" t="s">
        <v>7</v>
      </c>
      <c r="G56" s="62" t="s">
        <v>7</v>
      </c>
      <c r="H56" s="62" t="s">
        <v>7</v>
      </c>
      <c r="I56" s="62" t="s">
        <v>7</v>
      </c>
      <c r="J56" s="62" t="s">
        <v>7</v>
      </c>
      <c r="K56" s="62" t="s">
        <v>7</v>
      </c>
      <c r="L56" s="62" t="s">
        <v>7</v>
      </c>
      <c r="M56" s="62" t="s">
        <v>7</v>
      </c>
      <c r="N56" s="62" t="s">
        <v>7</v>
      </c>
      <c r="O56" s="62" t="s">
        <v>7</v>
      </c>
      <c r="P56" s="62" t="s">
        <v>7</v>
      </c>
      <c r="Q56" s="62" t="s">
        <v>7</v>
      </c>
      <c r="R56" s="62" t="s">
        <v>7</v>
      </c>
      <c r="S56" s="62" t="s">
        <v>7</v>
      </c>
      <c r="T56" s="62" t="s">
        <v>7</v>
      </c>
      <c r="U56" s="62" t="s">
        <v>7</v>
      </c>
      <c r="V56" s="62" t="s">
        <v>7</v>
      </c>
      <c r="W56" s="62" t="s">
        <v>7</v>
      </c>
      <c r="X56" s="62" t="s">
        <v>7</v>
      </c>
      <c r="Y56" s="62" t="s">
        <v>7</v>
      </c>
      <c r="Z56" s="62" t="s">
        <v>7</v>
      </c>
      <c r="AA56" s="62" t="s">
        <v>7</v>
      </c>
      <c r="AB56" s="62" t="s">
        <v>7</v>
      </c>
      <c r="AC56" s="62" t="s">
        <v>7</v>
      </c>
      <c r="AD56" s="62" t="s">
        <v>7</v>
      </c>
      <c r="AE56" s="62" t="s">
        <v>7</v>
      </c>
      <c r="AF56" s="62" t="s">
        <v>7</v>
      </c>
      <c r="AG56" s="62" t="s">
        <v>7</v>
      </c>
      <c r="AH56" s="62" t="s">
        <v>7</v>
      </c>
      <c r="AI56" s="62" t="s">
        <v>7</v>
      </c>
      <c r="AJ56" s="62" t="s">
        <v>7</v>
      </c>
      <c r="AK56" s="62" t="s">
        <v>7</v>
      </c>
      <c r="AL56" s="62" t="s">
        <v>7</v>
      </c>
      <c r="AM56" s="62" t="s">
        <v>7</v>
      </c>
      <c r="AN56" s="62" t="s">
        <v>7</v>
      </c>
      <c r="AO56" s="62" t="s">
        <v>7</v>
      </c>
      <c r="AP56" s="62" t="s">
        <v>7</v>
      </c>
      <c r="AQ56" s="62" t="s">
        <v>7</v>
      </c>
      <c r="AR56" s="62">
        <v>10.808505626700359</v>
      </c>
      <c r="AS56" s="62">
        <v>10.808505626700358</v>
      </c>
      <c r="AT56" s="62">
        <v>10.808505626700358</v>
      </c>
      <c r="AU56" s="62">
        <v>10.808505626700359</v>
      </c>
      <c r="AV56" s="62">
        <v>10.808505626700358</v>
      </c>
      <c r="AW56" s="62">
        <v>10.808505626700358</v>
      </c>
      <c r="AX56" s="62">
        <v>10.808505626700358</v>
      </c>
      <c r="AY56" s="62">
        <v>10.808505626700359</v>
      </c>
      <c r="AZ56" s="62">
        <v>10.808505626700359</v>
      </c>
      <c r="BA56" s="62">
        <v>10.808505626700359</v>
      </c>
      <c r="BB56" s="62">
        <v>10.808505626700359</v>
      </c>
      <c r="BC56" s="62">
        <v>10.808505626700361</v>
      </c>
      <c r="BD56" s="62">
        <v>10.808505626700361</v>
      </c>
      <c r="BE56" s="62">
        <v>10.808505626700359</v>
      </c>
      <c r="BF56" s="62">
        <v>10.808505626700361</v>
      </c>
      <c r="BG56" s="62">
        <v>10.808505626700361</v>
      </c>
      <c r="BH56" s="62">
        <v>10.808505626700361</v>
      </c>
      <c r="BI56" s="62">
        <v>10.808505626700359</v>
      </c>
      <c r="BJ56" s="62">
        <v>10.808505626700359</v>
      </c>
      <c r="BK56" s="62">
        <v>10.808505626700359</v>
      </c>
      <c r="BL56" s="62">
        <v>10.808505626700361</v>
      </c>
      <c r="BM56" s="62">
        <v>10.808505626700363</v>
      </c>
      <c r="BN56" s="62">
        <v>10.808505626700359</v>
      </c>
      <c r="BO56" s="62">
        <v>10.808505626700359</v>
      </c>
      <c r="BP56" s="26"/>
    </row>
    <row r="57" spans="1:76" ht="17.25" customHeight="1">
      <c r="A57" s="25">
        <v>22</v>
      </c>
      <c r="B57" s="62" t="s">
        <v>7</v>
      </c>
      <c r="C57" s="62" t="s">
        <v>7</v>
      </c>
      <c r="D57" s="62" t="s">
        <v>7</v>
      </c>
      <c r="E57" s="62" t="s">
        <v>7</v>
      </c>
      <c r="F57" s="62" t="s">
        <v>7</v>
      </c>
      <c r="G57" s="62" t="s">
        <v>7</v>
      </c>
      <c r="H57" s="62" t="s">
        <v>7</v>
      </c>
      <c r="I57" s="62" t="s">
        <v>7</v>
      </c>
      <c r="J57" s="62" t="s">
        <v>7</v>
      </c>
      <c r="K57" s="62" t="s">
        <v>7</v>
      </c>
      <c r="L57" s="62" t="s">
        <v>7</v>
      </c>
      <c r="M57" s="62" t="s">
        <v>7</v>
      </c>
      <c r="N57" s="62" t="s">
        <v>7</v>
      </c>
      <c r="O57" s="62" t="s">
        <v>7</v>
      </c>
      <c r="P57" s="62" t="s">
        <v>7</v>
      </c>
      <c r="Q57" s="62" t="s">
        <v>7</v>
      </c>
      <c r="R57" s="62" t="s">
        <v>7</v>
      </c>
      <c r="S57" s="62" t="s">
        <v>7</v>
      </c>
      <c r="T57" s="62" t="s">
        <v>7</v>
      </c>
      <c r="U57" s="62" t="s">
        <v>7</v>
      </c>
      <c r="V57" s="62" t="s">
        <v>7</v>
      </c>
      <c r="W57" s="62" t="s">
        <v>7</v>
      </c>
      <c r="X57" s="62" t="s">
        <v>7</v>
      </c>
      <c r="Y57" s="62" t="s">
        <v>7</v>
      </c>
      <c r="Z57" s="62" t="s">
        <v>7</v>
      </c>
      <c r="AA57" s="62" t="s">
        <v>7</v>
      </c>
      <c r="AB57" s="62" t="s">
        <v>7</v>
      </c>
      <c r="AC57" s="62" t="s">
        <v>7</v>
      </c>
      <c r="AD57" s="62" t="s">
        <v>7</v>
      </c>
      <c r="AE57" s="62" t="s">
        <v>7</v>
      </c>
      <c r="AF57" s="62" t="s">
        <v>7</v>
      </c>
      <c r="AG57" s="62" t="s">
        <v>7</v>
      </c>
      <c r="AH57" s="62" t="s">
        <v>7</v>
      </c>
      <c r="AI57" s="62" t="s">
        <v>7</v>
      </c>
      <c r="AJ57" s="62" t="s">
        <v>7</v>
      </c>
      <c r="AK57" s="62" t="s">
        <v>7</v>
      </c>
      <c r="AL57" s="62" t="s">
        <v>7</v>
      </c>
      <c r="AM57" s="62" t="s">
        <v>7</v>
      </c>
      <c r="AN57" s="62" t="s">
        <v>7</v>
      </c>
      <c r="AO57" s="62" t="s">
        <v>7</v>
      </c>
      <c r="AP57" s="62" t="s">
        <v>7</v>
      </c>
      <c r="AQ57" s="62" t="s">
        <v>7</v>
      </c>
      <c r="AR57" s="62" t="s">
        <v>7</v>
      </c>
      <c r="AS57" s="62">
        <v>10.894287417388465</v>
      </c>
      <c r="AT57" s="62">
        <v>10.894287417388464</v>
      </c>
      <c r="AU57" s="62">
        <v>10.894287417388464</v>
      </c>
      <c r="AV57" s="62">
        <v>10.894287417388467</v>
      </c>
      <c r="AW57" s="62">
        <v>10.894287417388467</v>
      </c>
      <c r="AX57" s="62">
        <v>10.894287417388467</v>
      </c>
      <c r="AY57" s="62">
        <v>10.894287417388467</v>
      </c>
      <c r="AZ57" s="62">
        <v>10.894287417388467</v>
      </c>
      <c r="BA57" s="62">
        <v>10.894287417388467</v>
      </c>
      <c r="BB57" s="62">
        <v>10.894287417388465</v>
      </c>
      <c r="BC57" s="62">
        <v>10.894287417388465</v>
      </c>
      <c r="BD57" s="62">
        <v>10.894287417388464</v>
      </c>
      <c r="BE57" s="62">
        <v>10.894287417388465</v>
      </c>
      <c r="BF57" s="62">
        <v>10.894287417388464</v>
      </c>
      <c r="BG57" s="62">
        <v>10.894287417388464</v>
      </c>
      <c r="BH57" s="62">
        <v>10.894287417388464</v>
      </c>
      <c r="BI57" s="62">
        <v>10.894287417388464</v>
      </c>
      <c r="BJ57" s="62">
        <v>10.894287417388464</v>
      </c>
      <c r="BK57" s="62">
        <v>10.894287417388464</v>
      </c>
      <c r="BL57" s="62">
        <v>10.894287417388464</v>
      </c>
      <c r="BM57" s="62">
        <v>10.894287417388464</v>
      </c>
      <c r="BN57" s="62">
        <v>10.894287417388464</v>
      </c>
      <c r="BO57" s="62">
        <v>10.894287417388467</v>
      </c>
      <c r="BP57" s="26"/>
      <c r="BQ57" s="26"/>
    </row>
    <row r="58" spans="1:76" ht="17.25" customHeight="1">
      <c r="A58" s="25">
        <v>21</v>
      </c>
      <c r="B58" s="62" t="s">
        <v>7</v>
      </c>
      <c r="C58" s="62" t="s">
        <v>7</v>
      </c>
      <c r="D58" s="62" t="s">
        <v>7</v>
      </c>
      <c r="E58" s="62" t="s">
        <v>7</v>
      </c>
      <c r="F58" s="62" t="s">
        <v>7</v>
      </c>
      <c r="G58" s="62" t="s">
        <v>7</v>
      </c>
      <c r="H58" s="62" t="s">
        <v>7</v>
      </c>
      <c r="I58" s="62" t="s">
        <v>7</v>
      </c>
      <c r="J58" s="62" t="s">
        <v>7</v>
      </c>
      <c r="K58" s="62" t="s">
        <v>7</v>
      </c>
      <c r="L58" s="62" t="s">
        <v>7</v>
      </c>
      <c r="M58" s="62" t="s">
        <v>7</v>
      </c>
      <c r="N58" s="62" t="s">
        <v>7</v>
      </c>
      <c r="O58" s="62" t="s">
        <v>7</v>
      </c>
      <c r="P58" s="62" t="s">
        <v>7</v>
      </c>
      <c r="Q58" s="62" t="s">
        <v>7</v>
      </c>
      <c r="R58" s="62" t="s">
        <v>7</v>
      </c>
      <c r="S58" s="62" t="s">
        <v>7</v>
      </c>
      <c r="T58" s="62" t="s">
        <v>7</v>
      </c>
      <c r="U58" s="62" t="s">
        <v>7</v>
      </c>
      <c r="V58" s="62" t="s">
        <v>7</v>
      </c>
      <c r="W58" s="62" t="s">
        <v>7</v>
      </c>
      <c r="X58" s="62" t="s">
        <v>7</v>
      </c>
      <c r="Y58" s="62" t="s">
        <v>7</v>
      </c>
      <c r="Z58" s="62" t="s">
        <v>7</v>
      </c>
      <c r="AA58" s="62" t="s">
        <v>7</v>
      </c>
      <c r="AB58" s="62" t="s">
        <v>7</v>
      </c>
      <c r="AC58" s="62" t="s">
        <v>7</v>
      </c>
      <c r="AD58" s="62" t="s">
        <v>7</v>
      </c>
      <c r="AE58" s="62" t="s">
        <v>7</v>
      </c>
      <c r="AF58" s="62" t="s">
        <v>7</v>
      </c>
      <c r="AG58" s="62" t="s">
        <v>7</v>
      </c>
      <c r="AH58" s="62" t="s">
        <v>7</v>
      </c>
      <c r="AI58" s="62" t="s">
        <v>7</v>
      </c>
      <c r="AJ58" s="62" t="s">
        <v>7</v>
      </c>
      <c r="AK58" s="62" t="s">
        <v>7</v>
      </c>
      <c r="AL58" s="62" t="s">
        <v>7</v>
      </c>
      <c r="AM58" s="62" t="s">
        <v>7</v>
      </c>
      <c r="AN58" s="62" t="s">
        <v>7</v>
      </c>
      <c r="AO58" s="62" t="s">
        <v>7</v>
      </c>
      <c r="AP58" s="62" t="s">
        <v>7</v>
      </c>
      <c r="AQ58" s="62" t="s">
        <v>7</v>
      </c>
      <c r="AR58" s="62" t="s">
        <v>7</v>
      </c>
      <c r="AS58" s="62" t="s">
        <v>7</v>
      </c>
      <c r="AT58" s="62">
        <v>10.980750015939156</v>
      </c>
      <c r="AU58" s="62">
        <v>10.980750015939156</v>
      </c>
      <c r="AV58" s="62">
        <v>10.980750015939156</v>
      </c>
      <c r="AW58" s="62">
        <v>10.980750015939158</v>
      </c>
      <c r="AX58" s="62">
        <v>10.980750015939158</v>
      </c>
      <c r="AY58" s="62">
        <v>10.980750015939156</v>
      </c>
      <c r="AZ58" s="62">
        <v>10.980750015939154</v>
      </c>
      <c r="BA58" s="62">
        <v>10.980750015939156</v>
      </c>
      <c r="BB58" s="62">
        <v>10.980750015939154</v>
      </c>
      <c r="BC58" s="62">
        <v>10.980750015939156</v>
      </c>
      <c r="BD58" s="62">
        <v>10.980750015939156</v>
      </c>
      <c r="BE58" s="62">
        <v>10.980750015939156</v>
      </c>
      <c r="BF58" s="62">
        <v>10.980750015939156</v>
      </c>
      <c r="BG58" s="62">
        <v>10.980750015939156</v>
      </c>
      <c r="BH58" s="62">
        <v>10.980750015939156</v>
      </c>
      <c r="BI58" s="62">
        <v>10.980750015939156</v>
      </c>
      <c r="BJ58" s="62">
        <v>10.980750015939158</v>
      </c>
      <c r="BK58" s="62">
        <v>10.980750015939156</v>
      </c>
      <c r="BL58" s="62">
        <v>10.980750015939156</v>
      </c>
      <c r="BM58" s="62">
        <v>10.980750015939154</v>
      </c>
      <c r="BN58" s="62">
        <v>10.980750015939154</v>
      </c>
      <c r="BO58" s="62">
        <v>10.980750015939156</v>
      </c>
      <c r="BP58" s="26"/>
      <c r="BQ58" s="26"/>
      <c r="BR58" s="26"/>
    </row>
    <row r="59" spans="1:76" ht="17.25" customHeight="1">
      <c r="A59" s="25">
        <v>20</v>
      </c>
      <c r="B59" s="62" t="s">
        <v>7</v>
      </c>
      <c r="C59" s="62" t="s">
        <v>7</v>
      </c>
      <c r="D59" s="62" t="s">
        <v>7</v>
      </c>
      <c r="E59" s="62" t="s">
        <v>7</v>
      </c>
      <c r="F59" s="62" t="s">
        <v>7</v>
      </c>
      <c r="G59" s="62" t="s">
        <v>7</v>
      </c>
      <c r="H59" s="62" t="s">
        <v>7</v>
      </c>
      <c r="I59" s="62" t="s">
        <v>7</v>
      </c>
      <c r="J59" s="62" t="s">
        <v>7</v>
      </c>
      <c r="K59" s="62" t="s">
        <v>7</v>
      </c>
      <c r="L59" s="62" t="s">
        <v>7</v>
      </c>
      <c r="M59" s="62" t="s">
        <v>7</v>
      </c>
      <c r="N59" s="62" t="s">
        <v>7</v>
      </c>
      <c r="O59" s="62" t="s">
        <v>7</v>
      </c>
      <c r="P59" s="62" t="s">
        <v>7</v>
      </c>
      <c r="Q59" s="62" t="s">
        <v>7</v>
      </c>
      <c r="R59" s="62" t="s">
        <v>7</v>
      </c>
      <c r="S59" s="62" t="s">
        <v>7</v>
      </c>
      <c r="T59" s="62" t="s">
        <v>7</v>
      </c>
      <c r="U59" s="62" t="s">
        <v>7</v>
      </c>
      <c r="V59" s="62" t="s">
        <v>7</v>
      </c>
      <c r="W59" s="62" t="s">
        <v>7</v>
      </c>
      <c r="X59" s="62" t="s">
        <v>7</v>
      </c>
      <c r="Y59" s="62" t="s">
        <v>7</v>
      </c>
      <c r="Z59" s="62" t="s">
        <v>7</v>
      </c>
      <c r="AA59" s="62" t="s">
        <v>7</v>
      </c>
      <c r="AB59" s="62" t="s">
        <v>7</v>
      </c>
      <c r="AC59" s="62" t="s">
        <v>7</v>
      </c>
      <c r="AD59" s="62" t="s">
        <v>7</v>
      </c>
      <c r="AE59" s="62" t="s">
        <v>7</v>
      </c>
      <c r="AF59" s="62" t="s">
        <v>7</v>
      </c>
      <c r="AG59" s="62" t="s">
        <v>7</v>
      </c>
      <c r="AH59" s="62" t="s">
        <v>7</v>
      </c>
      <c r="AI59" s="62" t="s">
        <v>7</v>
      </c>
      <c r="AJ59" s="62" t="s">
        <v>7</v>
      </c>
      <c r="AK59" s="62" t="s">
        <v>7</v>
      </c>
      <c r="AL59" s="62" t="s">
        <v>7</v>
      </c>
      <c r="AM59" s="62" t="s">
        <v>7</v>
      </c>
      <c r="AN59" s="62" t="s">
        <v>7</v>
      </c>
      <c r="AO59" s="62" t="s">
        <v>7</v>
      </c>
      <c r="AP59" s="62" t="s">
        <v>7</v>
      </c>
      <c r="AQ59" s="62" t="s">
        <v>7</v>
      </c>
      <c r="AR59" s="62" t="s">
        <v>7</v>
      </c>
      <c r="AS59" s="62" t="s">
        <v>7</v>
      </c>
      <c r="AT59" s="62" t="s">
        <v>7</v>
      </c>
      <c r="AU59" s="62">
        <v>11.067898825589477</v>
      </c>
      <c r="AV59" s="62">
        <v>11.067898825589479</v>
      </c>
      <c r="AW59" s="62">
        <v>11.067898825589479</v>
      </c>
      <c r="AX59" s="62">
        <v>11.067898825589481</v>
      </c>
      <c r="AY59" s="62">
        <v>11.067898825589481</v>
      </c>
      <c r="AZ59" s="62">
        <v>11.067898825589477</v>
      </c>
      <c r="BA59" s="62">
        <v>11.067898825589474</v>
      </c>
      <c r="BB59" s="62">
        <v>11.067898825589477</v>
      </c>
      <c r="BC59" s="62">
        <v>11.067898825589474</v>
      </c>
      <c r="BD59" s="62">
        <v>11.067898825589477</v>
      </c>
      <c r="BE59" s="62">
        <v>11.067898825589477</v>
      </c>
      <c r="BF59" s="62">
        <v>11.067898825589475</v>
      </c>
      <c r="BG59" s="62">
        <v>11.067898825589477</v>
      </c>
      <c r="BH59" s="62">
        <v>11.067898825589475</v>
      </c>
      <c r="BI59" s="62">
        <v>11.067898825589481</v>
      </c>
      <c r="BJ59" s="62">
        <v>11.067898825589481</v>
      </c>
      <c r="BK59" s="62">
        <v>11.067898825589481</v>
      </c>
      <c r="BL59" s="62">
        <v>11.067898825589481</v>
      </c>
      <c r="BM59" s="62">
        <v>11.067898825589481</v>
      </c>
      <c r="BN59" s="62">
        <v>11.067898825589481</v>
      </c>
      <c r="BO59" s="62">
        <v>11.067898825589475</v>
      </c>
      <c r="BP59" s="26"/>
      <c r="BQ59" s="26"/>
      <c r="BR59" s="26"/>
      <c r="BS59" s="26"/>
    </row>
    <row r="60" spans="1:76" ht="17.25" customHeight="1">
      <c r="A60" s="25">
        <v>19</v>
      </c>
      <c r="B60" s="62" t="s">
        <v>7</v>
      </c>
      <c r="C60" s="62" t="s">
        <v>7</v>
      </c>
      <c r="D60" s="62" t="s">
        <v>7</v>
      </c>
      <c r="E60" s="62" t="s">
        <v>7</v>
      </c>
      <c r="F60" s="62" t="s">
        <v>7</v>
      </c>
      <c r="G60" s="62" t="s">
        <v>7</v>
      </c>
      <c r="H60" s="62" t="s">
        <v>7</v>
      </c>
      <c r="I60" s="62" t="s">
        <v>7</v>
      </c>
      <c r="J60" s="62" t="s">
        <v>7</v>
      </c>
      <c r="K60" s="62" t="s">
        <v>7</v>
      </c>
      <c r="L60" s="62" t="s">
        <v>7</v>
      </c>
      <c r="M60" s="62" t="s">
        <v>7</v>
      </c>
      <c r="N60" s="62" t="s">
        <v>7</v>
      </c>
      <c r="O60" s="62" t="s">
        <v>7</v>
      </c>
      <c r="P60" s="62" t="s">
        <v>7</v>
      </c>
      <c r="Q60" s="62" t="s">
        <v>7</v>
      </c>
      <c r="R60" s="62" t="s">
        <v>7</v>
      </c>
      <c r="S60" s="62" t="s">
        <v>7</v>
      </c>
      <c r="T60" s="62" t="s">
        <v>7</v>
      </c>
      <c r="U60" s="62" t="s">
        <v>7</v>
      </c>
      <c r="V60" s="62" t="s">
        <v>7</v>
      </c>
      <c r="W60" s="62" t="s">
        <v>7</v>
      </c>
      <c r="X60" s="62" t="s">
        <v>7</v>
      </c>
      <c r="Y60" s="62" t="s">
        <v>7</v>
      </c>
      <c r="Z60" s="62" t="s">
        <v>7</v>
      </c>
      <c r="AA60" s="62" t="s">
        <v>7</v>
      </c>
      <c r="AB60" s="62" t="s">
        <v>7</v>
      </c>
      <c r="AC60" s="62" t="s">
        <v>7</v>
      </c>
      <c r="AD60" s="62" t="s">
        <v>7</v>
      </c>
      <c r="AE60" s="62" t="s">
        <v>7</v>
      </c>
      <c r="AF60" s="62" t="s">
        <v>7</v>
      </c>
      <c r="AG60" s="62" t="s">
        <v>7</v>
      </c>
      <c r="AH60" s="62" t="s">
        <v>7</v>
      </c>
      <c r="AI60" s="62" t="s">
        <v>7</v>
      </c>
      <c r="AJ60" s="62" t="s">
        <v>7</v>
      </c>
      <c r="AK60" s="62" t="s">
        <v>7</v>
      </c>
      <c r="AL60" s="62" t="s">
        <v>7</v>
      </c>
      <c r="AM60" s="62" t="s">
        <v>7</v>
      </c>
      <c r="AN60" s="62" t="s">
        <v>7</v>
      </c>
      <c r="AO60" s="62" t="s">
        <v>7</v>
      </c>
      <c r="AP60" s="62" t="s">
        <v>7</v>
      </c>
      <c r="AQ60" s="62" t="s">
        <v>7</v>
      </c>
      <c r="AR60" s="62" t="s">
        <v>7</v>
      </c>
      <c r="AS60" s="62" t="s">
        <v>7</v>
      </c>
      <c r="AT60" s="62" t="s">
        <v>7</v>
      </c>
      <c r="AU60" s="62" t="s">
        <v>7</v>
      </c>
      <c r="AV60" s="62">
        <v>11.155739292459252</v>
      </c>
      <c r="AW60" s="62">
        <v>11.155739292459254</v>
      </c>
      <c r="AX60" s="62">
        <v>11.155739292459254</v>
      </c>
      <c r="AY60" s="62">
        <v>11.155739292459254</v>
      </c>
      <c r="AZ60" s="62">
        <v>11.155739292459252</v>
      </c>
      <c r="BA60" s="62">
        <v>11.155739292459248</v>
      </c>
      <c r="BB60" s="62">
        <v>11.155739292459252</v>
      </c>
      <c r="BC60" s="62">
        <v>11.155739292459248</v>
      </c>
      <c r="BD60" s="62">
        <v>11.155739292459248</v>
      </c>
      <c r="BE60" s="62">
        <v>11.15573929245925</v>
      </c>
      <c r="BF60" s="62">
        <v>11.15573929245925</v>
      </c>
      <c r="BG60" s="62">
        <v>11.15573929245925</v>
      </c>
      <c r="BH60" s="62">
        <v>11.155739292459252</v>
      </c>
      <c r="BI60" s="62">
        <v>11.15573929245925</v>
      </c>
      <c r="BJ60" s="62">
        <v>11.15573929245925</v>
      </c>
      <c r="BK60" s="62">
        <v>11.15573929245925</v>
      </c>
      <c r="BL60" s="62">
        <v>11.15573929245925</v>
      </c>
      <c r="BM60" s="62">
        <v>11.15573929245925</v>
      </c>
      <c r="BN60" s="62">
        <v>11.15573929245925</v>
      </c>
      <c r="BO60" s="62">
        <v>11.155739292459252</v>
      </c>
      <c r="BP60" s="26"/>
      <c r="BQ60" s="26"/>
      <c r="BR60" s="26"/>
      <c r="BS60" s="26"/>
      <c r="BT60" s="26"/>
    </row>
    <row r="61" spans="1:76" ht="17.25" customHeight="1">
      <c r="A61" s="25">
        <v>18</v>
      </c>
      <c r="B61" s="62" t="s">
        <v>7</v>
      </c>
      <c r="C61" s="62" t="s">
        <v>7</v>
      </c>
      <c r="D61" s="62" t="s">
        <v>7</v>
      </c>
      <c r="E61" s="62" t="s">
        <v>7</v>
      </c>
      <c r="F61" s="62" t="s">
        <v>7</v>
      </c>
      <c r="G61" s="62" t="s">
        <v>7</v>
      </c>
      <c r="H61" s="62" t="s">
        <v>7</v>
      </c>
      <c r="I61" s="62" t="s">
        <v>7</v>
      </c>
      <c r="J61" s="62" t="s">
        <v>7</v>
      </c>
      <c r="K61" s="62" t="s">
        <v>7</v>
      </c>
      <c r="L61" s="62" t="s">
        <v>7</v>
      </c>
      <c r="M61" s="62" t="s">
        <v>7</v>
      </c>
      <c r="N61" s="62" t="s">
        <v>7</v>
      </c>
      <c r="O61" s="62" t="s">
        <v>7</v>
      </c>
      <c r="P61" s="62" t="s">
        <v>7</v>
      </c>
      <c r="Q61" s="62" t="s">
        <v>7</v>
      </c>
      <c r="R61" s="62" t="s">
        <v>7</v>
      </c>
      <c r="S61" s="62" t="s">
        <v>7</v>
      </c>
      <c r="T61" s="62" t="s">
        <v>7</v>
      </c>
      <c r="U61" s="62" t="s">
        <v>7</v>
      </c>
      <c r="V61" s="62" t="s">
        <v>7</v>
      </c>
      <c r="W61" s="62" t="s">
        <v>7</v>
      </c>
      <c r="X61" s="62" t="s">
        <v>7</v>
      </c>
      <c r="Y61" s="62" t="s">
        <v>7</v>
      </c>
      <c r="Z61" s="62" t="s">
        <v>7</v>
      </c>
      <c r="AA61" s="62" t="s">
        <v>7</v>
      </c>
      <c r="AB61" s="62" t="s">
        <v>7</v>
      </c>
      <c r="AC61" s="62" t="s">
        <v>7</v>
      </c>
      <c r="AD61" s="62" t="s">
        <v>7</v>
      </c>
      <c r="AE61" s="62" t="s">
        <v>7</v>
      </c>
      <c r="AF61" s="62" t="s">
        <v>7</v>
      </c>
      <c r="AG61" s="62" t="s">
        <v>7</v>
      </c>
      <c r="AH61" s="62" t="s">
        <v>7</v>
      </c>
      <c r="AI61" s="62" t="s">
        <v>7</v>
      </c>
      <c r="AJ61" s="62" t="s">
        <v>7</v>
      </c>
      <c r="AK61" s="62" t="s">
        <v>7</v>
      </c>
      <c r="AL61" s="62" t="s">
        <v>7</v>
      </c>
      <c r="AM61" s="62" t="s">
        <v>7</v>
      </c>
      <c r="AN61" s="62" t="s">
        <v>7</v>
      </c>
      <c r="AO61" s="62" t="s">
        <v>7</v>
      </c>
      <c r="AP61" s="62" t="s">
        <v>7</v>
      </c>
      <c r="AQ61" s="62" t="s">
        <v>7</v>
      </c>
      <c r="AR61" s="62" t="s">
        <v>7</v>
      </c>
      <c r="AS61" s="62" t="s">
        <v>7</v>
      </c>
      <c r="AT61" s="62" t="s">
        <v>7</v>
      </c>
      <c r="AU61" s="62" t="s">
        <v>7</v>
      </c>
      <c r="AV61" s="62" t="s">
        <v>7</v>
      </c>
      <c r="AW61" s="62">
        <v>11.244276905891423</v>
      </c>
      <c r="AX61" s="62">
        <v>11.244276905891423</v>
      </c>
      <c r="AY61" s="62">
        <v>11.244276905891423</v>
      </c>
      <c r="AZ61" s="62">
        <v>11.24427690589142</v>
      </c>
      <c r="BA61" s="62">
        <v>11.244276905891418</v>
      </c>
      <c r="BB61" s="62">
        <v>11.24427690589142</v>
      </c>
      <c r="BC61" s="62">
        <v>11.244276905891416</v>
      </c>
      <c r="BD61" s="62">
        <v>11.244276905891416</v>
      </c>
      <c r="BE61" s="62">
        <v>11.244276905891418</v>
      </c>
      <c r="BF61" s="62">
        <v>11.244276905891416</v>
      </c>
      <c r="BG61" s="62">
        <v>11.244276905891416</v>
      </c>
      <c r="BH61" s="62">
        <v>11.244276905891416</v>
      </c>
      <c r="BI61" s="62">
        <v>11.24427690589142</v>
      </c>
      <c r="BJ61" s="62">
        <v>11.244276905891416</v>
      </c>
      <c r="BK61" s="62">
        <v>11.244276905891416</v>
      </c>
      <c r="BL61" s="62">
        <v>11.244276905891418</v>
      </c>
      <c r="BM61" s="62">
        <v>11.244276905891416</v>
      </c>
      <c r="BN61" s="62">
        <v>11.244276905891418</v>
      </c>
      <c r="BO61" s="62">
        <v>11.244276905891418</v>
      </c>
      <c r="BP61" s="26"/>
      <c r="BQ61" s="26"/>
      <c r="BR61" s="26"/>
      <c r="BS61" s="26"/>
      <c r="BT61" s="26"/>
      <c r="BU61" s="26"/>
    </row>
    <row r="62" spans="1:76" ht="17.25" customHeight="1">
      <c r="A62" s="25">
        <v>17</v>
      </c>
      <c r="B62" s="62" t="s">
        <v>7</v>
      </c>
      <c r="C62" s="62" t="s">
        <v>7</v>
      </c>
      <c r="D62" s="62" t="s">
        <v>7</v>
      </c>
      <c r="E62" s="62" t="s">
        <v>7</v>
      </c>
      <c r="F62" s="62" t="s">
        <v>7</v>
      </c>
      <c r="G62" s="62" t="s">
        <v>7</v>
      </c>
      <c r="H62" s="62" t="s">
        <v>7</v>
      </c>
      <c r="I62" s="62" t="s">
        <v>7</v>
      </c>
      <c r="J62" s="62" t="s">
        <v>7</v>
      </c>
      <c r="K62" s="62" t="s">
        <v>7</v>
      </c>
      <c r="L62" s="62" t="s">
        <v>7</v>
      </c>
      <c r="M62" s="62" t="s">
        <v>7</v>
      </c>
      <c r="N62" s="62" t="s">
        <v>7</v>
      </c>
      <c r="O62" s="62" t="s">
        <v>7</v>
      </c>
      <c r="P62" s="62" t="s">
        <v>7</v>
      </c>
      <c r="Q62" s="62" t="s">
        <v>7</v>
      </c>
      <c r="R62" s="62" t="s">
        <v>7</v>
      </c>
      <c r="S62" s="62" t="s">
        <v>7</v>
      </c>
      <c r="T62" s="62" t="s">
        <v>7</v>
      </c>
      <c r="U62" s="62" t="s">
        <v>7</v>
      </c>
      <c r="V62" s="62" t="s">
        <v>7</v>
      </c>
      <c r="W62" s="62" t="s">
        <v>7</v>
      </c>
      <c r="X62" s="62" t="s">
        <v>7</v>
      </c>
      <c r="Y62" s="62" t="s">
        <v>7</v>
      </c>
      <c r="Z62" s="62" t="s">
        <v>7</v>
      </c>
      <c r="AA62" s="62" t="s">
        <v>7</v>
      </c>
      <c r="AB62" s="62" t="s">
        <v>7</v>
      </c>
      <c r="AC62" s="62" t="s">
        <v>7</v>
      </c>
      <c r="AD62" s="62" t="s">
        <v>7</v>
      </c>
      <c r="AE62" s="62" t="s">
        <v>7</v>
      </c>
      <c r="AF62" s="62" t="s">
        <v>7</v>
      </c>
      <c r="AG62" s="62" t="s">
        <v>7</v>
      </c>
      <c r="AH62" s="62" t="s">
        <v>7</v>
      </c>
      <c r="AI62" s="62" t="s">
        <v>7</v>
      </c>
      <c r="AJ62" s="62" t="s">
        <v>7</v>
      </c>
      <c r="AK62" s="62" t="s">
        <v>7</v>
      </c>
      <c r="AL62" s="62" t="s">
        <v>7</v>
      </c>
      <c r="AM62" s="62" t="s">
        <v>7</v>
      </c>
      <c r="AN62" s="62" t="s">
        <v>7</v>
      </c>
      <c r="AO62" s="62" t="s">
        <v>7</v>
      </c>
      <c r="AP62" s="62" t="s">
        <v>7</v>
      </c>
      <c r="AQ62" s="62" t="s">
        <v>7</v>
      </c>
      <c r="AR62" s="62" t="s">
        <v>7</v>
      </c>
      <c r="AS62" s="62" t="s">
        <v>7</v>
      </c>
      <c r="AT62" s="62" t="s">
        <v>7</v>
      </c>
      <c r="AU62" s="62" t="s">
        <v>7</v>
      </c>
      <c r="AV62" s="62" t="s">
        <v>7</v>
      </c>
      <c r="AW62" s="62" t="s">
        <v>7</v>
      </c>
      <c r="AX62" s="62">
        <v>11.333517198795361</v>
      </c>
      <c r="AY62" s="62">
        <v>11.333517198795361</v>
      </c>
      <c r="AZ62" s="62">
        <v>11.333517198795361</v>
      </c>
      <c r="BA62" s="62">
        <v>11.333517198795361</v>
      </c>
      <c r="BB62" s="62">
        <v>11.333517198795365</v>
      </c>
      <c r="BC62" s="62">
        <v>11.333517198795363</v>
      </c>
      <c r="BD62" s="62">
        <v>11.333517198795365</v>
      </c>
      <c r="BE62" s="62">
        <v>11.333517198795365</v>
      </c>
      <c r="BF62" s="62">
        <v>11.333517198795365</v>
      </c>
      <c r="BG62" s="62">
        <v>11.333517198795365</v>
      </c>
      <c r="BH62" s="62">
        <v>11.333517198795365</v>
      </c>
      <c r="BI62" s="62">
        <v>11.333517198795363</v>
      </c>
      <c r="BJ62" s="62">
        <v>11.333517198795363</v>
      </c>
      <c r="BK62" s="62">
        <v>11.333517198795365</v>
      </c>
      <c r="BL62" s="62">
        <v>11.333517198795363</v>
      </c>
      <c r="BM62" s="62">
        <v>11.333517198795365</v>
      </c>
      <c r="BN62" s="62">
        <v>11.333517198795363</v>
      </c>
      <c r="BO62" s="62">
        <v>11.333517198795363</v>
      </c>
      <c r="BP62" s="26"/>
      <c r="BQ62" s="26"/>
      <c r="BR62" s="26"/>
      <c r="BS62" s="26"/>
      <c r="BT62" s="26"/>
      <c r="BU62" s="26"/>
      <c r="BV62" s="26"/>
    </row>
    <row r="63" spans="1:76" ht="17.25" customHeight="1">
      <c r="A63" s="25">
        <v>16</v>
      </c>
      <c r="B63" s="62" t="s">
        <v>7</v>
      </c>
      <c r="C63" s="62" t="s">
        <v>7</v>
      </c>
      <c r="D63" s="62" t="s">
        <v>7</v>
      </c>
      <c r="E63" s="62" t="s">
        <v>7</v>
      </c>
      <c r="F63" s="62" t="s">
        <v>7</v>
      </c>
      <c r="G63" s="62" t="s">
        <v>7</v>
      </c>
      <c r="H63" s="62" t="s">
        <v>7</v>
      </c>
      <c r="I63" s="62" t="s">
        <v>7</v>
      </c>
      <c r="J63" s="62" t="s">
        <v>7</v>
      </c>
      <c r="K63" s="62" t="s">
        <v>7</v>
      </c>
      <c r="L63" s="62" t="s">
        <v>7</v>
      </c>
      <c r="M63" s="62" t="s">
        <v>7</v>
      </c>
      <c r="N63" s="62" t="s">
        <v>7</v>
      </c>
      <c r="O63" s="62" t="s">
        <v>7</v>
      </c>
      <c r="P63" s="62" t="s">
        <v>7</v>
      </c>
      <c r="Q63" s="62" t="s">
        <v>7</v>
      </c>
      <c r="R63" s="62" t="s">
        <v>7</v>
      </c>
      <c r="S63" s="62" t="s">
        <v>7</v>
      </c>
      <c r="T63" s="62" t="s">
        <v>7</v>
      </c>
      <c r="U63" s="62" t="s">
        <v>7</v>
      </c>
      <c r="V63" s="62" t="s">
        <v>7</v>
      </c>
      <c r="W63" s="62" t="s">
        <v>7</v>
      </c>
      <c r="X63" s="62" t="s">
        <v>7</v>
      </c>
      <c r="Y63" s="62" t="s">
        <v>7</v>
      </c>
      <c r="Z63" s="62" t="s">
        <v>7</v>
      </c>
      <c r="AA63" s="62" t="s">
        <v>7</v>
      </c>
      <c r="AB63" s="62" t="s">
        <v>7</v>
      </c>
      <c r="AC63" s="62" t="s">
        <v>7</v>
      </c>
      <c r="AD63" s="62" t="s">
        <v>7</v>
      </c>
      <c r="AE63" s="62" t="s">
        <v>7</v>
      </c>
      <c r="AF63" s="62" t="s">
        <v>7</v>
      </c>
      <c r="AG63" s="62" t="s">
        <v>7</v>
      </c>
      <c r="AH63" s="62" t="s">
        <v>7</v>
      </c>
      <c r="AI63" s="62" t="s">
        <v>7</v>
      </c>
      <c r="AJ63" s="62" t="s">
        <v>7</v>
      </c>
      <c r="AK63" s="62" t="s">
        <v>7</v>
      </c>
      <c r="AL63" s="62" t="s">
        <v>7</v>
      </c>
      <c r="AM63" s="62" t="s">
        <v>7</v>
      </c>
      <c r="AN63" s="62" t="s">
        <v>7</v>
      </c>
      <c r="AO63" s="62" t="s">
        <v>7</v>
      </c>
      <c r="AP63" s="62" t="s">
        <v>7</v>
      </c>
      <c r="AQ63" s="62" t="s">
        <v>7</v>
      </c>
      <c r="AR63" s="62" t="s">
        <v>7</v>
      </c>
      <c r="AS63" s="62" t="s">
        <v>7</v>
      </c>
      <c r="AT63" s="62" t="s">
        <v>7</v>
      </c>
      <c r="AU63" s="62" t="s">
        <v>7</v>
      </c>
      <c r="AV63" s="62" t="s">
        <v>7</v>
      </c>
      <c r="AW63" s="62" t="s">
        <v>7</v>
      </c>
      <c r="AX63" s="62" t="s">
        <v>7</v>
      </c>
      <c r="AY63" s="62">
        <v>11.423465747992157</v>
      </c>
      <c r="AZ63" s="62">
        <v>11.423465747992156</v>
      </c>
      <c r="BA63" s="62">
        <v>11.423465747992154</v>
      </c>
      <c r="BB63" s="62">
        <v>11.423465747992154</v>
      </c>
      <c r="BC63" s="62">
        <v>11.423465747992154</v>
      </c>
      <c r="BD63" s="62">
        <v>11.423465747992154</v>
      </c>
      <c r="BE63" s="62">
        <v>11.423465747992157</v>
      </c>
      <c r="BF63" s="62">
        <v>11.423465747992157</v>
      </c>
      <c r="BG63" s="62">
        <v>11.423465747992157</v>
      </c>
      <c r="BH63" s="62">
        <v>11.423465747992156</v>
      </c>
      <c r="BI63" s="62">
        <v>11.423465747992157</v>
      </c>
      <c r="BJ63" s="62">
        <v>11.423465747992157</v>
      </c>
      <c r="BK63" s="62">
        <v>11.423465747992157</v>
      </c>
      <c r="BL63" s="62">
        <v>11.423465747992156</v>
      </c>
      <c r="BM63" s="62">
        <v>11.423465747992157</v>
      </c>
      <c r="BN63" s="62">
        <v>11.423465747992157</v>
      </c>
      <c r="BO63" s="62">
        <v>11.423465747992157</v>
      </c>
      <c r="BP63" s="26"/>
      <c r="BQ63" s="26"/>
      <c r="BR63" s="26"/>
      <c r="BS63" s="26"/>
      <c r="BT63" s="26"/>
      <c r="BU63" s="26"/>
      <c r="BV63" s="26"/>
      <c r="BW63" s="26"/>
    </row>
    <row r="64" spans="1:76" ht="17.25" customHeight="1">
      <c r="A64" s="25">
        <v>15</v>
      </c>
      <c r="B64" s="62" t="s">
        <v>7</v>
      </c>
      <c r="C64" s="62" t="s">
        <v>7</v>
      </c>
      <c r="D64" s="62" t="s">
        <v>7</v>
      </c>
      <c r="E64" s="62" t="s">
        <v>7</v>
      </c>
      <c r="F64" s="62" t="s">
        <v>7</v>
      </c>
      <c r="G64" s="62" t="s">
        <v>7</v>
      </c>
      <c r="H64" s="62" t="s">
        <v>7</v>
      </c>
      <c r="I64" s="62" t="s">
        <v>7</v>
      </c>
      <c r="J64" s="62" t="s">
        <v>7</v>
      </c>
      <c r="K64" s="62" t="s">
        <v>7</v>
      </c>
      <c r="L64" s="62" t="s">
        <v>7</v>
      </c>
      <c r="M64" s="62" t="s">
        <v>7</v>
      </c>
      <c r="N64" s="62" t="s">
        <v>7</v>
      </c>
      <c r="O64" s="62" t="s">
        <v>7</v>
      </c>
      <c r="P64" s="62" t="s">
        <v>7</v>
      </c>
      <c r="Q64" s="62" t="s">
        <v>7</v>
      </c>
      <c r="R64" s="62" t="s">
        <v>7</v>
      </c>
      <c r="S64" s="62" t="s">
        <v>7</v>
      </c>
      <c r="T64" s="62" t="s">
        <v>7</v>
      </c>
      <c r="U64" s="62" t="s">
        <v>7</v>
      </c>
      <c r="V64" s="62" t="s">
        <v>7</v>
      </c>
      <c r="W64" s="62" t="s">
        <v>7</v>
      </c>
      <c r="X64" s="62" t="s">
        <v>7</v>
      </c>
      <c r="Y64" s="62" t="s">
        <v>7</v>
      </c>
      <c r="Z64" s="62" t="s">
        <v>7</v>
      </c>
      <c r="AA64" s="62" t="s">
        <v>7</v>
      </c>
      <c r="AB64" s="62" t="s">
        <v>7</v>
      </c>
      <c r="AC64" s="62" t="s">
        <v>7</v>
      </c>
      <c r="AD64" s="62" t="s">
        <v>7</v>
      </c>
      <c r="AE64" s="62" t="s">
        <v>7</v>
      </c>
      <c r="AF64" s="62" t="s">
        <v>7</v>
      </c>
      <c r="AG64" s="62" t="s">
        <v>7</v>
      </c>
      <c r="AH64" s="62" t="s">
        <v>7</v>
      </c>
      <c r="AI64" s="62" t="s">
        <v>7</v>
      </c>
      <c r="AJ64" s="62" t="s">
        <v>7</v>
      </c>
      <c r="AK64" s="62" t="s">
        <v>7</v>
      </c>
      <c r="AL64" s="62" t="s">
        <v>7</v>
      </c>
      <c r="AM64" s="62" t="s">
        <v>7</v>
      </c>
      <c r="AN64" s="62" t="s">
        <v>7</v>
      </c>
      <c r="AO64" s="62" t="s">
        <v>7</v>
      </c>
      <c r="AP64" s="62" t="s">
        <v>7</v>
      </c>
      <c r="AQ64" s="62" t="s">
        <v>7</v>
      </c>
      <c r="AR64" s="62" t="s">
        <v>7</v>
      </c>
      <c r="AS64" s="62" t="s">
        <v>7</v>
      </c>
      <c r="AT64" s="62" t="s">
        <v>7</v>
      </c>
      <c r="AU64" s="62" t="s">
        <v>7</v>
      </c>
      <c r="AV64" s="62" t="s">
        <v>7</v>
      </c>
      <c r="AW64" s="62" t="s">
        <v>7</v>
      </c>
      <c r="AX64" s="62" t="s">
        <v>7</v>
      </c>
      <c r="AY64" s="62" t="s">
        <v>7</v>
      </c>
      <c r="AZ64" s="62">
        <v>11.514128174563515</v>
      </c>
      <c r="BA64" s="62">
        <v>11.514128174563515</v>
      </c>
      <c r="BB64" s="62">
        <v>11.514128174563515</v>
      </c>
      <c r="BC64" s="62">
        <v>11.514128174563515</v>
      </c>
      <c r="BD64" s="62">
        <v>11.514128174563517</v>
      </c>
      <c r="BE64" s="62">
        <v>11.514128174563517</v>
      </c>
      <c r="BF64" s="62">
        <v>11.514128174563513</v>
      </c>
      <c r="BG64" s="62">
        <v>11.514128174563513</v>
      </c>
      <c r="BH64" s="62">
        <v>11.514128174563515</v>
      </c>
      <c r="BI64" s="62">
        <v>11.514128174563513</v>
      </c>
      <c r="BJ64" s="62">
        <v>11.514128174563517</v>
      </c>
      <c r="BK64" s="62">
        <v>11.51412817456352</v>
      </c>
      <c r="BL64" s="62">
        <v>11.514128174563515</v>
      </c>
      <c r="BM64" s="62">
        <v>11.514128174563519</v>
      </c>
      <c r="BN64" s="62">
        <v>11.514128174563519</v>
      </c>
      <c r="BO64" s="62">
        <v>11.514128174563517</v>
      </c>
      <c r="BP64" s="26"/>
      <c r="BQ64" s="26"/>
      <c r="BR64" s="26"/>
      <c r="BS64" s="26"/>
      <c r="BT64" s="26"/>
      <c r="BU64" s="26"/>
      <c r="BV64" s="26"/>
      <c r="BW64" s="26"/>
      <c r="BX64" s="26"/>
    </row>
    <row r="65" spans="1:91" ht="17.25" customHeight="1">
      <c r="A65" s="25">
        <v>14</v>
      </c>
      <c r="B65" s="62" t="s">
        <v>7</v>
      </c>
      <c r="C65" s="62" t="s">
        <v>7</v>
      </c>
      <c r="D65" s="62" t="s">
        <v>7</v>
      </c>
      <c r="E65" s="62" t="s">
        <v>7</v>
      </c>
      <c r="F65" s="62" t="s">
        <v>7</v>
      </c>
      <c r="G65" s="62" t="s">
        <v>7</v>
      </c>
      <c r="H65" s="62" t="s">
        <v>7</v>
      </c>
      <c r="I65" s="62" t="s">
        <v>7</v>
      </c>
      <c r="J65" s="62" t="s">
        <v>7</v>
      </c>
      <c r="K65" s="62" t="s">
        <v>7</v>
      </c>
      <c r="L65" s="62" t="s">
        <v>7</v>
      </c>
      <c r="M65" s="62" t="s">
        <v>7</v>
      </c>
      <c r="N65" s="62" t="s">
        <v>7</v>
      </c>
      <c r="O65" s="62" t="s">
        <v>7</v>
      </c>
      <c r="P65" s="62" t="s">
        <v>7</v>
      </c>
      <c r="Q65" s="62" t="s">
        <v>7</v>
      </c>
      <c r="R65" s="62" t="s">
        <v>7</v>
      </c>
      <c r="S65" s="62" t="s">
        <v>7</v>
      </c>
      <c r="T65" s="62" t="s">
        <v>7</v>
      </c>
      <c r="U65" s="62" t="s">
        <v>7</v>
      </c>
      <c r="V65" s="62" t="s">
        <v>7</v>
      </c>
      <c r="W65" s="62" t="s">
        <v>7</v>
      </c>
      <c r="X65" s="62" t="s">
        <v>7</v>
      </c>
      <c r="Y65" s="62" t="s">
        <v>7</v>
      </c>
      <c r="Z65" s="62" t="s">
        <v>7</v>
      </c>
      <c r="AA65" s="62" t="s">
        <v>7</v>
      </c>
      <c r="AB65" s="62" t="s">
        <v>7</v>
      </c>
      <c r="AC65" s="62" t="s">
        <v>7</v>
      </c>
      <c r="AD65" s="62" t="s">
        <v>7</v>
      </c>
      <c r="AE65" s="62" t="s">
        <v>7</v>
      </c>
      <c r="AF65" s="62" t="s">
        <v>7</v>
      </c>
      <c r="AG65" s="62" t="s">
        <v>7</v>
      </c>
      <c r="AH65" s="62" t="s">
        <v>7</v>
      </c>
      <c r="AI65" s="62" t="s">
        <v>7</v>
      </c>
      <c r="AJ65" s="62" t="s">
        <v>7</v>
      </c>
      <c r="AK65" s="62" t="s">
        <v>7</v>
      </c>
      <c r="AL65" s="62" t="s">
        <v>7</v>
      </c>
      <c r="AM65" s="62" t="s">
        <v>7</v>
      </c>
      <c r="AN65" s="62" t="s">
        <v>7</v>
      </c>
      <c r="AO65" s="62" t="s">
        <v>7</v>
      </c>
      <c r="AP65" s="62" t="s">
        <v>7</v>
      </c>
      <c r="AQ65" s="62" t="s">
        <v>7</v>
      </c>
      <c r="AR65" s="62" t="s">
        <v>7</v>
      </c>
      <c r="AS65" s="62" t="s">
        <v>7</v>
      </c>
      <c r="AT65" s="62" t="s">
        <v>7</v>
      </c>
      <c r="AU65" s="62" t="s">
        <v>7</v>
      </c>
      <c r="AV65" s="62" t="s">
        <v>7</v>
      </c>
      <c r="AW65" s="62" t="s">
        <v>7</v>
      </c>
      <c r="AX65" s="62" t="s">
        <v>7</v>
      </c>
      <c r="AY65" s="62" t="s">
        <v>7</v>
      </c>
      <c r="AZ65" s="62" t="s">
        <v>7</v>
      </c>
      <c r="BA65" s="62">
        <v>11.605510144202878</v>
      </c>
      <c r="BB65" s="62">
        <v>11.605510144202878</v>
      </c>
      <c r="BC65" s="62">
        <v>11.605510144202878</v>
      </c>
      <c r="BD65" s="62">
        <v>11.605510144202876</v>
      </c>
      <c r="BE65" s="62">
        <v>11.605510144202876</v>
      </c>
      <c r="BF65" s="62">
        <v>11.605510144202876</v>
      </c>
      <c r="BG65" s="62">
        <v>11.605510144202876</v>
      </c>
      <c r="BH65" s="62">
        <v>11.605510144202876</v>
      </c>
      <c r="BI65" s="62">
        <v>11.605510144202876</v>
      </c>
      <c r="BJ65" s="62">
        <v>11.605510144202876</v>
      </c>
      <c r="BK65" s="62">
        <v>11.605510144202876</v>
      </c>
      <c r="BL65" s="62">
        <v>11.605510144202876</v>
      </c>
      <c r="BM65" s="62">
        <v>11.605510144202878</v>
      </c>
      <c r="BN65" s="62">
        <v>11.605510144202878</v>
      </c>
      <c r="BO65" s="62">
        <v>11.605510144202876</v>
      </c>
      <c r="BP65" s="26"/>
      <c r="BQ65" s="26"/>
      <c r="BR65" s="26"/>
      <c r="BS65" s="26"/>
      <c r="BT65" s="26"/>
      <c r="BU65" s="26"/>
      <c r="BV65" s="26"/>
      <c r="BW65" s="26"/>
      <c r="BX65" s="26"/>
      <c r="BY65" s="26"/>
    </row>
    <row r="66" spans="1:91" ht="17.25" customHeight="1">
      <c r="A66" s="25">
        <v>13</v>
      </c>
      <c r="B66" s="62" t="s">
        <v>7</v>
      </c>
      <c r="C66" s="62" t="s">
        <v>7</v>
      </c>
      <c r="D66" s="62" t="s">
        <v>7</v>
      </c>
      <c r="E66" s="62" t="s">
        <v>7</v>
      </c>
      <c r="F66" s="62" t="s">
        <v>7</v>
      </c>
      <c r="G66" s="62" t="s">
        <v>7</v>
      </c>
      <c r="H66" s="62" t="s">
        <v>7</v>
      </c>
      <c r="I66" s="62" t="s">
        <v>7</v>
      </c>
      <c r="J66" s="62" t="s">
        <v>7</v>
      </c>
      <c r="K66" s="62" t="s">
        <v>7</v>
      </c>
      <c r="L66" s="62" t="s">
        <v>7</v>
      </c>
      <c r="M66" s="62" t="s">
        <v>7</v>
      </c>
      <c r="N66" s="62" t="s">
        <v>7</v>
      </c>
      <c r="O66" s="62" t="s">
        <v>7</v>
      </c>
      <c r="P66" s="62" t="s">
        <v>7</v>
      </c>
      <c r="Q66" s="62" t="s">
        <v>7</v>
      </c>
      <c r="R66" s="62" t="s">
        <v>7</v>
      </c>
      <c r="S66" s="62" t="s">
        <v>7</v>
      </c>
      <c r="T66" s="62" t="s">
        <v>7</v>
      </c>
      <c r="U66" s="62" t="s">
        <v>7</v>
      </c>
      <c r="V66" s="62" t="s">
        <v>7</v>
      </c>
      <c r="W66" s="62" t="s">
        <v>7</v>
      </c>
      <c r="X66" s="62" t="s">
        <v>7</v>
      </c>
      <c r="Y66" s="62" t="s">
        <v>7</v>
      </c>
      <c r="Z66" s="62" t="s">
        <v>7</v>
      </c>
      <c r="AA66" s="62" t="s">
        <v>7</v>
      </c>
      <c r="AB66" s="62" t="s">
        <v>7</v>
      </c>
      <c r="AC66" s="62" t="s">
        <v>7</v>
      </c>
      <c r="AD66" s="62" t="s">
        <v>7</v>
      </c>
      <c r="AE66" s="62" t="s">
        <v>7</v>
      </c>
      <c r="AF66" s="62" t="s">
        <v>7</v>
      </c>
      <c r="AG66" s="62" t="s">
        <v>7</v>
      </c>
      <c r="AH66" s="62" t="s">
        <v>7</v>
      </c>
      <c r="AI66" s="62" t="s">
        <v>7</v>
      </c>
      <c r="AJ66" s="62" t="s">
        <v>7</v>
      </c>
      <c r="AK66" s="62" t="s">
        <v>7</v>
      </c>
      <c r="AL66" s="62" t="s">
        <v>7</v>
      </c>
      <c r="AM66" s="62" t="s">
        <v>7</v>
      </c>
      <c r="AN66" s="62" t="s">
        <v>7</v>
      </c>
      <c r="AO66" s="62" t="s">
        <v>7</v>
      </c>
      <c r="AP66" s="62" t="s">
        <v>7</v>
      </c>
      <c r="AQ66" s="62" t="s">
        <v>7</v>
      </c>
      <c r="AR66" s="62" t="s">
        <v>7</v>
      </c>
      <c r="AS66" s="62" t="s">
        <v>7</v>
      </c>
      <c r="AT66" s="62" t="s">
        <v>7</v>
      </c>
      <c r="AU66" s="62" t="s">
        <v>7</v>
      </c>
      <c r="AV66" s="62" t="s">
        <v>7</v>
      </c>
      <c r="AW66" s="62" t="s">
        <v>7</v>
      </c>
      <c r="AX66" s="62" t="s">
        <v>7</v>
      </c>
      <c r="AY66" s="62" t="s">
        <v>7</v>
      </c>
      <c r="AZ66" s="62" t="s">
        <v>7</v>
      </c>
      <c r="BA66" s="62" t="s">
        <v>7</v>
      </c>
      <c r="BB66" s="62">
        <v>11.697617367569563</v>
      </c>
      <c r="BC66" s="62">
        <v>11.697617367569565</v>
      </c>
      <c r="BD66" s="62">
        <v>11.697617367569563</v>
      </c>
      <c r="BE66" s="62">
        <v>11.697617367569563</v>
      </c>
      <c r="BF66" s="62">
        <v>11.697617367569563</v>
      </c>
      <c r="BG66" s="62">
        <v>11.697617367569563</v>
      </c>
      <c r="BH66" s="62">
        <v>11.697617367569563</v>
      </c>
      <c r="BI66" s="62">
        <v>11.697617367569565</v>
      </c>
      <c r="BJ66" s="62">
        <v>11.697617367569565</v>
      </c>
      <c r="BK66" s="62">
        <v>11.697617367569565</v>
      </c>
      <c r="BL66" s="62">
        <v>11.697617367569562</v>
      </c>
      <c r="BM66" s="62">
        <v>11.697617367569565</v>
      </c>
      <c r="BN66" s="62">
        <v>11.697617367569562</v>
      </c>
      <c r="BO66" s="62">
        <v>11.697617367569563</v>
      </c>
      <c r="BP66" s="26"/>
      <c r="BQ66" s="26"/>
      <c r="BR66" s="26"/>
      <c r="BS66" s="26"/>
      <c r="BT66" s="26"/>
      <c r="BU66" s="26"/>
      <c r="BV66" s="26"/>
      <c r="BW66" s="26"/>
      <c r="BX66" s="26"/>
      <c r="BY66" s="26"/>
      <c r="BZ66" s="26"/>
    </row>
    <row r="67" spans="1:91" ht="17.25" customHeight="1">
      <c r="A67" s="25">
        <v>12</v>
      </c>
      <c r="B67" s="62" t="s">
        <v>7</v>
      </c>
      <c r="C67" s="62" t="s">
        <v>7</v>
      </c>
      <c r="D67" s="62" t="s">
        <v>7</v>
      </c>
      <c r="E67" s="62" t="s">
        <v>7</v>
      </c>
      <c r="F67" s="62" t="s">
        <v>7</v>
      </c>
      <c r="G67" s="62" t="s">
        <v>7</v>
      </c>
      <c r="H67" s="62" t="s">
        <v>7</v>
      </c>
      <c r="I67" s="62" t="s">
        <v>7</v>
      </c>
      <c r="J67" s="62" t="s">
        <v>7</v>
      </c>
      <c r="K67" s="62" t="s">
        <v>7</v>
      </c>
      <c r="L67" s="62" t="s">
        <v>7</v>
      </c>
      <c r="M67" s="62" t="s">
        <v>7</v>
      </c>
      <c r="N67" s="62" t="s">
        <v>7</v>
      </c>
      <c r="O67" s="62" t="s">
        <v>7</v>
      </c>
      <c r="P67" s="62" t="s">
        <v>7</v>
      </c>
      <c r="Q67" s="62" t="s">
        <v>7</v>
      </c>
      <c r="R67" s="62" t="s">
        <v>7</v>
      </c>
      <c r="S67" s="62" t="s">
        <v>7</v>
      </c>
      <c r="T67" s="62" t="s">
        <v>7</v>
      </c>
      <c r="U67" s="62" t="s">
        <v>7</v>
      </c>
      <c r="V67" s="62" t="s">
        <v>7</v>
      </c>
      <c r="W67" s="62" t="s">
        <v>7</v>
      </c>
      <c r="X67" s="62" t="s">
        <v>7</v>
      </c>
      <c r="Y67" s="62" t="s">
        <v>7</v>
      </c>
      <c r="Z67" s="62" t="s">
        <v>7</v>
      </c>
      <c r="AA67" s="62" t="s">
        <v>7</v>
      </c>
      <c r="AB67" s="62" t="s">
        <v>7</v>
      </c>
      <c r="AC67" s="62" t="s">
        <v>7</v>
      </c>
      <c r="AD67" s="62" t="s">
        <v>7</v>
      </c>
      <c r="AE67" s="62" t="s">
        <v>7</v>
      </c>
      <c r="AF67" s="62" t="s">
        <v>7</v>
      </c>
      <c r="AG67" s="62" t="s">
        <v>7</v>
      </c>
      <c r="AH67" s="62" t="s">
        <v>7</v>
      </c>
      <c r="AI67" s="62" t="s">
        <v>7</v>
      </c>
      <c r="AJ67" s="62" t="s">
        <v>7</v>
      </c>
      <c r="AK67" s="62" t="s">
        <v>7</v>
      </c>
      <c r="AL67" s="62" t="s">
        <v>7</v>
      </c>
      <c r="AM67" s="62" t="s">
        <v>7</v>
      </c>
      <c r="AN67" s="62" t="s">
        <v>7</v>
      </c>
      <c r="AO67" s="62" t="s">
        <v>7</v>
      </c>
      <c r="AP67" s="62" t="s">
        <v>7</v>
      </c>
      <c r="AQ67" s="62" t="s">
        <v>7</v>
      </c>
      <c r="AR67" s="62" t="s">
        <v>7</v>
      </c>
      <c r="AS67" s="62" t="s">
        <v>7</v>
      </c>
      <c r="AT67" s="62" t="s">
        <v>7</v>
      </c>
      <c r="AU67" s="62" t="s">
        <v>7</v>
      </c>
      <c r="AV67" s="62" t="s">
        <v>7</v>
      </c>
      <c r="AW67" s="62" t="s">
        <v>7</v>
      </c>
      <c r="AX67" s="62" t="s">
        <v>7</v>
      </c>
      <c r="AY67" s="62" t="s">
        <v>7</v>
      </c>
      <c r="AZ67" s="62" t="s">
        <v>7</v>
      </c>
      <c r="BA67" s="62" t="s">
        <v>7</v>
      </c>
      <c r="BB67" s="62" t="s">
        <v>7</v>
      </c>
      <c r="BC67" s="62">
        <v>11.790455600645521</v>
      </c>
      <c r="BD67" s="62">
        <v>11.790455600645524</v>
      </c>
      <c r="BE67" s="62">
        <v>11.790455600645524</v>
      </c>
      <c r="BF67" s="62">
        <v>11.790455600645524</v>
      </c>
      <c r="BG67" s="62">
        <v>11.790455600645521</v>
      </c>
      <c r="BH67" s="62">
        <v>11.790455600645519</v>
      </c>
      <c r="BI67" s="62">
        <v>11.790455600645521</v>
      </c>
      <c r="BJ67" s="62">
        <v>11.790455600645521</v>
      </c>
      <c r="BK67" s="62">
        <v>11.790455600645521</v>
      </c>
      <c r="BL67" s="62">
        <v>11.790455600645519</v>
      </c>
      <c r="BM67" s="62">
        <v>11.790455600645521</v>
      </c>
      <c r="BN67" s="62">
        <v>11.790455600645521</v>
      </c>
      <c r="BO67" s="62">
        <v>11.790455600645517</v>
      </c>
      <c r="BP67" s="26"/>
      <c r="BQ67" s="26"/>
      <c r="BR67" s="26"/>
      <c r="BS67" s="26"/>
      <c r="BT67" s="26"/>
      <c r="BU67" s="26"/>
      <c r="BV67" s="26"/>
      <c r="BW67" s="26"/>
      <c r="BX67" s="26"/>
      <c r="BY67" s="26"/>
      <c r="BZ67" s="26"/>
      <c r="CA67" s="26"/>
    </row>
    <row r="68" spans="1:91" ht="17.25" customHeight="1">
      <c r="A68" s="25">
        <v>11</v>
      </c>
      <c r="B68" s="62" t="s">
        <v>7</v>
      </c>
      <c r="C68" s="62" t="s">
        <v>7</v>
      </c>
      <c r="D68" s="62" t="s">
        <v>7</v>
      </c>
      <c r="E68" s="62" t="s">
        <v>7</v>
      </c>
      <c r="F68" s="62" t="s">
        <v>7</v>
      </c>
      <c r="G68" s="62" t="s">
        <v>7</v>
      </c>
      <c r="H68" s="62" t="s">
        <v>7</v>
      </c>
      <c r="I68" s="62" t="s">
        <v>7</v>
      </c>
      <c r="J68" s="62" t="s">
        <v>7</v>
      </c>
      <c r="K68" s="62" t="s">
        <v>7</v>
      </c>
      <c r="L68" s="62" t="s">
        <v>7</v>
      </c>
      <c r="M68" s="62" t="s">
        <v>7</v>
      </c>
      <c r="N68" s="62" t="s">
        <v>7</v>
      </c>
      <c r="O68" s="62" t="s">
        <v>7</v>
      </c>
      <c r="P68" s="62" t="s">
        <v>7</v>
      </c>
      <c r="Q68" s="62" t="s">
        <v>7</v>
      </c>
      <c r="R68" s="62" t="s">
        <v>7</v>
      </c>
      <c r="S68" s="62" t="s">
        <v>7</v>
      </c>
      <c r="T68" s="62" t="s">
        <v>7</v>
      </c>
      <c r="U68" s="62" t="s">
        <v>7</v>
      </c>
      <c r="V68" s="62" t="s">
        <v>7</v>
      </c>
      <c r="W68" s="62" t="s">
        <v>7</v>
      </c>
      <c r="X68" s="62" t="s">
        <v>7</v>
      </c>
      <c r="Y68" s="62" t="s">
        <v>7</v>
      </c>
      <c r="Z68" s="62" t="s">
        <v>7</v>
      </c>
      <c r="AA68" s="62" t="s">
        <v>7</v>
      </c>
      <c r="AB68" s="62" t="s">
        <v>7</v>
      </c>
      <c r="AC68" s="62" t="s">
        <v>7</v>
      </c>
      <c r="AD68" s="62" t="s">
        <v>7</v>
      </c>
      <c r="AE68" s="62" t="s">
        <v>7</v>
      </c>
      <c r="AF68" s="62" t="s">
        <v>7</v>
      </c>
      <c r="AG68" s="62" t="s">
        <v>7</v>
      </c>
      <c r="AH68" s="62" t="s">
        <v>7</v>
      </c>
      <c r="AI68" s="62" t="s">
        <v>7</v>
      </c>
      <c r="AJ68" s="62" t="s">
        <v>7</v>
      </c>
      <c r="AK68" s="62" t="s">
        <v>7</v>
      </c>
      <c r="AL68" s="62" t="s">
        <v>7</v>
      </c>
      <c r="AM68" s="62" t="s">
        <v>7</v>
      </c>
      <c r="AN68" s="62" t="s">
        <v>7</v>
      </c>
      <c r="AO68" s="62" t="s">
        <v>7</v>
      </c>
      <c r="AP68" s="62" t="s">
        <v>7</v>
      </c>
      <c r="AQ68" s="62" t="s">
        <v>7</v>
      </c>
      <c r="AR68" s="62" t="s">
        <v>7</v>
      </c>
      <c r="AS68" s="62" t="s">
        <v>7</v>
      </c>
      <c r="AT68" s="62" t="s">
        <v>7</v>
      </c>
      <c r="AU68" s="62" t="s">
        <v>7</v>
      </c>
      <c r="AV68" s="62" t="s">
        <v>7</v>
      </c>
      <c r="AW68" s="62" t="s">
        <v>7</v>
      </c>
      <c r="AX68" s="62" t="s">
        <v>7</v>
      </c>
      <c r="AY68" s="62" t="s">
        <v>7</v>
      </c>
      <c r="AZ68" s="62" t="s">
        <v>7</v>
      </c>
      <c r="BA68" s="62" t="s">
        <v>7</v>
      </c>
      <c r="BB68" s="62" t="s">
        <v>7</v>
      </c>
      <c r="BC68" s="62" t="s">
        <v>7</v>
      </c>
      <c r="BD68" s="62">
        <v>11.884030645095105</v>
      </c>
      <c r="BE68" s="62">
        <v>11.884030645095105</v>
      </c>
      <c r="BF68" s="62">
        <v>11.884030645095105</v>
      </c>
      <c r="BG68" s="62">
        <v>11.884030645095105</v>
      </c>
      <c r="BH68" s="62">
        <v>11.884030645095107</v>
      </c>
      <c r="BI68" s="62">
        <v>11.884030645095109</v>
      </c>
      <c r="BJ68" s="62">
        <v>11.884030645095109</v>
      </c>
      <c r="BK68" s="62">
        <v>11.884030645095107</v>
      </c>
      <c r="BL68" s="62">
        <v>11.884030645095109</v>
      </c>
      <c r="BM68" s="62">
        <v>11.884030645095107</v>
      </c>
      <c r="BN68" s="62">
        <v>11.884030645095109</v>
      </c>
      <c r="BO68" s="62">
        <v>11.884030645095109</v>
      </c>
      <c r="BP68" s="26"/>
      <c r="BQ68" s="26"/>
      <c r="BR68" s="26"/>
      <c r="BS68" s="26"/>
      <c r="BT68" s="26"/>
      <c r="BU68" s="26"/>
      <c r="BV68" s="26"/>
      <c r="BW68" s="26"/>
      <c r="BX68" s="26"/>
      <c r="BY68" s="26"/>
      <c r="BZ68" s="26"/>
      <c r="CA68" s="26"/>
      <c r="CB68" s="26"/>
    </row>
    <row r="69" spans="1:91" ht="17.25" customHeight="1">
      <c r="A69" s="25">
        <v>10</v>
      </c>
      <c r="B69" s="62" t="s">
        <v>7</v>
      </c>
      <c r="C69" s="62" t="s">
        <v>7</v>
      </c>
      <c r="D69" s="62" t="s">
        <v>7</v>
      </c>
      <c r="E69" s="62" t="s">
        <v>7</v>
      </c>
      <c r="F69" s="62" t="s">
        <v>7</v>
      </c>
      <c r="G69" s="62" t="s">
        <v>7</v>
      </c>
      <c r="H69" s="62" t="s">
        <v>7</v>
      </c>
      <c r="I69" s="62" t="s">
        <v>7</v>
      </c>
      <c r="J69" s="62" t="s">
        <v>7</v>
      </c>
      <c r="K69" s="62" t="s">
        <v>7</v>
      </c>
      <c r="L69" s="62" t="s">
        <v>7</v>
      </c>
      <c r="M69" s="62" t="s">
        <v>7</v>
      </c>
      <c r="N69" s="62" t="s">
        <v>7</v>
      </c>
      <c r="O69" s="62" t="s">
        <v>7</v>
      </c>
      <c r="P69" s="62" t="s">
        <v>7</v>
      </c>
      <c r="Q69" s="62" t="s">
        <v>7</v>
      </c>
      <c r="R69" s="62" t="s">
        <v>7</v>
      </c>
      <c r="S69" s="62" t="s">
        <v>7</v>
      </c>
      <c r="T69" s="62" t="s">
        <v>7</v>
      </c>
      <c r="U69" s="62" t="s">
        <v>7</v>
      </c>
      <c r="V69" s="62" t="s">
        <v>7</v>
      </c>
      <c r="W69" s="62" t="s">
        <v>7</v>
      </c>
      <c r="X69" s="62" t="s">
        <v>7</v>
      </c>
      <c r="Y69" s="62" t="s">
        <v>7</v>
      </c>
      <c r="Z69" s="62" t="s">
        <v>7</v>
      </c>
      <c r="AA69" s="62" t="s">
        <v>7</v>
      </c>
      <c r="AB69" s="62" t="s">
        <v>7</v>
      </c>
      <c r="AC69" s="62" t="s">
        <v>7</v>
      </c>
      <c r="AD69" s="62" t="s">
        <v>7</v>
      </c>
      <c r="AE69" s="62" t="s">
        <v>7</v>
      </c>
      <c r="AF69" s="62" t="s">
        <v>7</v>
      </c>
      <c r="AG69" s="62" t="s">
        <v>7</v>
      </c>
      <c r="AH69" s="62" t="s">
        <v>7</v>
      </c>
      <c r="AI69" s="62" t="s">
        <v>7</v>
      </c>
      <c r="AJ69" s="62" t="s">
        <v>7</v>
      </c>
      <c r="AK69" s="62" t="s">
        <v>7</v>
      </c>
      <c r="AL69" s="62" t="s">
        <v>7</v>
      </c>
      <c r="AM69" s="62" t="s">
        <v>7</v>
      </c>
      <c r="AN69" s="62" t="s">
        <v>7</v>
      </c>
      <c r="AO69" s="62" t="s">
        <v>7</v>
      </c>
      <c r="AP69" s="62" t="s">
        <v>7</v>
      </c>
      <c r="AQ69" s="62" t="s">
        <v>7</v>
      </c>
      <c r="AR69" s="62" t="s">
        <v>7</v>
      </c>
      <c r="AS69" s="62" t="s">
        <v>7</v>
      </c>
      <c r="AT69" s="62" t="s">
        <v>7</v>
      </c>
      <c r="AU69" s="62" t="s">
        <v>7</v>
      </c>
      <c r="AV69" s="62" t="s">
        <v>7</v>
      </c>
      <c r="AW69" s="62" t="s">
        <v>7</v>
      </c>
      <c r="AX69" s="62" t="s">
        <v>7</v>
      </c>
      <c r="AY69" s="62" t="s">
        <v>7</v>
      </c>
      <c r="AZ69" s="62" t="s">
        <v>7</v>
      </c>
      <c r="BA69" s="62" t="s">
        <v>7</v>
      </c>
      <c r="BB69" s="62" t="s">
        <v>7</v>
      </c>
      <c r="BC69" s="62" t="s">
        <v>7</v>
      </c>
      <c r="BD69" s="62" t="s">
        <v>7</v>
      </c>
      <c r="BE69" s="62">
        <v>11.978348348627613</v>
      </c>
      <c r="BF69" s="62">
        <v>11.978348348627613</v>
      </c>
      <c r="BG69" s="62">
        <v>11.978348348627609</v>
      </c>
      <c r="BH69" s="62">
        <v>11.978348348627613</v>
      </c>
      <c r="BI69" s="62">
        <v>11.978348348627613</v>
      </c>
      <c r="BJ69" s="62">
        <v>11.978348348627613</v>
      </c>
      <c r="BK69" s="62">
        <v>11.978348348627613</v>
      </c>
      <c r="BL69" s="62">
        <v>11.978348348627613</v>
      </c>
      <c r="BM69" s="62">
        <v>11.978348348627613</v>
      </c>
      <c r="BN69" s="62">
        <v>11.978348348627613</v>
      </c>
      <c r="BO69" s="62">
        <v>11.978348348627611</v>
      </c>
      <c r="BP69" s="26"/>
      <c r="BQ69" s="26"/>
      <c r="BR69" s="26"/>
      <c r="BS69" s="26"/>
      <c r="BT69" s="26"/>
      <c r="BU69" s="26"/>
      <c r="BV69" s="26"/>
      <c r="BW69" s="26"/>
      <c r="BX69" s="26"/>
      <c r="BY69" s="26"/>
      <c r="BZ69" s="26"/>
      <c r="CA69" s="26"/>
      <c r="CB69" s="26"/>
      <c r="CC69" s="26"/>
    </row>
    <row r="70" spans="1:91" ht="17.25" customHeight="1">
      <c r="A70" s="25">
        <v>9</v>
      </c>
      <c r="B70" s="62" t="s">
        <v>7</v>
      </c>
      <c r="C70" s="62" t="s">
        <v>7</v>
      </c>
      <c r="D70" s="62" t="s">
        <v>7</v>
      </c>
      <c r="E70" s="62" t="s">
        <v>7</v>
      </c>
      <c r="F70" s="62" t="s">
        <v>7</v>
      </c>
      <c r="G70" s="62" t="s">
        <v>7</v>
      </c>
      <c r="H70" s="62" t="s">
        <v>7</v>
      </c>
      <c r="I70" s="62" t="s">
        <v>7</v>
      </c>
      <c r="J70" s="62" t="s">
        <v>7</v>
      </c>
      <c r="K70" s="62" t="s">
        <v>7</v>
      </c>
      <c r="L70" s="62" t="s">
        <v>7</v>
      </c>
      <c r="M70" s="62" t="s">
        <v>7</v>
      </c>
      <c r="N70" s="62" t="s">
        <v>7</v>
      </c>
      <c r="O70" s="62" t="s">
        <v>7</v>
      </c>
      <c r="P70" s="62" t="s">
        <v>7</v>
      </c>
      <c r="Q70" s="62" t="s">
        <v>7</v>
      </c>
      <c r="R70" s="62" t="s">
        <v>7</v>
      </c>
      <c r="S70" s="62" t="s">
        <v>7</v>
      </c>
      <c r="T70" s="62" t="s">
        <v>7</v>
      </c>
      <c r="U70" s="62" t="s">
        <v>7</v>
      </c>
      <c r="V70" s="62" t="s">
        <v>7</v>
      </c>
      <c r="W70" s="62" t="s">
        <v>7</v>
      </c>
      <c r="X70" s="62" t="s">
        <v>7</v>
      </c>
      <c r="Y70" s="62" t="s">
        <v>7</v>
      </c>
      <c r="Z70" s="62" t="s">
        <v>7</v>
      </c>
      <c r="AA70" s="62" t="s">
        <v>7</v>
      </c>
      <c r="AB70" s="62" t="s">
        <v>7</v>
      </c>
      <c r="AC70" s="62" t="s">
        <v>7</v>
      </c>
      <c r="AD70" s="62" t="s">
        <v>7</v>
      </c>
      <c r="AE70" s="62" t="s">
        <v>7</v>
      </c>
      <c r="AF70" s="62" t="s">
        <v>7</v>
      </c>
      <c r="AG70" s="62" t="s">
        <v>7</v>
      </c>
      <c r="AH70" s="62" t="s">
        <v>7</v>
      </c>
      <c r="AI70" s="62" t="s">
        <v>7</v>
      </c>
      <c r="AJ70" s="62" t="s">
        <v>7</v>
      </c>
      <c r="AK70" s="62" t="s">
        <v>7</v>
      </c>
      <c r="AL70" s="62" t="s">
        <v>7</v>
      </c>
      <c r="AM70" s="62" t="s">
        <v>7</v>
      </c>
      <c r="AN70" s="62" t="s">
        <v>7</v>
      </c>
      <c r="AO70" s="62" t="s">
        <v>7</v>
      </c>
      <c r="AP70" s="62" t="s">
        <v>7</v>
      </c>
      <c r="AQ70" s="62" t="s">
        <v>7</v>
      </c>
      <c r="AR70" s="62" t="s">
        <v>7</v>
      </c>
      <c r="AS70" s="62" t="s">
        <v>7</v>
      </c>
      <c r="AT70" s="62" t="s">
        <v>7</v>
      </c>
      <c r="AU70" s="62" t="s">
        <v>7</v>
      </c>
      <c r="AV70" s="62" t="s">
        <v>7</v>
      </c>
      <c r="AW70" s="62" t="s">
        <v>7</v>
      </c>
      <c r="AX70" s="62" t="s">
        <v>7</v>
      </c>
      <c r="AY70" s="62" t="s">
        <v>7</v>
      </c>
      <c r="AZ70" s="62" t="s">
        <v>7</v>
      </c>
      <c r="BA70" s="62" t="s">
        <v>7</v>
      </c>
      <c r="BB70" s="62" t="s">
        <v>7</v>
      </c>
      <c r="BC70" s="62" t="s">
        <v>7</v>
      </c>
      <c r="BD70" s="62" t="s">
        <v>7</v>
      </c>
      <c r="BE70" s="62" t="s">
        <v>7</v>
      </c>
      <c r="BF70" s="62">
        <v>12.073414605362766</v>
      </c>
      <c r="BG70" s="62">
        <v>12.073414605362764</v>
      </c>
      <c r="BH70" s="62">
        <v>12.073414605362764</v>
      </c>
      <c r="BI70" s="62">
        <v>12.073414605362766</v>
      </c>
      <c r="BJ70" s="62">
        <v>12.073414605362766</v>
      </c>
      <c r="BK70" s="62">
        <v>12.073414605362764</v>
      </c>
      <c r="BL70" s="62">
        <v>12.073414605362766</v>
      </c>
      <c r="BM70" s="62">
        <v>12.073414605362764</v>
      </c>
      <c r="BN70" s="62">
        <v>12.073414605362762</v>
      </c>
      <c r="BO70" s="62">
        <v>12.073414605362764</v>
      </c>
      <c r="BP70" s="26"/>
      <c r="BQ70" s="26"/>
      <c r="BR70" s="26"/>
      <c r="BS70" s="26"/>
      <c r="BT70" s="26"/>
      <c r="BU70" s="26"/>
      <c r="BV70" s="26"/>
      <c r="BW70" s="26"/>
      <c r="BX70" s="26"/>
      <c r="BY70" s="26"/>
      <c r="BZ70" s="26"/>
      <c r="CA70" s="26"/>
      <c r="CB70" s="26"/>
      <c r="CC70" s="26"/>
      <c r="CD70" s="26"/>
    </row>
    <row r="71" spans="1:91" ht="17.25" customHeight="1">
      <c r="A71" s="25">
        <v>8</v>
      </c>
      <c r="B71" s="62" t="s">
        <v>7</v>
      </c>
      <c r="C71" s="62" t="s">
        <v>7</v>
      </c>
      <c r="D71" s="62" t="s">
        <v>7</v>
      </c>
      <c r="E71" s="62" t="s">
        <v>7</v>
      </c>
      <c r="F71" s="62" t="s">
        <v>7</v>
      </c>
      <c r="G71" s="62" t="s">
        <v>7</v>
      </c>
      <c r="H71" s="62" t="s">
        <v>7</v>
      </c>
      <c r="I71" s="62" t="s">
        <v>7</v>
      </c>
      <c r="J71" s="62" t="s">
        <v>7</v>
      </c>
      <c r="K71" s="62" t="s">
        <v>7</v>
      </c>
      <c r="L71" s="62" t="s">
        <v>7</v>
      </c>
      <c r="M71" s="62" t="s">
        <v>7</v>
      </c>
      <c r="N71" s="62" t="s">
        <v>7</v>
      </c>
      <c r="O71" s="62" t="s">
        <v>7</v>
      </c>
      <c r="P71" s="62" t="s">
        <v>7</v>
      </c>
      <c r="Q71" s="62" t="s">
        <v>7</v>
      </c>
      <c r="R71" s="62" t="s">
        <v>7</v>
      </c>
      <c r="S71" s="62" t="s">
        <v>7</v>
      </c>
      <c r="T71" s="62" t="s">
        <v>7</v>
      </c>
      <c r="U71" s="62" t="s">
        <v>7</v>
      </c>
      <c r="V71" s="62" t="s">
        <v>7</v>
      </c>
      <c r="W71" s="62" t="s">
        <v>7</v>
      </c>
      <c r="X71" s="62" t="s">
        <v>7</v>
      </c>
      <c r="Y71" s="62" t="s">
        <v>7</v>
      </c>
      <c r="Z71" s="62" t="s">
        <v>7</v>
      </c>
      <c r="AA71" s="62" t="s">
        <v>7</v>
      </c>
      <c r="AB71" s="62" t="s">
        <v>7</v>
      </c>
      <c r="AC71" s="62" t="s">
        <v>7</v>
      </c>
      <c r="AD71" s="62" t="s">
        <v>7</v>
      </c>
      <c r="AE71" s="62" t="s">
        <v>7</v>
      </c>
      <c r="AF71" s="62" t="s">
        <v>7</v>
      </c>
      <c r="AG71" s="62" t="s">
        <v>7</v>
      </c>
      <c r="AH71" s="62" t="s">
        <v>7</v>
      </c>
      <c r="AI71" s="62" t="s">
        <v>7</v>
      </c>
      <c r="AJ71" s="62" t="s">
        <v>7</v>
      </c>
      <c r="AK71" s="62" t="s">
        <v>7</v>
      </c>
      <c r="AL71" s="62" t="s">
        <v>7</v>
      </c>
      <c r="AM71" s="62" t="s">
        <v>7</v>
      </c>
      <c r="AN71" s="62" t="s">
        <v>7</v>
      </c>
      <c r="AO71" s="62" t="s">
        <v>7</v>
      </c>
      <c r="AP71" s="62" t="s">
        <v>7</v>
      </c>
      <c r="AQ71" s="62" t="s">
        <v>7</v>
      </c>
      <c r="AR71" s="62" t="s">
        <v>7</v>
      </c>
      <c r="AS71" s="62" t="s">
        <v>7</v>
      </c>
      <c r="AT71" s="62" t="s">
        <v>7</v>
      </c>
      <c r="AU71" s="62" t="s">
        <v>7</v>
      </c>
      <c r="AV71" s="62" t="s">
        <v>7</v>
      </c>
      <c r="AW71" s="62" t="s">
        <v>7</v>
      </c>
      <c r="AX71" s="62" t="s">
        <v>7</v>
      </c>
      <c r="AY71" s="62" t="s">
        <v>7</v>
      </c>
      <c r="AZ71" s="62" t="s">
        <v>7</v>
      </c>
      <c r="BA71" s="62" t="s">
        <v>7</v>
      </c>
      <c r="BB71" s="62" t="s">
        <v>7</v>
      </c>
      <c r="BC71" s="62" t="s">
        <v>7</v>
      </c>
      <c r="BD71" s="62" t="s">
        <v>7</v>
      </c>
      <c r="BE71" s="62" t="s">
        <v>7</v>
      </c>
      <c r="BF71" s="62" t="s">
        <v>7</v>
      </c>
      <c r="BG71" s="62">
        <v>12.169235356198945</v>
      </c>
      <c r="BH71" s="62">
        <v>12.169235356198945</v>
      </c>
      <c r="BI71" s="62">
        <v>12.169235356198946</v>
      </c>
      <c r="BJ71" s="62">
        <v>12.169235356198946</v>
      </c>
      <c r="BK71" s="62">
        <v>12.169235356198946</v>
      </c>
      <c r="BL71" s="62">
        <v>12.169235356198948</v>
      </c>
      <c r="BM71" s="62">
        <v>12.169235356198946</v>
      </c>
      <c r="BN71" s="62">
        <v>12.169235356198946</v>
      </c>
      <c r="BO71" s="62">
        <v>12.169235356198946</v>
      </c>
      <c r="BP71" s="26"/>
      <c r="BQ71" s="26"/>
      <c r="BR71" s="26"/>
      <c r="BS71" s="26"/>
      <c r="BT71" s="26"/>
      <c r="BU71" s="26"/>
      <c r="BV71" s="26"/>
      <c r="BW71" s="26"/>
      <c r="BX71" s="26"/>
      <c r="BY71" s="26"/>
      <c r="BZ71" s="26"/>
      <c r="CA71" s="26"/>
      <c r="CB71" s="26"/>
      <c r="CC71" s="26"/>
      <c r="CD71" s="26"/>
      <c r="CE71" s="26"/>
    </row>
    <row r="72" spans="1:91" ht="17.25" customHeight="1">
      <c r="A72" s="25">
        <v>7</v>
      </c>
      <c r="B72" s="62" t="s">
        <v>7</v>
      </c>
      <c r="C72" s="62" t="s">
        <v>7</v>
      </c>
      <c r="D72" s="62" t="s">
        <v>7</v>
      </c>
      <c r="E72" s="62" t="s">
        <v>7</v>
      </c>
      <c r="F72" s="62" t="s">
        <v>7</v>
      </c>
      <c r="G72" s="62" t="s">
        <v>7</v>
      </c>
      <c r="H72" s="62" t="s">
        <v>7</v>
      </c>
      <c r="I72" s="62" t="s">
        <v>7</v>
      </c>
      <c r="J72" s="62" t="s">
        <v>7</v>
      </c>
      <c r="K72" s="62" t="s">
        <v>7</v>
      </c>
      <c r="L72" s="62" t="s">
        <v>7</v>
      </c>
      <c r="M72" s="62" t="s">
        <v>7</v>
      </c>
      <c r="N72" s="62" t="s">
        <v>7</v>
      </c>
      <c r="O72" s="62" t="s">
        <v>7</v>
      </c>
      <c r="P72" s="62" t="s">
        <v>7</v>
      </c>
      <c r="Q72" s="62" t="s">
        <v>7</v>
      </c>
      <c r="R72" s="62" t="s">
        <v>7</v>
      </c>
      <c r="S72" s="62" t="s">
        <v>7</v>
      </c>
      <c r="T72" s="62" t="s">
        <v>7</v>
      </c>
      <c r="U72" s="62" t="s">
        <v>7</v>
      </c>
      <c r="V72" s="62" t="s">
        <v>7</v>
      </c>
      <c r="W72" s="62" t="s">
        <v>7</v>
      </c>
      <c r="X72" s="62" t="s">
        <v>7</v>
      </c>
      <c r="Y72" s="62" t="s">
        <v>7</v>
      </c>
      <c r="Z72" s="62" t="s">
        <v>7</v>
      </c>
      <c r="AA72" s="62" t="s">
        <v>7</v>
      </c>
      <c r="AB72" s="62" t="s">
        <v>7</v>
      </c>
      <c r="AC72" s="62" t="s">
        <v>7</v>
      </c>
      <c r="AD72" s="62" t="s">
        <v>7</v>
      </c>
      <c r="AE72" s="62" t="s">
        <v>7</v>
      </c>
      <c r="AF72" s="62" t="s">
        <v>7</v>
      </c>
      <c r="AG72" s="62" t="s">
        <v>7</v>
      </c>
      <c r="AH72" s="62" t="s">
        <v>7</v>
      </c>
      <c r="AI72" s="62" t="s">
        <v>7</v>
      </c>
      <c r="AJ72" s="62" t="s">
        <v>7</v>
      </c>
      <c r="AK72" s="62" t="s">
        <v>7</v>
      </c>
      <c r="AL72" s="62" t="s">
        <v>7</v>
      </c>
      <c r="AM72" s="62" t="s">
        <v>7</v>
      </c>
      <c r="AN72" s="62" t="s">
        <v>7</v>
      </c>
      <c r="AO72" s="62" t="s">
        <v>7</v>
      </c>
      <c r="AP72" s="62" t="s">
        <v>7</v>
      </c>
      <c r="AQ72" s="62" t="s">
        <v>7</v>
      </c>
      <c r="AR72" s="62" t="s">
        <v>7</v>
      </c>
      <c r="AS72" s="62" t="s">
        <v>7</v>
      </c>
      <c r="AT72" s="62" t="s">
        <v>7</v>
      </c>
      <c r="AU72" s="62" t="s">
        <v>7</v>
      </c>
      <c r="AV72" s="62" t="s">
        <v>7</v>
      </c>
      <c r="AW72" s="62" t="s">
        <v>7</v>
      </c>
      <c r="AX72" s="62" t="s">
        <v>7</v>
      </c>
      <c r="AY72" s="62" t="s">
        <v>7</v>
      </c>
      <c r="AZ72" s="62" t="s">
        <v>7</v>
      </c>
      <c r="BA72" s="62" t="s">
        <v>7</v>
      </c>
      <c r="BB72" s="62" t="s">
        <v>7</v>
      </c>
      <c r="BC72" s="62" t="s">
        <v>7</v>
      </c>
      <c r="BD72" s="62" t="s">
        <v>7</v>
      </c>
      <c r="BE72" s="62" t="s">
        <v>7</v>
      </c>
      <c r="BF72" s="62" t="s">
        <v>7</v>
      </c>
      <c r="BG72" s="62" t="s">
        <v>7</v>
      </c>
      <c r="BH72" s="62">
        <v>12.265816589184638</v>
      </c>
      <c r="BI72" s="62">
        <v>12.265816589184638</v>
      </c>
      <c r="BJ72" s="62">
        <v>12.265816589184642</v>
      </c>
      <c r="BK72" s="62">
        <v>12.265816589184642</v>
      </c>
      <c r="BL72" s="62">
        <v>12.265816589184642</v>
      </c>
      <c r="BM72" s="62">
        <v>12.265816589184642</v>
      </c>
      <c r="BN72" s="62">
        <v>12.265816589184638</v>
      </c>
      <c r="BO72" s="62">
        <v>12.265816589184638</v>
      </c>
      <c r="BP72" s="26"/>
      <c r="BQ72" s="26"/>
      <c r="BR72" s="26"/>
      <c r="BS72" s="26"/>
      <c r="BT72" s="26"/>
      <c r="BU72" s="26"/>
      <c r="BV72" s="26"/>
      <c r="BW72" s="26"/>
      <c r="BX72" s="26"/>
      <c r="BY72" s="26"/>
      <c r="BZ72" s="26"/>
      <c r="CA72" s="26"/>
      <c r="CB72" s="26"/>
      <c r="CC72" s="26"/>
      <c r="CD72" s="26"/>
      <c r="CE72" s="26"/>
      <c r="CF72" s="26"/>
    </row>
    <row r="73" spans="1:91" ht="17.25" customHeight="1">
      <c r="A73" s="25">
        <v>6</v>
      </c>
      <c r="B73" s="62" t="s">
        <v>7</v>
      </c>
      <c r="C73" s="62" t="s">
        <v>7</v>
      </c>
      <c r="D73" s="62" t="s">
        <v>7</v>
      </c>
      <c r="E73" s="62" t="s">
        <v>7</v>
      </c>
      <c r="F73" s="62" t="s">
        <v>7</v>
      </c>
      <c r="G73" s="62" t="s">
        <v>7</v>
      </c>
      <c r="H73" s="62" t="s">
        <v>7</v>
      </c>
      <c r="I73" s="62" t="s">
        <v>7</v>
      </c>
      <c r="J73" s="62" t="s">
        <v>7</v>
      </c>
      <c r="K73" s="62" t="s">
        <v>7</v>
      </c>
      <c r="L73" s="62" t="s">
        <v>7</v>
      </c>
      <c r="M73" s="62" t="s">
        <v>7</v>
      </c>
      <c r="N73" s="62" t="s">
        <v>7</v>
      </c>
      <c r="O73" s="62" t="s">
        <v>7</v>
      </c>
      <c r="P73" s="62" t="s">
        <v>7</v>
      </c>
      <c r="Q73" s="62" t="s">
        <v>7</v>
      </c>
      <c r="R73" s="62" t="s">
        <v>7</v>
      </c>
      <c r="S73" s="62" t="s">
        <v>7</v>
      </c>
      <c r="T73" s="62" t="s">
        <v>7</v>
      </c>
      <c r="U73" s="62" t="s">
        <v>7</v>
      </c>
      <c r="V73" s="62" t="s">
        <v>7</v>
      </c>
      <c r="W73" s="62" t="s">
        <v>7</v>
      </c>
      <c r="X73" s="62" t="s">
        <v>7</v>
      </c>
      <c r="Y73" s="62" t="s">
        <v>7</v>
      </c>
      <c r="Z73" s="62" t="s">
        <v>7</v>
      </c>
      <c r="AA73" s="62" t="s">
        <v>7</v>
      </c>
      <c r="AB73" s="62" t="s">
        <v>7</v>
      </c>
      <c r="AC73" s="62" t="s">
        <v>7</v>
      </c>
      <c r="AD73" s="62" t="s">
        <v>7</v>
      </c>
      <c r="AE73" s="62" t="s">
        <v>7</v>
      </c>
      <c r="AF73" s="62" t="s">
        <v>7</v>
      </c>
      <c r="AG73" s="62" t="s">
        <v>7</v>
      </c>
      <c r="AH73" s="62" t="s">
        <v>7</v>
      </c>
      <c r="AI73" s="62" t="s">
        <v>7</v>
      </c>
      <c r="AJ73" s="62" t="s">
        <v>7</v>
      </c>
      <c r="AK73" s="62" t="s">
        <v>7</v>
      </c>
      <c r="AL73" s="62" t="s">
        <v>7</v>
      </c>
      <c r="AM73" s="62" t="s">
        <v>7</v>
      </c>
      <c r="AN73" s="62" t="s">
        <v>7</v>
      </c>
      <c r="AO73" s="62" t="s">
        <v>7</v>
      </c>
      <c r="AP73" s="62" t="s">
        <v>7</v>
      </c>
      <c r="AQ73" s="62" t="s">
        <v>7</v>
      </c>
      <c r="AR73" s="62" t="s">
        <v>7</v>
      </c>
      <c r="AS73" s="62" t="s">
        <v>7</v>
      </c>
      <c r="AT73" s="62" t="s">
        <v>7</v>
      </c>
      <c r="AU73" s="62" t="s">
        <v>7</v>
      </c>
      <c r="AV73" s="62" t="s">
        <v>7</v>
      </c>
      <c r="AW73" s="62" t="s">
        <v>7</v>
      </c>
      <c r="AX73" s="62" t="s">
        <v>7</v>
      </c>
      <c r="AY73" s="62" t="s">
        <v>7</v>
      </c>
      <c r="AZ73" s="62" t="s">
        <v>7</v>
      </c>
      <c r="BA73" s="62" t="s">
        <v>7</v>
      </c>
      <c r="BB73" s="62" t="s">
        <v>7</v>
      </c>
      <c r="BC73" s="62" t="s">
        <v>7</v>
      </c>
      <c r="BD73" s="62" t="s">
        <v>7</v>
      </c>
      <c r="BE73" s="62" t="s">
        <v>7</v>
      </c>
      <c r="BF73" s="62" t="s">
        <v>7</v>
      </c>
      <c r="BG73" s="62" t="s">
        <v>7</v>
      </c>
      <c r="BH73" s="62" t="s">
        <v>7</v>
      </c>
      <c r="BI73" s="62">
        <v>12.363164339892485</v>
      </c>
      <c r="BJ73" s="62">
        <v>12.363164339892482</v>
      </c>
      <c r="BK73" s="62">
        <v>12.363164339892482</v>
      </c>
      <c r="BL73" s="62">
        <v>12.36316433989248</v>
      </c>
      <c r="BM73" s="62">
        <v>12.363164339892482</v>
      </c>
      <c r="BN73" s="62">
        <v>12.36316433989248</v>
      </c>
      <c r="BO73" s="62">
        <v>12.36316433989248</v>
      </c>
      <c r="BP73" s="26"/>
      <c r="BQ73" s="26"/>
      <c r="BR73" s="26"/>
      <c r="BS73" s="26"/>
      <c r="BT73" s="26"/>
      <c r="BU73" s="26"/>
      <c r="BV73" s="26"/>
      <c r="BW73" s="26"/>
      <c r="BX73" s="26"/>
      <c r="BY73" s="26"/>
      <c r="BZ73" s="26"/>
      <c r="CA73" s="26"/>
      <c r="CB73" s="26"/>
      <c r="CC73" s="26"/>
      <c r="CD73" s="26"/>
      <c r="CE73" s="26"/>
      <c r="CF73" s="26"/>
      <c r="CG73" s="26"/>
    </row>
    <row r="74" spans="1:91" ht="17.25" customHeight="1">
      <c r="A74" s="25">
        <v>5</v>
      </c>
      <c r="B74" s="62" t="s">
        <v>7</v>
      </c>
      <c r="C74" s="62" t="s">
        <v>7</v>
      </c>
      <c r="D74" s="62" t="s">
        <v>7</v>
      </c>
      <c r="E74" s="62" t="s">
        <v>7</v>
      </c>
      <c r="F74" s="62" t="s">
        <v>7</v>
      </c>
      <c r="G74" s="62" t="s">
        <v>7</v>
      </c>
      <c r="H74" s="62" t="s">
        <v>7</v>
      </c>
      <c r="I74" s="62" t="s">
        <v>7</v>
      </c>
      <c r="J74" s="62" t="s">
        <v>7</v>
      </c>
      <c r="K74" s="62" t="s">
        <v>7</v>
      </c>
      <c r="L74" s="62" t="s">
        <v>7</v>
      </c>
      <c r="M74" s="62" t="s">
        <v>7</v>
      </c>
      <c r="N74" s="62" t="s">
        <v>7</v>
      </c>
      <c r="O74" s="62" t="s">
        <v>7</v>
      </c>
      <c r="P74" s="62" t="s">
        <v>7</v>
      </c>
      <c r="Q74" s="62" t="s">
        <v>7</v>
      </c>
      <c r="R74" s="62" t="s">
        <v>7</v>
      </c>
      <c r="S74" s="62" t="s">
        <v>7</v>
      </c>
      <c r="T74" s="62" t="s">
        <v>7</v>
      </c>
      <c r="U74" s="62" t="s">
        <v>7</v>
      </c>
      <c r="V74" s="62" t="s">
        <v>7</v>
      </c>
      <c r="W74" s="62" t="s">
        <v>7</v>
      </c>
      <c r="X74" s="62" t="s">
        <v>7</v>
      </c>
      <c r="Y74" s="62" t="s">
        <v>7</v>
      </c>
      <c r="Z74" s="62" t="s">
        <v>7</v>
      </c>
      <c r="AA74" s="62" t="s">
        <v>7</v>
      </c>
      <c r="AB74" s="62" t="s">
        <v>7</v>
      </c>
      <c r="AC74" s="62" t="s">
        <v>7</v>
      </c>
      <c r="AD74" s="62" t="s">
        <v>7</v>
      </c>
      <c r="AE74" s="62" t="s">
        <v>7</v>
      </c>
      <c r="AF74" s="62" t="s">
        <v>7</v>
      </c>
      <c r="AG74" s="62" t="s">
        <v>7</v>
      </c>
      <c r="AH74" s="62" t="s">
        <v>7</v>
      </c>
      <c r="AI74" s="62" t="s">
        <v>7</v>
      </c>
      <c r="AJ74" s="62" t="s">
        <v>7</v>
      </c>
      <c r="AK74" s="62" t="s">
        <v>7</v>
      </c>
      <c r="AL74" s="62" t="s">
        <v>7</v>
      </c>
      <c r="AM74" s="62" t="s">
        <v>7</v>
      </c>
      <c r="AN74" s="62" t="s">
        <v>7</v>
      </c>
      <c r="AO74" s="62" t="s">
        <v>7</v>
      </c>
      <c r="AP74" s="62" t="s">
        <v>7</v>
      </c>
      <c r="AQ74" s="62" t="s">
        <v>7</v>
      </c>
      <c r="AR74" s="62" t="s">
        <v>7</v>
      </c>
      <c r="AS74" s="62" t="s">
        <v>7</v>
      </c>
      <c r="AT74" s="62" t="s">
        <v>7</v>
      </c>
      <c r="AU74" s="62" t="s">
        <v>7</v>
      </c>
      <c r="AV74" s="62" t="s">
        <v>7</v>
      </c>
      <c r="AW74" s="62" t="s">
        <v>7</v>
      </c>
      <c r="AX74" s="62" t="s">
        <v>7</v>
      </c>
      <c r="AY74" s="62" t="s">
        <v>7</v>
      </c>
      <c r="AZ74" s="62" t="s">
        <v>7</v>
      </c>
      <c r="BA74" s="62" t="s">
        <v>7</v>
      </c>
      <c r="BB74" s="62" t="s">
        <v>7</v>
      </c>
      <c r="BC74" s="62" t="s">
        <v>7</v>
      </c>
      <c r="BD74" s="62" t="s">
        <v>7</v>
      </c>
      <c r="BE74" s="62" t="s">
        <v>7</v>
      </c>
      <c r="BF74" s="62" t="s">
        <v>7</v>
      </c>
      <c r="BG74" s="62" t="s">
        <v>7</v>
      </c>
      <c r="BH74" s="62" t="s">
        <v>7</v>
      </c>
      <c r="BI74" s="62" t="s">
        <v>7</v>
      </c>
      <c r="BJ74" s="62">
        <v>12.461284691796367</v>
      </c>
      <c r="BK74" s="62">
        <v>12.461284691796367</v>
      </c>
      <c r="BL74" s="62">
        <v>12.461284691796367</v>
      </c>
      <c r="BM74" s="62">
        <v>12.461284691796367</v>
      </c>
      <c r="BN74" s="62">
        <v>12.461284691796367</v>
      </c>
      <c r="BO74" s="62">
        <v>12.461284691796367</v>
      </c>
      <c r="BP74" s="26"/>
      <c r="BQ74" s="26"/>
      <c r="BR74" s="26"/>
      <c r="BS74" s="26"/>
      <c r="BT74" s="26"/>
      <c r="BU74" s="26"/>
      <c r="BV74" s="26"/>
      <c r="BW74" s="26"/>
      <c r="BX74" s="26"/>
      <c r="BY74" s="26"/>
      <c r="BZ74" s="26"/>
      <c r="CA74" s="26"/>
      <c r="CB74" s="26"/>
      <c r="CC74" s="26"/>
      <c r="CD74" s="26"/>
      <c r="CE74" s="26"/>
      <c r="CF74" s="26"/>
      <c r="CG74" s="26"/>
      <c r="CH74" s="26"/>
    </row>
    <row r="75" spans="1:91" ht="17.25" customHeight="1">
      <c r="A75" s="25">
        <v>4</v>
      </c>
      <c r="B75" s="62" t="s">
        <v>7</v>
      </c>
      <c r="C75" s="62" t="s">
        <v>7</v>
      </c>
      <c r="D75" s="62" t="s">
        <v>7</v>
      </c>
      <c r="E75" s="62" t="s">
        <v>7</v>
      </c>
      <c r="F75" s="62" t="s">
        <v>7</v>
      </c>
      <c r="G75" s="62" t="s">
        <v>7</v>
      </c>
      <c r="H75" s="62" t="s">
        <v>7</v>
      </c>
      <c r="I75" s="62" t="s">
        <v>7</v>
      </c>
      <c r="J75" s="62" t="s">
        <v>7</v>
      </c>
      <c r="K75" s="62" t="s">
        <v>7</v>
      </c>
      <c r="L75" s="62" t="s">
        <v>7</v>
      </c>
      <c r="M75" s="62" t="s">
        <v>7</v>
      </c>
      <c r="N75" s="62" t="s">
        <v>7</v>
      </c>
      <c r="O75" s="62" t="s">
        <v>7</v>
      </c>
      <c r="P75" s="62" t="s">
        <v>7</v>
      </c>
      <c r="Q75" s="62" t="s">
        <v>7</v>
      </c>
      <c r="R75" s="62" t="s">
        <v>7</v>
      </c>
      <c r="S75" s="62" t="s">
        <v>7</v>
      </c>
      <c r="T75" s="62" t="s">
        <v>7</v>
      </c>
      <c r="U75" s="62" t="s">
        <v>7</v>
      </c>
      <c r="V75" s="62" t="s">
        <v>7</v>
      </c>
      <c r="W75" s="62" t="s">
        <v>7</v>
      </c>
      <c r="X75" s="62" t="s">
        <v>7</v>
      </c>
      <c r="Y75" s="62" t="s">
        <v>7</v>
      </c>
      <c r="Z75" s="62" t="s">
        <v>7</v>
      </c>
      <c r="AA75" s="62" t="s">
        <v>7</v>
      </c>
      <c r="AB75" s="62" t="s">
        <v>7</v>
      </c>
      <c r="AC75" s="62" t="s">
        <v>7</v>
      </c>
      <c r="AD75" s="62" t="s">
        <v>7</v>
      </c>
      <c r="AE75" s="62" t="s">
        <v>7</v>
      </c>
      <c r="AF75" s="62" t="s">
        <v>7</v>
      </c>
      <c r="AG75" s="62" t="s">
        <v>7</v>
      </c>
      <c r="AH75" s="62" t="s">
        <v>7</v>
      </c>
      <c r="AI75" s="62" t="s">
        <v>7</v>
      </c>
      <c r="AJ75" s="62" t="s">
        <v>7</v>
      </c>
      <c r="AK75" s="62" t="s">
        <v>7</v>
      </c>
      <c r="AL75" s="62" t="s">
        <v>7</v>
      </c>
      <c r="AM75" s="62" t="s">
        <v>7</v>
      </c>
      <c r="AN75" s="62" t="s">
        <v>7</v>
      </c>
      <c r="AO75" s="62" t="s">
        <v>7</v>
      </c>
      <c r="AP75" s="62" t="s">
        <v>7</v>
      </c>
      <c r="AQ75" s="62" t="s">
        <v>7</v>
      </c>
      <c r="AR75" s="62" t="s">
        <v>7</v>
      </c>
      <c r="AS75" s="62" t="s">
        <v>7</v>
      </c>
      <c r="AT75" s="62" t="s">
        <v>7</v>
      </c>
      <c r="AU75" s="62" t="s">
        <v>7</v>
      </c>
      <c r="AV75" s="62" t="s">
        <v>7</v>
      </c>
      <c r="AW75" s="62" t="s">
        <v>7</v>
      </c>
      <c r="AX75" s="62" t="s">
        <v>7</v>
      </c>
      <c r="AY75" s="62" t="s">
        <v>7</v>
      </c>
      <c r="AZ75" s="62" t="s">
        <v>7</v>
      </c>
      <c r="BA75" s="62" t="s">
        <v>7</v>
      </c>
      <c r="BB75" s="62" t="s">
        <v>7</v>
      </c>
      <c r="BC75" s="62" t="s">
        <v>7</v>
      </c>
      <c r="BD75" s="62" t="s">
        <v>7</v>
      </c>
      <c r="BE75" s="62" t="s">
        <v>7</v>
      </c>
      <c r="BF75" s="62" t="s">
        <v>7</v>
      </c>
      <c r="BG75" s="62" t="s">
        <v>7</v>
      </c>
      <c r="BH75" s="62" t="s">
        <v>7</v>
      </c>
      <c r="BI75" s="62" t="s">
        <v>7</v>
      </c>
      <c r="BJ75" s="62" t="s">
        <v>7</v>
      </c>
      <c r="BK75" s="62">
        <v>12.560183776651909</v>
      </c>
      <c r="BL75" s="62">
        <v>12.560183776651908</v>
      </c>
      <c r="BM75" s="62">
        <v>12.560183776651908</v>
      </c>
      <c r="BN75" s="62">
        <v>12.560183776651908</v>
      </c>
      <c r="BO75" s="62">
        <v>12.560183776651906</v>
      </c>
      <c r="BP75" s="26"/>
      <c r="BQ75" s="26"/>
      <c r="BR75" s="26"/>
      <c r="BS75" s="26"/>
      <c r="BT75" s="26"/>
      <c r="BU75" s="26"/>
      <c r="BV75" s="26"/>
      <c r="BW75" s="26"/>
      <c r="BX75" s="26"/>
      <c r="BY75" s="26"/>
      <c r="BZ75" s="26"/>
      <c r="CA75" s="26"/>
      <c r="CB75" s="26"/>
      <c r="CC75" s="26"/>
      <c r="CD75" s="26"/>
      <c r="CE75" s="26"/>
      <c r="CF75" s="26"/>
      <c r="CG75" s="26"/>
      <c r="CH75" s="26"/>
      <c r="CI75" s="26"/>
    </row>
    <row r="76" spans="1:91" ht="17.25" customHeight="1">
      <c r="A76" s="25">
        <v>3</v>
      </c>
      <c r="B76" s="62" t="s">
        <v>7</v>
      </c>
      <c r="C76" s="62" t="s">
        <v>7</v>
      </c>
      <c r="D76" s="62" t="s">
        <v>7</v>
      </c>
      <c r="E76" s="62" t="s">
        <v>7</v>
      </c>
      <c r="F76" s="62" t="s">
        <v>7</v>
      </c>
      <c r="G76" s="62" t="s">
        <v>7</v>
      </c>
      <c r="H76" s="62" t="s">
        <v>7</v>
      </c>
      <c r="I76" s="62" t="s">
        <v>7</v>
      </c>
      <c r="J76" s="62" t="s">
        <v>7</v>
      </c>
      <c r="K76" s="62" t="s">
        <v>7</v>
      </c>
      <c r="L76" s="62" t="s">
        <v>7</v>
      </c>
      <c r="M76" s="62" t="s">
        <v>7</v>
      </c>
      <c r="N76" s="62" t="s">
        <v>7</v>
      </c>
      <c r="O76" s="62" t="s">
        <v>7</v>
      </c>
      <c r="P76" s="62" t="s">
        <v>7</v>
      </c>
      <c r="Q76" s="62" t="s">
        <v>7</v>
      </c>
      <c r="R76" s="62" t="s">
        <v>7</v>
      </c>
      <c r="S76" s="62" t="s">
        <v>7</v>
      </c>
      <c r="T76" s="62" t="s">
        <v>7</v>
      </c>
      <c r="U76" s="62" t="s">
        <v>7</v>
      </c>
      <c r="V76" s="62" t="s">
        <v>7</v>
      </c>
      <c r="W76" s="62" t="s">
        <v>7</v>
      </c>
      <c r="X76" s="62" t="s">
        <v>7</v>
      </c>
      <c r="Y76" s="62" t="s">
        <v>7</v>
      </c>
      <c r="Z76" s="62" t="s">
        <v>7</v>
      </c>
      <c r="AA76" s="62" t="s">
        <v>7</v>
      </c>
      <c r="AB76" s="62" t="s">
        <v>7</v>
      </c>
      <c r="AC76" s="62" t="s">
        <v>7</v>
      </c>
      <c r="AD76" s="62" t="s">
        <v>7</v>
      </c>
      <c r="AE76" s="62" t="s">
        <v>7</v>
      </c>
      <c r="AF76" s="62" t="s">
        <v>7</v>
      </c>
      <c r="AG76" s="62" t="s">
        <v>7</v>
      </c>
      <c r="AH76" s="62" t="s">
        <v>7</v>
      </c>
      <c r="AI76" s="62" t="s">
        <v>7</v>
      </c>
      <c r="AJ76" s="62" t="s">
        <v>7</v>
      </c>
      <c r="AK76" s="62" t="s">
        <v>7</v>
      </c>
      <c r="AL76" s="62" t="s">
        <v>7</v>
      </c>
      <c r="AM76" s="62" t="s">
        <v>7</v>
      </c>
      <c r="AN76" s="62" t="s">
        <v>7</v>
      </c>
      <c r="AO76" s="62" t="s">
        <v>7</v>
      </c>
      <c r="AP76" s="62" t="s">
        <v>7</v>
      </c>
      <c r="AQ76" s="62" t="s">
        <v>7</v>
      </c>
      <c r="AR76" s="62" t="s">
        <v>7</v>
      </c>
      <c r="AS76" s="62" t="s">
        <v>7</v>
      </c>
      <c r="AT76" s="62" t="s">
        <v>7</v>
      </c>
      <c r="AU76" s="62" t="s">
        <v>7</v>
      </c>
      <c r="AV76" s="62" t="s">
        <v>7</v>
      </c>
      <c r="AW76" s="62" t="s">
        <v>7</v>
      </c>
      <c r="AX76" s="62" t="s">
        <v>7</v>
      </c>
      <c r="AY76" s="62" t="s">
        <v>7</v>
      </c>
      <c r="AZ76" s="62" t="s">
        <v>7</v>
      </c>
      <c r="BA76" s="62" t="s">
        <v>7</v>
      </c>
      <c r="BB76" s="62" t="s">
        <v>7</v>
      </c>
      <c r="BC76" s="62" t="s">
        <v>7</v>
      </c>
      <c r="BD76" s="62" t="s">
        <v>7</v>
      </c>
      <c r="BE76" s="62" t="s">
        <v>7</v>
      </c>
      <c r="BF76" s="62" t="s">
        <v>7</v>
      </c>
      <c r="BG76" s="62" t="s">
        <v>7</v>
      </c>
      <c r="BH76" s="62" t="s">
        <v>7</v>
      </c>
      <c r="BI76" s="62" t="s">
        <v>7</v>
      </c>
      <c r="BJ76" s="62" t="s">
        <v>7</v>
      </c>
      <c r="BK76" s="62" t="s">
        <v>7</v>
      </c>
      <c r="BL76" s="62">
        <v>12.659867774879313</v>
      </c>
      <c r="BM76" s="62">
        <v>12.659867774879311</v>
      </c>
      <c r="BN76" s="62">
        <v>12.659867774879311</v>
      </c>
      <c r="BO76" s="62">
        <v>12.659867774879313</v>
      </c>
      <c r="BP76" s="26"/>
      <c r="BQ76" s="26"/>
      <c r="BR76" s="26"/>
      <c r="BS76" s="26"/>
      <c r="BT76" s="26"/>
      <c r="BU76" s="26"/>
      <c r="BV76" s="26"/>
      <c r="BW76" s="26"/>
      <c r="BX76" s="26"/>
      <c r="BY76" s="26"/>
      <c r="BZ76" s="26"/>
      <c r="CA76" s="26"/>
      <c r="CB76" s="26"/>
      <c r="CC76" s="26"/>
      <c r="CD76" s="26"/>
      <c r="CE76" s="26"/>
      <c r="CF76" s="26"/>
      <c r="CG76" s="26"/>
      <c r="CH76" s="26"/>
      <c r="CI76" s="26"/>
      <c r="CJ76" s="26"/>
    </row>
    <row r="77" spans="1:91" ht="17.25" customHeight="1">
      <c r="A77" s="25">
        <v>2</v>
      </c>
      <c r="B77" s="62" t="s">
        <v>7</v>
      </c>
      <c r="C77" s="62" t="s">
        <v>7</v>
      </c>
      <c r="D77" s="62" t="s">
        <v>7</v>
      </c>
      <c r="E77" s="62" t="s">
        <v>7</v>
      </c>
      <c r="F77" s="62" t="s">
        <v>7</v>
      </c>
      <c r="G77" s="62" t="s">
        <v>7</v>
      </c>
      <c r="H77" s="62" t="s">
        <v>7</v>
      </c>
      <c r="I77" s="62" t="s">
        <v>7</v>
      </c>
      <c r="J77" s="62" t="s">
        <v>7</v>
      </c>
      <c r="K77" s="62" t="s">
        <v>7</v>
      </c>
      <c r="L77" s="62" t="s">
        <v>7</v>
      </c>
      <c r="M77" s="62" t="s">
        <v>7</v>
      </c>
      <c r="N77" s="62" t="s">
        <v>7</v>
      </c>
      <c r="O77" s="62" t="s">
        <v>7</v>
      </c>
      <c r="P77" s="62" t="s">
        <v>7</v>
      </c>
      <c r="Q77" s="62" t="s">
        <v>7</v>
      </c>
      <c r="R77" s="62" t="s">
        <v>7</v>
      </c>
      <c r="S77" s="62" t="s">
        <v>7</v>
      </c>
      <c r="T77" s="62" t="s">
        <v>7</v>
      </c>
      <c r="U77" s="62" t="s">
        <v>7</v>
      </c>
      <c r="V77" s="62" t="s">
        <v>7</v>
      </c>
      <c r="W77" s="62" t="s">
        <v>7</v>
      </c>
      <c r="X77" s="62" t="s">
        <v>7</v>
      </c>
      <c r="Y77" s="62" t="s">
        <v>7</v>
      </c>
      <c r="Z77" s="62" t="s">
        <v>7</v>
      </c>
      <c r="AA77" s="62" t="s">
        <v>7</v>
      </c>
      <c r="AB77" s="62" t="s">
        <v>7</v>
      </c>
      <c r="AC77" s="62" t="s">
        <v>7</v>
      </c>
      <c r="AD77" s="62" t="s">
        <v>7</v>
      </c>
      <c r="AE77" s="62" t="s">
        <v>7</v>
      </c>
      <c r="AF77" s="62" t="s">
        <v>7</v>
      </c>
      <c r="AG77" s="62" t="s">
        <v>7</v>
      </c>
      <c r="AH77" s="62" t="s">
        <v>7</v>
      </c>
      <c r="AI77" s="62" t="s">
        <v>7</v>
      </c>
      <c r="AJ77" s="62" t="s">
        <v>7</v>
      </c>
      <c r="AK77" s="62" t="s">
        <v>7</v>
      </c>
      <c r="AL77" s="62" t="s">
        <v>7</v>
      </c>
      <c r="AM77" s="62" t="s">
        <v>7</v>
      </c>
      <c r="AN77" s="62" t="s">
        <v>7</v>
      </c>
      <c r="AO77" s="62" t="s">
        <v>7</v>
      </c>
      <c r="AP77" s="62" t="s">
        <v>7</v>
      </c>
      <c r="AQ77" s="62" t="s">
        <v>7</v>
      </c>
      <c r="AR77" s="62" t="s">
        <v>7</v>
      </c>
      <c r="AS77" s="62" t="s">
        <v>7</v>
      </c>
      <c r="AT77" s="62" t="s">
        <v>7</v>
      </c>
      <c r="AU77" s="62" t="s">
        <v>7</v>
      </c>
      <c r="AV77" s="62" t="s">
        <v>7</v>
      </c>
      <c r="AW77" s="62" t="s">
        <v>7</v>
      </c>
      <c r="AX77" s="62" t="s">
        <v>7</v>
      </c>
      <c r="AY77" s="62" t="s">
        <v>7</v>
      </c>
      <c r="AZ77" s="62" t="s">
        <v>7</v>
      </c>
      <c r="BA77" s="62" t="s">
        <v>7</v>
      </c>
      <c r="BB77" s="62" t="s">
        <v>7</v>
      </c>
      <c r="BC77" s="62" t="s">
        <v>7</v>
      </c>
      <c r="BD77" s="62" t="s">
        <v>7</v>
      </c>
      <c r="BE77" s="62" t="s">
        <v>7</v>
      </c>
      <c r="BF77" s="62" t="s">
        <v>7</v>
      </c>
      <c r="BG77" s="62" t="s">
        <v>7</v>
      </c>
      <c r="BH77" s="62" t="s">
        <v>7</v>
      </c>
      <c r="BI77" s="62" t="s">
        <v>7</v>
      </c>
      <c r="BJ77" s="62" t="s">
        <v>7</v>
      </c>
      <c r="BK77" s="62" t="s">
        <v>7</v>
      </c>
      <c r="BL77" s="62" t="s">
        <v>7</v>
      </c>
      <c r="BM77" s="62">
        <v>12.760342915949783</v>
      </c>
      <c r="BN77" s="62">
        <v>12.760342915949781</v>
      </c>
      <c r="BO77" s="62">
        <v>12.760342915949783</v>
      </c>
      <c r="BP77" s="26"/>
      <c r="BQ77" s="26"/>
      <c r="BR77" s="26"/>
      <c r="BS77" s="26"/>
      <c r="BT77" s="26"/>
      <c r="BU77" s="26"/>
      <c r="BV77" s="26"/>
      <c r="BW77" s="26"/>
      <c r="BX77" s="26"/>
      <c r="BY77" s="26"/>
      <c r="BZ77" s="26"/>
      <c r="CA77" s="26"/>
      <c r="CB77" s="26"/>
      <c r="CC77" s="26"/>
      <c r="CD77" s="26"/>
      <c r="CE77" s="26"/>
      <c r="CF77" s="26"/>
      <c r="CG77" s="26"/>
      <c r="CH77" s="26"/>
      <c r="CI77" s="26"/>
      <c r="CJ77" s="26"/>
      <c r="CK77" s="26"/>
    </row>
    <row r="78" spans="1:91" ht="17.25" customHeight="1">
      <c r="A78" s="25">
        <v>1</v>
      </c>
      <c r="B78" s="62" t="s">
        <v>7</v>
      </c>
      <c r="C78" s="62" t="s">
        <v>7</v>
      </c>
      <c r="D78" s="62" t="s">
        <v>7</v>
      </c>
      <c r="E78" s="62" t="s">
        <v>7</v>
      </c>
      <c r="F78" s="62" t="s">
        <v>7</v>
      </c>
      <c r="G78" s="62" t="s">
        <v>7</v>
      </c>
      <c r="H78" s="62" t="s">
        <v>7</v>
      </c>
      <c r="I78" s="62" t="s">
        <v>7</v>
      </c>
      <c r="J78" s="62" t="s">
        <v>7</v>
      </c>
      <c r="K78" s="62" t="s">
        <v>7</v>
      </c>
      <c r="L78" s="62" t="s">
        <v>7</v>
      </c>
      <c r="M78" s="62" t="s">
        <v>7</v>
      </c>
      <c r="N78" s="62" t="s">
        <v>7</v>
      </c>
      <c r="O78" s="62" t="s">
        <v>7</v>
      </c>
      <c r="P78" s="62" t="s">
        <v>7</v>
      </c>
      <c r="Q78" s="62" t="s">
        <v>7</v>
      </c>
      <c r="R78" s="62" t="s">
        <v>7</v>
      </c>
      <c r="S78" s="62" t="s">
        <v>7</v>
      </c>
      <c r="T78" s="62" t="s">
        <v>7</v>
      </c>
      <c r="U78" s="62" t="s">
        <v>7</v>
      </c>
      <c r="V78" s="62" t="s">
        <v>7</v>
      </c>
      <c r="W78" s="62" t="s">
        <v>7</v>
      </c>
      <c r="X78" s="62" t="s">
        <v>7</v>
      </c>
      <c r="Y78" s="62" t="s">
        <v>7</v>
      </c>
      <c r="Z78" s="62" t="s">
        <v>7</v>
      </c>
      <c r="AA78" s="62" t="s">
        <v>7</v>
      </c>
      <c r="AB78" s="62" t="s">
        <v>7</v>
      </c>
      <c r="AC78" s="62" t="s">
        <v>7</v>
      </c>
      <c r="AD78" s="62" t="s">
        <v>7</v>
      </c>
      <c r="AE78" s="62" t="s">
        <v>7</v>
      </c>
      <c r="AF78" s="62" t="s">
        <v>7</v>
      </c>
      <c r="AG78" s="62" t="s">
        <v>7</v>
      </c>
      <c r="AH78" s="62" t="s">
        <v>7</v>
      </c>
      <c r="AI78" s="62" t="s">
        <v>7</v>
      </c>
      <c r="AJ78" s="62" t="s">
        <v>7</v>
      </c>
      <c r="AK78" s="62" t="s">
        <v>7</v>
      </c>
      <c r="AL78" s="62" t="s">
        <v>7</v>
      </c>
      <c r="AM78" s="62" t="s">
        <v>7</v>
      </c>
      <c r="AN78" s="62" t="s">
        <v>7</v>
      </c>
      <c r="AO78" s="62" t="s">
        <v>7</v>
      </c>
      <c r="AP78" s="62" t="s">
        <v>7</v>
      </c>
      <c r="AQ78" s="62" t="s">
        <v>7</v>
      </c>
      <c r="AR78" s="62" t="s">
        <v>7</v>
      </c>
      <c r="AS78" s="62" t="s">
        <v>7</v>
      </c>
      <c r="AT78" s="62" t="s">
        <v>7</v>
      </c>
      <c r="AU78" s="62" t="s">
        <v>7</v>
      </c>
      <c r="AV78" s="62" t="s">
        <v>7</v>
      </c>
      <c r="AW78" s="62" t="s">
        <v>7</v>
      </c>
      <c r="AX78" s="62" t="s">
        <v>7</v>
      </c>
      <c r="AY78" s="62" t="s">
        <v>7</v>
      </c>
      <c r="AZ78" s="62" t="s">
        <v>7</v>
      </c>
      <c r="BA78" s="62" t="s">
        <v>7</v>
      </c>
      <c r="BB78" s="62" t="s">
        <v>7</v>
      </c>
      <c r="BC78" s="62" t="s">
        <v>7</v>
      </c>
      <c r="BD78" s="62" t="s">
        <v>7</v>
      </c>
      <c r="BE78" s="62" t="s">
        <v>7</v>
      </c>
      <c r="BF78" s="62" t="s">
        <v>7</v>
      </c>
      <c r="BG78" s="62" t="s">
        <v>7</v>
      </c>
      <c r="BH78" s="62" t="s">
        <v>7</v>
      </c>
      <c r="BI78" s="62" t="s">
        <v>7</v>
      </c>
      <c r="BJ78" s="62" t="s">
        <v>7</v>
      </c>
      <c r="BK78" s="62" t="s">
        <v>7</v>
      </c>
      <c r="BL78" s="62" t="s">
        <v>7</v>
      </c>
      <c r="BM78" s="62" t="s">
        <v>7</v>
      </c>
      <c r="BN78" s="62">
        <v>12.861615478774789</v>
      </c>
      <c r="BO78" s="62">
        <v>12.861615478774787</v>
      </c>
      <c r="BP78" s="26"/>
      <c r="BQ78" s="26"/>
      <c r="BR78" s="26"/>
      <c r="BS78" s="26"/>
      <c r="BT78" s="26"/>
      <c r="BU78" s="26"/>
      <c r="BV78" s="26"/>
      <c r="BW78" s="26"/>
      <c r="BX78" s="26"/>
      <c r="BY78" s="26"/>
      <c r="BZ78" s="26"/>
      <c r="CA78" s="26"/>
      <c r="CB78" s="26"/>
      <c r="CC78" s="26"/>
      <c r="CD78" s="26"/>
      <c r="CE78" s="26"/>
      <c r="CF78" s="26"/>
      <c r="CG78" s="26"/>
      <c r="CH78" s="26"/>
      <c r="CI78" s="26"/>
      <c r="CJ78" s="26"/>
      <c r="CK78" s="26"/>
      <c r="CL78" s="26"/>
    </row>
    <row r="79" spans="1:91" ht="17.25" customHeight="1">
      <c r="A79" s="25">
        <v>0</v>
      </c>
      <c r="B79" s="62" t="s">
        <v>7</v>
      </c>
      <c r="C79" s="62" t="s">
        <v>7</v>
      </c>
      <c r="D79" s="62" t="s">
        <v>7</v>
      </c>
      <c r="E79" s="62" t="s">
        <v>7</v>
      </c>
      <c r="F79" s="62" t="s">
        <v>7</v>
      </c>
      <c r="G79" s="62" t="s">
        <v>7</v>
      </c>
      <c r="H79" s="62" t="s">
        <v>7</v>
      </c>
      <c r="I79" s="62" t="s">
        <v>7</v>
      </c>
      <c r="J79" s="62" t="s">
        <v>7</v>
      </c>
      <c r="K79" s="62" t="s">
        <v>7</v>
      </c>
      <c r="L79" s="62" t="s">
        <v>7</v>
      </c>
      <c r="M79" s="62" t="s">
        <v>7</v>
      </c>
      <c r="N79" s="62" t="s">
        <v>7</v>
      </c>
      <c r="O79" s="62" t="s">
        <v>7</v>
      </c>
      <c r="P79" s="62" t="s">
        <v>7</v>
      </c>
      <c r="Q79" s="62" t="s">
        <v>7</v>
      </c>
      <c r="R79" s="62" t="s">
        <v>7</v>
      </c>
      <c r="S79" s="62" t="s">
        <v>7</v>
      </c>
      <c r="T79" s="62" t="s">
        <v>7</v>
      </c>
      <c r="U79" s="62" t="s">
        <v>7</v>
      </c>
      <c r="V79" s="62" t="s">
        <v>7</v>
      </c>
      <c r="W79" s="62" t="s">
        <v>7</v>
      </c>
      <c r="X79" s="62" t="s">
        <v>7</v>
      </c>
      <c r="Y79" s="62" t="s">
        <v>7</v>
      </c>
      <c r="Z79" s="62" t="s">
        <v>7</v>
      </c>
      <c r="AA79" s="62" t="s">
        <v>7</v>
      </c>
      <c r="AB79" s="62" t="s">
        <v>7</v>
      </c>
      <c r="AC79" s="62" t="s">
        <v>7</v>
      </c>
      <c r="AD79" s="62" t="s">
        <v>7</v>
      </c>
      <c r="AE79" s="62" t="s">
        <v>7</v>
      </c>
      <c r="AF79" s="62" t="s">
        <v>7</v>
      </c>
      <c r="AG79" s="62" t="s">
        <v>7</v>
      </c>
      <c r="AH79" s="62" t="s">
        <v>7</v>
      </c>
      <c r="AI79" s="62" t="s">
        <v>7</v>
      </c>
      <c r="AJ79" s="62" t="s">
        <v>7</v>
      </c>
      <c r="AK79" s="62" t="s">
        <v>7</v>
      </c>
      <c r="AL79" s="62" t="s">
        <v>7</v>
      </c>
      <c r="AM79" s="62" t="s">
        <v>7</v>
      </c>
      <c r="AN79" s="62" t="s">
        <v>7</v>
      </c>
      <c r="AO79" s="62" t="s">
        <v>7</v>
      </c>
      <c r="AP79" s="62" t="s">
        <v>7</v>
      </c>
      <c r="AQ79" s="62" t="s">
        <v>7</v>
      </c>
      <c r="AR79" s="62" t="s">
        <v>7</v>
      </c>
      <c r="AS79" s="62" t="s">
        <v>7</v>
      </c>
      <c r="AT79" s="62" t="s">
        <v>7</v>
      </c>
      <c r="AU79" s="62" t="s">
        <v>7</v>
      </c>
      <c r="AV79" s="62" t="s">
        <v>7</v>
      </c>
      <c r="AW79" s="62" t="s">
        <v>7</v>
      </c>
      <c r="AX79" s="62" t="s">
        <v>7</v>
      </c>
      <c r="AY79" s="62" t="s">
        <v>7</v>
      </c>
      <c r="AZ79" s="62" t="s">
        <v>7</v>
      </c>
      <c r="BA79" s="62" t="s">
        <v>7</v>
      </c>
      <c r="BB79" s="62" t="s">
        <v>7</v>
      </c>
      <c r="BC79" s="62" t="s">
        <v>7</v>
      </c>
      <c r="BD79" s="62" t="s">
        <v>7</v>
      </c>
      <c r="BE79" s="62" t="s">
        <v>7</v>
      </c>
      <c r="BF79" s="62" t="s">
        <v>7</v>
      </c>
      <c r="BG79" s="62" t="s">
        <v>7</v>
      </c>
      <c r="BH79" s="62" t="s">
        <v>7</v>
      </c>
      <c r="BI79" s="62" t="s">
        <v>7</v>
      </c>
      <c r="BJ79" s="62" t="s">
        <v>7</v>
      </c>
      <c r="BK79" s="62" t="s">
        <v>7</v>
      </c>
      <c r="BL79" s="62" t="s">
        <v>7</v>
      </c>
      <c r="BM79" s="62" t="s">
        <v>7</v>
      </c>
      <c r="BN79" s="62" t="s">
        <v>7</v>
      </c>
      <c r="BO79" s="62">
        <v>12.963691792098365</v>
      </c>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row>
  </sheetData>
  <phoneticPr fontId="29"/>
  <hyperlinks>
    <hyperlink ref="A1" location="目次!A1" display="目次!A1"/>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79"/>
  <sheetViews>
    <sheetView showGridLines="0" showRowColHeaders="0" zoomScale="80" zoomScaleNormal="80" workbookViewId="0">
      <pane xSplit="1" ySplit="13" topLeftCell="B14" activePane="bottomRight" state="frozen"/>
      <selection pane="topRight" activeCell="B1" sqref="B1"/>
      <selection pane="bottomLeft" activeCell="A14" sqref="A14"/>
      <selection pane="bottomRight"/>
    </sheetView>
  </sheetViews>
  <sheetFormatPr defaultRowHeight="13.5"/>
  <cols>
    <col min="1" max="1" width="9" style="20"/>
    <col min="2" max="32" width="6.25" style="20" customWidth="1"/>
    <col min="33" max="33" width="6.25" style="56" customWidth="1"/>
    <col min="34" max="67" width="6.25" style="20" customWidth="1"/>
    <col min="68" max="16384" width="9" style="20"/>
  </cols>
  <sheetData>
    <row r="1" spans="1:95" ht="25.5">
      <c r="A1" s="358" t="s">
        <v>170</v>
      </c>
      <c r="B1" s="360"/>
      <c r="C1" s="360"/>
      <c r="D1" s="360"/>
      <c r="E1" s="360"/>
      <c r="F1" s="360"/>
      <c r="G1" s="360" t="s">
        <v>2</v>
      </c>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row>
    <row r="2" spans="1:95" ht="24">
      <c r="B2" s="4"/>
      <c r="C2" s="4"/>
      <c r="D2" s="4"/>
      <c r="E2" s="4"/>
      <c r="F2" s="4"/>
      <c r="G2" s="4"/>
      <c r="H2" s="4" t="s">
        <v>6</v>
      </c>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row>
    <row r="3" spans="1:95" ht="24">
      <c r="B3" s="4" t="s">
        <v>14</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55"/>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row>
    <row r="4" spans="1:95" ht="30" customHeight="1">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55"/>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row>
    <row r="5" spans="1:95" ht="37.5" customHeight="1">
      <c r="A5" s="48"/>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55"/>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row>
    <row r="6" spans="1:95" ht="24">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55"/>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row>
    <row r="8" spans="1:95">
      <c r="A8" s="20" t="s">
        <v>1</v>
      </c>
      <c r="B8" s="20">
        <v>2019</v>
      </c>
      <c r="C8" s="20">
        <v>2020</v>
      </c>
      <c r="D8" s="20">
        <v>2021</v>
      </c>
      <c r="E8" s="20">
        <v>2022</v>
      </c>
      <c r="F8" s="20">
        <v>2023</v>
      </c>
      <c r="G8" s="20">
        <v>2024</v>
      </c>
      <c r="H8" s="20">
        <v>2025</v>
      </c>
      <c r="I8" s="20">
        <v>2026</v>
      </c>
      <c r="J8" s="20">
        <v>2027</v>
      </c>
      <c r="K8" s="20">
        <v>2028</v>
      </c>
      <c r="L8" s="20">
        <v>2029</v>
      </c>
      <c r="M8" s="20">
        <v>2030</v>
      </c>
      <c r="N8" s="20">
        <v>2031</v>
      </c>
      <c r="O8" s="20">
        <v>2032</v>
      </c>
      <c r="P8" s="20">
        <v>2033</v>
      </c>
      <c r="Q8" s="20">
        <v>2034</v>
      </c>
      <c r="R8" s="20">
        <v>2035</v>
      </c>
      <c r="S8" s="20">
        <v>2036</v>
      </c>
      <c r="T8" s="20">
        <v>2037</v>
      </c>
      <c r="U8" s="20">
        <v>2038</v>
      </c>
      <c r="V8" s="20">
        <v>2039</v>
      </c>
      <c r="W8" s="20">
        <v>2040</v>
      </c>
      <c r="X8" s="20">
        <v>2041</v>
      </c>
      <c r="Y8" s="20">
        <v>2042</v>
      </c>
      <c r="Z8" s="20">
        <v>2043</v>
      </c>
      <c r="AA8" s="20">
        <v>2044</v>
      </c>
      <c r="AB8" s="20">
        <v>2045</v>
      </c>
      <c r="AC8" s="20">
        <v>2046</v>
      </c>
      <c r="AD8" s="20">
        <v>2047</v>
      </c>
      <c r="AE8" s="20">
        <v>2048</v>
      </c>
      <c r="AF8" s="20">
        <v>2049</v>
      </c>
      <c r="AG8" s="56">
        <v>2050</v>
      </c>
      <c r="AH8" s="20">
        <v>2051</v>
      </c>
      <c r="AI8" s="20">
        <v>2052</v>
      </c>
      <c r="AJ8" s="20">
        <v>2053</v>
      </c>
      <c r="AK8" s="20">
        <v>2054</v>
      </c>
      <c r="AL8" s="20">
        <v>2055</v>
      </c>
      <c r="AM8" s="20">
        <v>2056</v>
      </c>
      <c r="AN8" s="20">
        <v>2057</v>
      </c>
      <c r="AO8" s="20">
        <v>2058</v>
      </c>
      <c r="AP8" s="20">
        <v>2059</v>
      </c>
      <c r="AQ8" s="20">
        <v>2060</v>
      </c>
      <c r="AR8" s="20">
        <v>2061</v>
      </c>
      <c r="AS8" s="20">
        <v>2062</v>
      </c>
      <c r="AT8" s="20">
        <v>2063</v>
      </c>
      <c r="AU8" s="20">
        <v>2064</v>
      </c>
      <c r="AV8" s="20">
        <v>2065</v>
      </c>
      <c r="AW8" s="20">
        <v>2066</v>
      </c>
      <c r="AX8" s="20">
        <v>2067</v>
      </c>
      <c r="AY8" s="20">
        <v>2068</v>
      </c>
      <c r="AZ8" s="20">
        <v>2069</v>
      </c>
      <c r="BA8" s="20">
        <v>2070</v>
      </c>
      <c r="BB8" s="20">
        <v>2071</v>
      </c>
      <c r="BC8" s="20">
        <v>2072</v>
      </c>
      <c r="BD8" s="20">
        <v>2073</v>
      </c>
      <c r="BE8" s="20">
        <v>2074</v>
      </c>
      <c r="BF8" s="20">
        <v>2075</v>
      </c>
      <c r="BG8" s="20">
        <v>2076</v>
      </c>
      <c r="BH8" s="20">
        <v>2077</v>
      </c>
      <c r="BI8" s="20">
        <v>2078</v>
      </c>
      <c r="BJ8" s="20">
        <v>2079</v>
      </c>
      <c r="BK8" s="20">
        <v>2080</v>
      </c>
      <c r="BL8" s="20">
        <v>2081</v>
      </c>
      <c r="BM8" s="20">
        <v>2082</v>
      </c>
      <c r="BN8" s="20">
        <v>2083</v>
      </c>
      <c r="BO8" s="20">
        <v>2084</v>
      </c>
    </row>
    <row r="9" spans="1:95" hidden="1"/>
    <row r="10" spans="1:95" hidden="1">
      <c r="A10" s="20" t="s">
        <v>0</v>
      </c>
      <c r="CQ10" s="20">
        <v>2014</v>
      </c>
    </row>
    <row r="11" spans="1:95" hidden="1">
      <c r="A11" s="22"/>
      <c r="B11" s="23">
        <v>35.723199999999999</v>
      </c>
      <c r="C11" s="23">
        <v>35.826169880317977</v>
      </c>
      <c r="D11" s="23">
        <v>35.929645502534541</v>
      </c>
      <c r="E11" s="23">
        <v>35.926982548908782</v>
      </c>
      <c r="F11" s="23">
        <v>35.99594177632337</v>
      </c>
      <c r="G11" s="23">
        <v>36.136614338484833</v>
      </c>
      <c r="H11" s="23">
        <v>36.34980268388761</v>
      </c>
      <c r="I11" s="23">
        <v>36.564589505052744</v>
      </c>
      <c r="J11" s="23">
        <v>36.780985533752819</v>
      </c>
      <c r="K11" s="23">
        <v>36.999001577438882</v>
      </c>
      <c r="L11" s="23">
        <v>37.218648519762525</v>
      </c>
      <c r="M11" s="23">
        <v>37.476823958856322</v>
      </c>
      <c r="N11" s="23">
        <v>37.737128146500687</v>
      </c>
      <c r="O11" s="23">
        <v>38.036629163536425</v>
      </c>
      <c r="P11" s="23">
        <v>38.338507172770861</v>
      </c>
      <c r="Q11" s="23">
        <v>38.64278103922139</v>
      </c>
      <c r="R11" s="23">
        <v>38.949469777627947</v>
      </c>
      <c r="S11" s="23">
        <v>39.258592553640817</v>
      </c>
      <c r="T11" s="23">
        <v>39.570168685018949</v>
      </c>
      <c r="U11" s="23">
        <v>39.884217642836546</v>
      </c>
      <c r="V11" s="23">
        <v>40.200759052700299</v>
      </c>
      <c r="W11" s="23">
        <v>40.519812695975773</v>
      </c>
      <c r="X11" s="23">
        <v>40.841398511023179</v>
      </c>
      <c r="Y11" s="23">
        <v>41.165536594444021</v>
      </c>
      <c r="Z11" s="23">
        <v>41.492247202336394</v>
      </c>
      <c r="AA11" s="23">
        <v>41.821550751561233</v>
      </c>
      <c r="AB11" s="23">
        <v>42.153467821018133</v>
      </c>
      <c r="AC11" s="23">
        <v>42.48801915293096</v>
      </c>
      <c r="AD11" s="23">
        <v>42.825225654144681</v>
      </c>
      <c r="AE11" s="23">
        <v>43.165108397431517</v>
      </c>
      <c r="AF11" s="23">
        <v>43.507688622807962</v>
      </c>
      <c r="AG11" s="57">
        <v>43.852987738862048</v>
      </c>
      <c r="AH11" s="23">
        <v>44.201027324091086</v>
      </c>
      <c r="AI11" s="23">
        <v>44.55182912825056</v>
      </c>
      <c r="AJ11" s="23">
        <v>44.905415073712852</v>
      </c>
      <c r="AK11" s="23">
        <v>45.261807256837535</v>
      </c>
      <c r="AL11" s="23">
        <v>45.62102794935214</v>
      </c>
      <c r="AM11" s="23">
        <v>45.983099599743795</v>
      </c>
      <c r="AN11" s="23">
        <v>46.348044834662375</v>
      </c>
      <c r="AO11" s="23">
        <v>46.715886460334303</v>
      </c>
      <c r="AP11" s="23">
        <v>47.086647463987809</v>
      </c>
      <c r="AQ11" s="23">
        <v>47.460351015289255</v>
      </c>
      <c r="AR11" s="23">
        <v>47.837020467791575</v>
      </c>
      <c r="AS11" s="23">
        <v>48.216679360393094</v>
      </c>
      <c r="AT11" s="23">
        <v>48.599351418808943</v>
      </c>
      <c r="AU11" s="23">
        <v>48.985060557053401</v>
      </c>
      <c r="AV11" s="23">
        <v>49.37383087893479</v>
      </c>
      <c r="AW11" s="23">
        <v>49.765686679561284</v>
      </c>
      <c r="AX11" s="23">
        <v>50.160652446859409</v>
      </c>
      <c r="AY11" s="23">
        <v>50.558752863104274</v>
      </c>
      <c r="AZ11" s="23">
        <v>50.960012806462267</v>
      </c>
      <c r="BA11" s="23">
        <v>51.364457352545301</v>
      </c>
      <c r="BB11" s="23">
        <v>51.772111775978203</v>
      </c>
      <c r="BC11" s="23">
        <v>52.183001551978023</v>
      </c>
      <c r="BD11" s="23">
        <v>52.597152357946094</v>
      </c>
      <c r="BE11" s="23">
        <v>53.014590075072668</v>
      </c>
      <c r="BF11" s="23">
        <v>53.435340789954147</v>
      </c>
      <c r="BG11" s="23">
        <v>53.859430796223656</v>
      </c>
      <c r="BH11" s="23">
        <v>54.286886596193675</v>
      </c>
      <c r="BI11" s="23">
        <v>54.717734902512667</v>
      </c>
      <c r="BJ11" s="23">
        <v>55.152002639834173</v>
      </c>
      <c r="BK11" s="23">
        <v>55.589716946499571</v>
      </c>
      <c r="BL11" s="23">
        <v>56.030905176233695</v>
      </c>
      <c r="BM11" s="23">
        <v>56.475594899854578</v>
      </c>
      <c r="BN11" s="23">
        <v>56.923813906996266</v>
      </c>
      <c r="BO11" s="23">
        <v>57.375590207845441</v>
      </c>
    </row>
    <row r="12" spans="1:95" hidden="1">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52"/>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row>
    <row r="13" spans="1:95" ht="17.25" hidden="1" customHeight="1">
      <c r="A13" s="3" t="s">
        <v>4</v>
      </c>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52"/>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row>
    <row r="14" spans="1:95" ht="17.25" customHeight="1">
      <c r="A14" s="25">
        <v>65</v>
      </c>
      <c r="B14" s="24">
        <v>22.026599999999998</v>
      </c>
      <c r="C14" s="24">
        <v>21.963259259259253</v>
      </c>
      <c r="D14" s="24">
        <v>21.901933844494682</v>
      </c>
      <c r="E14" s="24">
        <v>21.784298631882518</v>
      </c>
      <c r="F14" s="24">
        <v>21.632868552018387</v>
      </c>
      <c r="G14" s="24">
        <v>21.461179119065868</v>
      </c>
      <c r="H14" s="24">
        <v>21.290852300660585</v>
      </c>
      <c r="I14" s="24">
        <v>21.121877282401371</v>
      </c>
      <c r="J14" s="24">
        <v>20.954243335715653</v>
      </c>
      <c r="K14" s="24">
        <v>20.787939817178227</v>
      </c>
      <c r="L14" s="24">
        <v>20.622956167835543</v>
      </c>
      <c r="M14" s="24">
        <v>20.459281912535261</v>
      </c>
      <c r="N14" s="24">
        <v>20.296906659261172</v>
      </c>
      <c r="O14" s="24">
        <v>20.18232668231451</v>
      </c>
      <c r="P14" s="24">
        <v>20.088074447333028</v>
      </c>
      <c r="Q14" s="24">
        <v>19.994570245962525</v>
      </c>
      <c r="R14" s="24">
        <v>19.90180814142828</v>
      </c>
      <c r="S14" s="24">
        <v>19.809782244072885</v>
      </c>
      <c r="T14" s="24">
        <v>19.718486710982209</v>
      </c>
      <c r="U14" s="24">
        <v>19.627915745614477</v>
      </c>
      <c r="V14" s="24">
        <v>19.538063597432203</v>
      </c>
      <c r="W14" s="24">
        <v>19.44892456153709</v>
      </c>
      <c r="X14" s="24">
        <v>19.360492978307818</v>
      </c>
      <c r="Y14" s="24">
        <v>19.272763233040674</v>
      </c>
      <c r="Z14" s="24">
        <v>19.185729755593115</v>
      </c>
      <c r="AA14" s="24">
        <v>19.099387020030068</v>
      </c>
      <c r="AB14" s="24">
        <v>19.013729544273065</v>
      </c>
      <c r="AC14" s="24">
        <v>18.928751889752231</v>
      </c>
      <c r="AD14" s="24">
        <v>18.844448661060927</v>
      </c>
      <c r="AE14" s="24">
        <v>18.760814505613205</v>
      </c>
      <c r="AF14" s="24">
        <v>18.677844113303959</v>
      </c>
      <c r="AG14" s="52">
        <v>18.595532216171772</v>
      </c>
      <c r="AH14" s="24">
        <v>18.513873588064449</v>
      </c>
      <c r="AI14" s="24">
        <v>18.432863044307176</v>
      </c>
      <c r="AJ14" s="24">
        <v>18.352495441373375</v>
      </c>
      <c r="AK14" s="24">
        <v>18.272765676558095</v>
      </c>
      <c r="AL14" s="24" t="s">
        <v>7</v>
      </c>
      <c r="AM14" s="24" t="s">
        <v>7</v>
      </c>
      <c r="AN14" s="24" t="s">
        <v>7</v>
      </c>
      <c r="AO14" s="24" t="s">
        <v>7</v>
      </c>
      <c r="AP14" s="24" t="s">
        <v>7</v>
      </c>
      <c r="AQ14" s="24" t="s">
        <v>7</v>
      </c>
      <c r="AR14" s="24" t="s">
        <v>7</v>
      </c>
      <c r="AS14" s="24" t="s">
        <v>7</v>
      </c>
      <c r="AT14" s="24" t="s">
        <v>7</v>
      </c>
      <c r="AU14" s="24" t="s">
        <v>7</v>
      </c>
      <c r="AV14" s="24" t="s">
        <v>7</v>
      </c>
      <c r="AW14" s="24" t="s">
        <v>7</v>
      </c>
      <c r="AX14" s="24" t="s">
        <v>7</v>
      </c>
      <c r="AY14" s="24" t="s">
        <v>7</v>
      </c>
      <c r="AZ14" s="24" t="s">
        <v>7</v>
      </c>
      <c r="BA14" s="24" t="s">
        <v>7</v>
      </c>
      <c r="BB14" s="24" t="s">
        <v>7</v>
      </c>
      <c r="BC14" s="24" t="s">
        <v>7</v>
      </c>
      <c r="BD14" s="24" t="s">
        <v>7</v>
      </c>
      <c r="BE14" s="24" t="s">
        <v>7</v>
      </c>
      <c r="BF14" s="24" t="s">
        <v>7</v>
      </c>
      <c r="BG14" s="24" t="s">
        <v>7</v>
      </c>
      <c r="BH14" s="24" t="s">
        <v>7</v>
      </c>
      <c r="BI14" s="24" t="s">
        <v>7</v>
      </c>
      <c r="BJ14" s="24" t="s">
        <v>7</v>
      </c>
      <c r="BK14" s="24" t="s">
        <v>7</v>
      </c>
      <c r="BL14" s="24" t="s">
        <v>7</v>
      </c>
      <c r="BM14" s="24" t="s">
        <v>7</v>
      </c>
      <c r="BN14" s="24" t="s">
        <v>7</v>
      </c>
      <c r="BO14" s="24" t="s">
        <v>7</v>
      </c>
    </row>
    <row r="15" spans="1:95" ht="17.25" customHeight="1">
      <c r="A15" s="25">
        <v>64</v>
      </c>
      <c r="B15" s="24" t="s">
        <v>7</v>
      </c>
      <c r="C15" s="24">
        <v>22.040683230199456</v>
      </c>
      <c r="D15" s="24">
        <v>21.979141633625321</v>
      </c>
      <c r="E15" s="24">
        <v>21.86109173823883</v>
      </c>
      <c r="F15" s="24">
        <v>21.709127843335487</v>
      </c>
      <c r="G15" s="24">
        <v>21.536833177912193</v>
      </c>
      <c r="H15" s="24">
        <v>21.36590593046845</v>
      </c>
      <c r="I15" s="24">
        <v>21.196335248480604</v>
      </c>
      <c r="J15" s="24">
        <v>21.028110365556156</v>
      </c>
      <c r="K15" s="24">
        <v>20.861220600750158</v>
      </c>
      <c r="L15" s="24">
        <v>20.695655357887059</v>
      </c>
      <c r="M15" s="24">
        <v>20.531404124887956</v>
      </c>
      <c r="N15" s="24">
        <v>20.368456473103134</v>
      </c>
      <c r="O15" s="24">
        <v>20.253442692798021</v>
      </c>
      <c r="P15" s="24">
        <v>20.15881606959417</v>
      </c>
      <c r="Q15" s="24">
        <v>20.064940451336398</v>
      </c>
      <c r="R15" s="24">
        <v>19.971809877667955</v>
      </c>
      <c r="S15" s="24">
        <v>19.879418435536568</v>
      </c>
      <c r="T15" s="24">
        <v>19.787760258818917</v>
      </c>
      <c r="U15" s="24">
        <v>19.696829527948239</v>
      </c>
      <c r="V15" s="24">
        <v>19.606620469544783</v>
      </c>
      <c r="W15" s="24">
        <v>19.51712735604929</v>
      </c>
      <c r="X15" s="24">
        <v>19.428344505359327</v>
      </c>
      <c r="Y15" s="24">
        <v>19.340266280468484</v>
      </c>
      <c r="Z15" s="24">
        <v>19.252887089108519</v>
      </c>
      <c r="AA15" s="24">
        <v>19.166201383394281</v>
      </c>
      <c r="AB15" s="24">
        <v>19.080203659471412</v>
      </c>
      <c r="AC15" s="24">
        <v>18.994888457166979</v>
      </c>
      <c r="AD15" s="24">
        <v>18.910250359642745</v>
      </c>
      <c r="AE15" s="24">
        <v>18.826283993051238</v>
      </c>
      <c r="AF15" s="24">
        <v>18.742984026194584</v>
      </c>
      <c r="AG15" s="52">
        <v>18.660345170186002</v>
      </c>
      <c r="AH15" s="24">
        <v>18.578362178114006</v>
      </c>
      <c r="AI15" s="24">
        <v>18.497029844709235</v>
      </c>
      <c r="AJ15" s="24">
        <v>18.416343006014028</v>
      </c>
      <c r="AK15" s="24">
        <v>18.336296539054494</v>
      </c>
      <c r="AL15" s="24">
        <v>18.256885361515277</v>
      </c>
      <c r="AM15" s="24" t="s">
        <v>7</v>
      </c>
      <c r="AN15" s="24" t="s">
        <v>7</v>
      </c>
      <c r="AO15" s="24" t="s">
        <v>7</v>
      </c>
      <c r="AP15" s="24" t="s">
        <v>7</v>
      </c>
      <c r="AQ15" s="24" t="s">
        <v>7</v>
      </c>
      <c r="AR15" s="24" t="s">
        <v>7</v>
      </c>
      <c r="AS15" s="24" t="s">
        <v>7</v>
      </c>
      <c r="AT15" s="24" t="s">
        <v>7</v>
      </c>
      <c r="AU15" s="24" t="s">
        <v>7</v>
      </c>
      <c r="AV15" s="24" t="s">
        <v>7</v>
      </c>
      <c r="AW15" s="24" t="s">
        <v>7</v>
      </c>
      <c r="AX15" s="24" t="s">
        <v>7</v>
      </c>
      <c r="AY15" s="24" t="s">
        <v>7</v>
      </c>
      <c r="AZ15" s="24" t="s">
        <v>7</v>
      </c>
      <c r="BA15" s="24" t="s">
        <v>7</v>
      </c>
      <c r="BB15" s="24" t="s">
        <v>7</v>
      </c>
      <c r="BC15" s="24" t="s">
        <v>7</v>
      </c>
      <c r="BD15" s="24" t="s">
        <v>7</v>
      </c>
      <c r="BE15" s="24" t="s">
        <v>7</v>
      </c>
      <c r="BF15" s="24" t="s">
        <v>7</v>
      </c>
      <c r="BG15" s="24" t="s">
        <v>7</v>
      </c>
      <c r="BH15" s="24" t="s">
        <v>7</v>
      </c>
      <c r="BI15" s="24" t="s">
        <v>7</v>
      </c>
      <c r="BJ15" s="24" t="s">
        <v>7</v>
      </c>
      <c r="BK15" s="24" t="s">
        <v>7</v>
      </c>
      <c r="BL15" s="24" t="s">
        <v>7</v>
      </c>
      <c r="BM15" s="24" t="s">
        <v>7</v>
      </c>
      <c r="BN15" s="24" t="s">
        <v>7</v>
      </c>
      <c r="BO15" s="24" t="s">
        <v>7</v>
      </c>
    </row>
    <row r="16" spans="1:95" ht="17.25" customHeight="1">
      <c r="A16" s="25">
        <v>63</v>
      </c>
      <c r="B16" s="24" t="s">
        <v>7</v>
      </c>
      <c r="C16" s="24" t="s">
        <v>7</v>
      </c>
      <c r="D16" s="24">
        <v>22.056629328541522</v>
      </c>
      <c r="E16" s="24">
        <v>21.93816324700768</v>
      </c>
      <c r="F16" s="24">
        <v>21.785663601795115</v>
      </c>
      <c r="G16" s="24">
        <v>21.612761509717384</v>
      </c>
      <c r="H16" s="24">
        <v>21.441231656465661</v>
      </c>
      <c r="I16" s="24">
        <v>21.271063151255614</v>
      </c>
      <c r="J16" s="24">
        <v>21.102245189737715</v>
      </c>
      <c r="K16" s="24">
        <v>20.934767053311226</v>
      </c>
      <c r="L16" s="24">
        <v>20.768618108443679</v>
      </c>
      <c r="M16" s="24">
        <v>20.603787805995712</v>
      </c>
      <c r="N16" s="24">
        <v>20.440265680551303</v>
      </c>
      <c r="O16" s="24">
        <v>20.324816696613173</v>
      </c>
      <c r="P16" s="24">
        <v>20.229814570936291</v>
      </c>
      <c r="Q16" s="24">
        <v>20.13556643038384</v>
      </c>
      <c r="R16" s="24">
        <v>20.042066290946874</v>
      </c>
      <c r="S16" s="24">
        <v>19.949308216108619</v>
      </c>
      <c r="T16" s="24">
        <v>19.857286316467484</v>
      </c>
      <c r="U16" s="24">
        <v>19.765994749363188</v>
      </c>
      <c r="V16" s="24">
        <v>19.675427718505752</v>
      </c>
      <c r="W16" s="24">
        <v>19.585579473607503</v>
      </c>
      <c r="X16" s="24">
        <v>19.496444310017971</v>
      </c>
      <c r="Y16" s="24">
        <v>19.408016568361688</v>
      </c>
      <c r="Z16" s="24">
        <v>19.320290634178868</v>
      </c>
      <c r="AA16" s="24">
        <v>19.233260937568936</v>
      </c>
      <c r="AB16" s="24">
        <v>19.146921952836848</v>
      </c>
      <c r="AC16" s="24">
        <v>19.061268198142319</v>
      </c>
      <c r="AD16" s="24">
        <v>18.976294235151716</v>
      </c>
      <c r="AE16" s="24">
        <v>18.891994668692782</v>
      </c>
      <c r="AF16" s="24">
        <v>18.808364146412096</v>
      </c>
      <c r="AG16" s="52">
        <v>18.725397358435224</v>
      </c>
      <c r="AH16" s="24">
        <v>18.643089037029608</v>
      </c>
      <c r="AI16" s="24">
        <v>18.561433956270058</v>
      </c>
      <c r="AJ16" s="24">
        <v>18.480426931707008</v>
      </c>
      <c r="AK16" s="24">
        <v>18.40006282003732</v>
      </c>
      <c r="AL16" s="24">
        <v>18.320336518777708</v>
      </c>
      <c r="AM16" s="24">
        <v>18.241242965940792</v>
      </c>
      <c r="AN16" s="24" t="s">
        <v>7</v>
      </c>
      <c r="AO16" s="24" t="s">
        <v>7</v>
      </c>
      <c r="AP16" s="24" t="s">
        <v>7</v>
      </c>
      <c r="AQ16" s="24" t="s">
        <v>7</v>
      </c>
      <c r="AR16" s="24" t="s">
        <v>7</v>
      </c>
      <c r="AS16" s="24" t="s">
        <v>7</v>
      </c>
      <c r="AT16" s="24" t="s">
        <v>7</v>
      </c>
      <c r="AU16" s="24" t="s">
        <v>7</v>
      </c>
      <c r="AV16" s="24" t="s">
        <v>7</v>
      </c>
      <c r="AW16" s="24" t="s">
        <v>7</v>
      </c>
      <c r="AX16" s="24" t="s">
        <v>7</v>
      </c>
      <c r="AY16" s="24" t="s">
        <v>7</v>
      </c>
      <c r="AZ16" s="24" t="s">
        <v>7</v>
      </c>
      <c r="BA16" s="24" t="s">
        <v>7</v>
      </c>
      <c r="BB16" s="24" t="s">
        <v>7</v>
      </c>
      <c r="BC16" s="24" t="s">
        <v>7</v>
      </c>
      <c r="BD16" s="24" t="s">
        <v>7</v>
      </c>
      <c r="BE16" s="24" t="s">
        <v>7</v>
      </c>
      <c r="BF16" s="24" t="s">
        <v>7</v>
      </c>
      <c r="BG16" s="24" t="s">
        <v>7</v>
      </c>
      <c r="BH16" s="24" t="s">
        <v>7</v>
      </c>
      <c r="BI16" s="24" t="s">
        <v>7</v>
      </c>
      <c r="BJ16" s="24" t="s">
        <v>7</v>
      </c>
      <c r="BK16" s="24" t="s">
        <v>7</v>
      </c>
      <c r="BL16" s="24" t="s">
        <v>7</v>
      </c>
      <c r="BM16" s="24" t="s">
        <v>7</v>
      </c>
      <c r="BN16" s="24" t="s">
        <v>7</v>
      </c>
      <c r="BO16" s="24" t="s">
        <v>7</v>
      </c>
    </row>
    <row r="17" spans="1:67" ht="17.25" customHeight="1">
      <c r="A17" s="25">
        <v>62</v>
      </c>
      <c r="B17" s="24" t="s">
        <v>7</v>
      </c>
      <c r="C17" s="24" t="s">
        <v>7</v>
      </c>
      <c r="D17" s="24" t="s">
        <v>7</v>
      </c>
      <c r="E17" s="24">
        <v>21.950357328431796</v>
      </c>
      <c r="F17" s="24">
        <v>21.797772918005759</v>
      </c>
      <c r="G17" s="24">
        <v>21.624774720243817</v>
      </c>
      <c r="H17" s="24">
        <v>21.453149524051405</v>
      </c>
      <c r="I17" s="24">
        <v>21.282886432590679</v>
      </c>
      <c r="J17" s="24">
        <v>21.113974635506629</v>
      </c>
      <c r="K17" s="24">
        <v>20.946403408240709</v>
      </c>
      <c r="L17" s="24">
        <v>20.780162111349906</v>
      </c>
      <c r="M17" s="24">
        <v>20.615240189831255</v>
      </c>
      <c r="N17" s="24">
        <v>20.451627172451644</v>
      </c>
      <c r="O17" s="24">
        <v>20.336084551151657</v>
      </c>
      <c r="P17" s="24">
        <v>20.240988083741236</v>
      </c>
      <c r="Q17" s="24">
        <v>20.146646350199159</v>
      </c>
      <c r="R17" s="24">
        <v>20.053053360574076</v>
      </c>
      <c r="S17" s="24">
        <v>19.960203172453951</v>
      </c>
      <c r="T17" s="24">
        <v>19.868089890588749</v>
      </c>
      <c r="U17" s="24">
        <v>19.776707666516128</v>
      </c>
      <c r="V17" s="24">
        <v>19.686050698190112</v>
      </c>
      <c r="W17" s="24">
        <v>19.596113229612715</v>
      </c>
      <c r="X17" s="24">
        <v>19.506889550468479</v>
      </c>
      <c r="Y17" s="24">
        <v>19.418373995761893</v>
      </c>
      <c r="Z17" s="24">
        <v>19.330560945457737</v>
      </c>
      <c r="AA17" s="24">
        <v>19.243444824124261</v>
      </c>
      <c r="AB17" s="24">
        <v>19.157020100579139</v>
      </c>
      <c r="AC17" s="24">
        <v>19.071281287538337</v>
      </c>
      <c r="AD17" s="24">
        <v>18.986222941267698</v>
      </c>
      <c r="AE17" s="24">
        <v>18.901839661237311</v>
      </c>
      <c r="AF17" s="24">
        <v>18.818126089778588</v>
      </c>
      <c r="AG17" s="52">
        <v>18.735076911744144</v>
      </c>
      <c r="AH17" s="24">
        <v>18.652686854170298</v>
      </c>
      <c r="AI17" s="24">
        <v>18.570950685942265</v>
      </c>
      <c r="AJ17" s="24">
        <v>18.48986321746208</v>
      </c>
      <c r="AK17" s="24">
        <v>18.40941930031903</v>
      </c>
      <c r="AL17" s="24">
        <v>18.329613826962838</v>
      </c>
      <c r="AM17" s="24">
        <v>18.250441730379308</v>
      </c>
      <c r="AN17" s="24">
        <v>18.195632294249052</v>
      </c>
      <c r="AO17" s="24" t="s">
        <v>7</v>
      </c>
      <c r="AP17" s="24" t="s">
        <v>7</v>
      </c>
      <c r="AQ17" s="24" t="s">
        <v>7</v>
      </c>
      <c r="AR17" s="24" t="s">
        <v>7</v>
      </c>
      <c r="AS17" s="24" t="s">
        <v>7</v>
      </c>
      <c r="AT17" s="24" t="s">
        <v>7</v>
      </c>
      <c r="AU17" s="24" t="s">
        <v>7</v>
      </c>
      <c r="AV17" s="24" t="s">
        <v>7</v>
      </c>
      <c r="AW17" s="24" t="s">
        <v>7</v>
      </c>
      <c r="AX17" s="24" t="s">
        <v>7</v>
      </c>
      <c r="AY17" s="24" t="s">
        <v>7</v>
      </c>
      <c r="AZ17" s="24" t="s">
        <v>7</v>
      </c>
      <c r="BA17" s="24" t="s">
        <v>7</v>
      </c>
      <c r="BB17" s="24" t="s">
        <v>7</v>
      </c>
      <c r="BC17" s="24" t="s">
        <v>7</v>
      </c>
      <c r="BD17" s="24" t="s">
        <v>7</v>
      </c>
      <c r="BE17" s="24" t="s">
        <v>7</v>
      </c>
      <c r="BF17" s="24" t="s">
        <v>7</v>
      </c>
      <c r="BG17" s="24" t="s">
        <v>7</v>
      </c>
      <c r="BH17" s="24" t="s">
        <v>7</v>
      </c>
      <c r="BI17" s="24" t="s">
        <v>7</v>
      </c>
      <c r="BJ17" s="24" t="s">
        <v>7</v>
      </c>
      <c r="BK17" s="24" t="s">
        <v>7</v>
      </c>
      <c r="BL17" s="24" t="s">
        <v>7</v>
      </c>
      <c r="BM17" s="24" t="s">
        <v>7</v>
      </c>
      <c r="BN17" s="24" t="s">
        <v>7</v>
      </c>
      <c r="BO17" s="24" t="s">
        <v>7</v>
      </c>
    </row>
    <row r="18" spans="1:67" ht="17.25" customHeight="1">
      <c r="A18" s="25">
        <v>61</v>
      </c>
      <c r="B18" s="24" t="s">
        <v>7</v>
      </c>
      <c r="C18" s="24" t="s">
        <v>7</v>
      </c>
      <c r="D18" s="24" t="s">
        <v>7</v>
      </c>
      <c r="E18" s="24" t="s">
        <v>7</v>
      </c>
      <c r="F18" s="24">
        <v>21.833740144710504</v>
      </c>
      <c r="G18" s="24">
        <v>21.660456492768361</v>
      </c>
      <c r="H18" s="24">
        <v>21.488548107905128</v>
      </c>
      <c r="I18" s="24">
        <v>21.318004075302703</v>
      </c>
      <c r="J18" s="24">
        <v>21.148813566768553</v>
      </c>
      <c r="K18" s="24">
        <v>20.980965840048167</v>
      </c>
      <c r="L18" s="24">
        <v>20.814450238143031</v>
      </c>
      <c r="M18" s="24">
        <v>20.649256188633959</v>
      </c>
      <c r="N18" s="24">
        <v>20.485373203009885</v>
      </c>
      <c r="O18" s="24">
        <v>20.369610686374276</v>
      </c>
      <c r="P18" s="24">
        <v>20.274316081666942</v>
      </c>
      <c r="Q18" s="24">
        <v>20.179777783346172</v>
      </c>
      <c r="R18" s="24">
        <v>20.085989788980328</v>
      </c>
      <c r="S18" s="24">
        <v>19.992946143776113</v>
      </c>
      <c r="T18" s="24">
        <v>19.900640940200507</v>
      </c>
      <c r="U18" s="24">
        <v>19.809068317605661</v>
      </c>
      <c r="V18" s="24">
        <v>19.718222461856804</v>
      </c>
      <c r="W18" s="24">
        <v>19.628097604963106</v>
      </c>
      <c r="X18" s="24">
        <v>19.538688024711412</v>
      </c>
      <c r="Y18" s="24">
        <v>19.44998804430298</v>
      </c>
      <c r="Z18" s="24">
        <v>19.361992031993029</v>
      </c>
      <c r="AA18" s="24">
        <v>19.274694400733168</v>
      </c>
      <c r="AB18" s="24">
        <v>19.188089607816639</v>
      </c>
      <c r="AC18" s="24">
        <v>19.102172154526428</v>
      </c>
      <c r="AD18" s="24">
        <v>19.016936585786134</v>
      </c>
      <c r="AE18" s="24">
        <v>18.932377489813625</v>
      </c>
      <c r="AF18" s="24">
        <v>18.8484894977774</v>
      </c>
      <c r="AG18" s="52">
        <v>18.765267283455753</v>
      </c>
      <c r="AH18" s="24">
        <v>18.682705562898558</v>
      </c>
      <c r="AI18" s="24">
        <v>18.600799094091826</v>
      </c>
      <c r="AJ18" s="24">
        <v>18.51954267662483</v>
      </c>
      <c r="AK18" s="24">
        <v>18.438931151359949</v>
      </c>
      <c r="AL18" s="24">
        <v>18.3589594001051</v>
      </c>
      <c r="AM18" s="24">
        <v>18.279622345288789</v>
      </c>
      <c r="AN18" s="24">
        <v>18.216088424306893</v>
      </c>
      <c r="AO18" s="24">
        <v>18.204495087096763</v>
      </c>
      <c r="AP18" s="24" t="s">
        <v>7</v>
      </c>
      <c r="AQ18" s="24" t="s">
        <v>7</v>
      </c>
      <c r="AR18" s="24" t="s">
        <v>7</v>
      </c>
      <c r="AS18" s="24" t="s">
        <v>7</v>
      </c>
      <c r="AT18" s="24" t="s">
        <v>7</v>
      </c>
      <c r="AU18" s="24" t="s">
        <v>7</v>
      </c>
      <c r="AV18" s="24" t="s">
        <v>7</v>
      </c>
      <c r="AW18" s="24" t="s">
        <v>7</v>
      </c>
      <c r="AX18" s="24" t="s">
        <v>7</v>
      </c>
      <c r="AY18" s="24" t="s">
        <v>7</v>
      </c>
      <c r="AZ18" s="24" t="s">
        <v>7</v>
      </c>
      <c r="BA18" s="24" t="s">
        <v>7</v>
      </c>
      <c r="BB18" s="24" t="s">
        <v>7</v>
      </c>
      <c r="BC18" s="24" t="s">
        <v>7</v>
      </c>
      <c r="BD18" s="24" t="s">
        <v>7</v>
      </c>
      <c r="BE18" s="24" t="s">
        <v>7</v>
      </c>
      <c r="BF18" s="24" t="s">
        <v>7</v>
      </c>
      <c r="BG18" s="24" t="s">
        <v>7</v>
      </c>
      <c r="BH18" s="24" t="s">
        <v>7</v>
      </c>
      <c r="BI18" s="24" t="s">
        <v>7</v>
      </c>
      <c r="BJ18" s="24" t="s">
        <v>7</v>
      </c>
      <c r="BK18" s="24" t="s">
        <v>7</v>
      </c>
      <c r="BL18" s="24" t="s">
        <v>7</v>
      </c>
      <c r="BM18" s="24" t="s">
        <v>7</v>
      </c>
      <c r="BN18" s="24" t="s">
        <v>7</v>
      </c>
      <c r="BO18" s="24" t="s">
        <v>7</v>
      </c>
    </row>
    <row r="19" spans="1:67" ht="17.25" customHeight="1">
      <c r="A19" s="25">
        <v>60</v>
      </c>
      <c r="B19" s="24" t="s">
        <v>7</v>
      </c>
      <c r="C19" s="24" t="s">
        <v>7</v>
      </c>
      <c r="D19" s="24" t="s">
        <v>7</v>
      </c>
      <c r="E19" s="24" t="s">
        <v>7</v>
      </c>
      <c r="F19" s="24" t="s">
        <v>7</v>
      </c>
      <c r="G19" s="24">
        <v>21.728394305107287</v>
      </c>
      <c r="H19" s="24">
        <v>21.55594673125724</v>
      </c>
      <c r="I19" s="24">
        <v>21.384867788945673</v>
      </c>
      <c r="J19" s="24">
        <v>21.215146616017545</v>
      </c>
      <c r="K19" s="24">
        <v>21.046772436525341</v>
      </c>
      <c r="L19" s="24">
        <v>20.879734560044998</v>
      </c>
      <c r="M19" s="24">
        <v>20.714022380997019</v>
      </c>
      <c r="N19" s="24">
        <v>20.549625377973236</v>
      </c>
      <c r="O19" s="24">
        <v>20.433470704709041</v>
      </c>
      <c r="P19" s="24">
        <v>20.337836234163639</v>
      </c>
      <c r="Q19" s="24">
        <v>20.24296076735272</v>
      </c>
      <c r="R19" s="24">
        <v>20.148838280437126</v>
      </c>
      <c r="S19" s="24">
        <v>20.055462797385939</v>
      </c>
      <c r="T19" s="24">
        <v>19.96282838959706</v>
      </c>
      <c r="U19" s="24">
        <v>19.870929175520804</v>
      </c>
      <c r="V19" s="24">
        <v>19.77975932028642</v>
      </c>
      <c r="W19" s="24">
        <v>19.689313035331665</v>
      </c>
      <c r="X19" s="24">
        <v>19.599584578035284</v>
      </c>
      <c r="Y19" s="24">
        <v>19.510568251352367</v>
      </c>
      <c r="Z19" s="24">
        <v>19.422258403452648</v>
      </c>
      <c r="AA19" s="24">
        <v>19.334649427361658</v>
      </c>
      <c r="AB19" s="24">
        <v>19.247735760604723</v>
      </c>
      <c r="AC19" s="24">
        <v>19.161511884853795</v>
      </c>
      <c r="AD19" s="24">
        <v>19.07597232557708</v>
      </c>
      <c r="AE19" s="24">
        <v>18.991111651691448</v>
      </c>
      <c r="AF19" s="24">
        <v>18.906924475217615</v>
      </c>
      <c r="AG19" s="52">
        <v>18.823405450938015</v>
      </c>
      <c r="AH19" s="24">
        <v>18.740549276057457</v>
      </c>
      <c r="AI19" s="24">
        <v>18.658350689866428</v>
      </c>
      <c r="AJ19" s="24">
        <v>18.576804473407076</v>
      </c>
      <c r="AK19" s="24">
        <v>18.495905449141837</v>
      </c>
      <c r="AL19" s="24">
        <v>18.415648480624739</v>
      </c>
      <c r="AM19" s="24">
        <v>18.33602847217524</v>
      </c>
      <c r="AN19" s="24">
        <v>18.257040368554705</v>
      </c>
      <c r="AO19" s="24">
        <v>18.239305103147281</v>
      </c>
      <c r="AP19" s="24">
        <v>18.306322193341657</v>
      </c>
      <c r="AQ19" s="24" t="s">
        <v>7</v>
      </c>
      <c r="AR19" s="24" t="s">
        <v>7</v>
      </c>
      <c r="AS19" s="24" t="s">
        <v>7</v>
      </c>
      <c r="AT19" s="24" t="s">
        <v>7</v>
      </c>
      <c r="AU19" s="24" t="s">
        <v>7</v>
      </c>
      <c r="AV19" s="24" t="s">
        <v>7</v>
      </c>
      <c r="AW19" s="24" t="s">
        <v>7</v>
      </c>
      <c r="AX19" s="24" t="s">
        <v>7</v>
      </c>
      <c r="AY19" s="24" t="s">
        <v>7</v>
      </c>
      <c r="AZ19" s="24" t="s">
        <v>7</v>
      </c>
      <c r="BA19" s="24" t="s">
        <v>7</v>
      </c>
      <c r="BB19" s="24" t="s">
        <v>7</v>
      </c>
      <c r="BC19" s="24" t="s">
        <v>7</v>
      </c>
      <c r="BD19" s="24" t="s">
        <v>7</v>
      </c>
      <c r="BE19" s="24" t="s">
        <v>7</v>
      </c>
      <c r="BF19" s="24" t="s">
        <v>7</v>
      </c>
      <c r="BG19" s="24" t="s">
        <v>7</v>
      </c>
      <c r="BH19" s="24" t="s">
        <v>7</v>
      </c>
      <c r="BI19" s="24" t="s">
        <v>7</v>
      </c>
      <c r="BJ19" s="24" t="s">
        <v>7</v>
      </c>
      <c r="BK19" s="24" t="s">
        <v>7</v>
      </c>
      <c r="BL19" s="24" t="s">
        <v>7</v>
      </c>
      <c r="BM19" s="24" t="s">
        <v>7</v>
      </c>
      <c r="BN19" s="24" t="s">
        <v>7</v>
      </c>
      <c r="BO19" s="24" t="s">
        <v>7</v>
      </c>
    </row>
    <row r="20" spans="1:67" ht="17.25" customHeight="1">
      <c r="A20" s="25">
        <v>59</v>
      </c>
      <c r="B20" s="24" t="s">
        <v>7</v>
      </c>
      <c r="C20" s="24" t="s">
        <v>7</v>
      </c>
      <c r="D20" s="24" t="s">
        <v>7</v>
      </c>
      <c r="E20" s="24" t="s">
        <v>7</v>
      </c>
      <c r="F20" s="24" t="s">
        <v>7</v>
      </c>
      <c r="G20" s="24" t="s">
        <v>7</v>
      </c>
      <c r="H20" s="24">
        <v>21.655610823158554</v>
      </c>
      <c r="I20" s="24">
        <v>21.483740895990625</v>
      </c>
      <c r="J20" s="24">
        <v>21.313235015863714</v>
      </c>
      <c r="K20" s="24">
        <v>21.144082357007672</v>
      </c>
      <c r="L20" s="24">
        <v>20.976272179571101</v>
      </c>
      <c r="M20" s="24">
        <v>20.809793828939586</v>
      </c>
      <c r="N20" s="24">
        <v>20.644636735059112</v>
      </c>
      <c r="O20" s="24">
        <v>20.527916084080456</v>
      </c>
      <c r="P20" s="24">
        <v>20.431798658985311</v>
      </c>
      <c r="Q20" s="24">
        <v>20.336444070597274</v>
      </c>
      <c r="R20" s="24">
        <v>20.241846264656754</v>
      </c>
      <c r="S20" s="24">
        <v>20.147999234953868</v>
      </c>
      <c r="T20" s="24">
        <v>20.054897022947028</v>
      </c>
      <c r="U20" s="24">
        <v>19.962533717384691</v>
      </c>
      <c r="V20" s="24">
        <v>19.870903453929987</v>
      </c>
      <c r="W20" s="24">
        <v>19.780000414788415</v>
      </c>
      <c r="X20" s="24">
        <v>19.689818828338442</v>
      </c>
      <c r="Y20" s="24">
        <v>19.600352968765065</v>
      </c>
      <c r="Z20" s="24">
        <v>19.511597155696229</v>
      </c>
      <c r="AA20" s="24">
        <v>19.423545753842227</v>
      </c>
      <c r="AB20" s="24">
        <v>19.336193172637863</v>
      </c>
      <c r="AC20" s="24">
        <v>19.249533865887496</v>
      </c>
      <c r="AD20" s="24">
        <v>19.16356233141293</v>
      </c>
      <c r="AE20" s="24">
        <v>19.078273110704036</v>
      </c>
      <c r="AF20" s="24">
        <v>18.993660788572196</v>
      </c>
      <c r="AG20" s="52">
        <v>18.909719992806476</v>
      </c>
      <c r="AH20" s="24">
        <v>18.826445393832554</v>
      </c>
      <c r="AI20" s="24">
        <v>18.743831704374305</v>
      </c>
      <c r="AJ20" s="24">
        <v>18.661873679118095</v>
      </c>
      <c r="AK20" s="24">
        <v>18.580566114379799</v>
      </c>
      <c r="AL20" s="24">
        <v>18.499903847774338</v>
      </c>
      <c r="AM20" s="24">
        <v>18.419881757887971</v>
      </c>
      <c r="AN20" s="24">
        <v>18.340494763953082</v>
      </c>
      <c r="AO20" s="24">
        <v>18.28877066792316</v>
      </c>
      <c r="AP20" s="24">
        <v>18.355787758117543</v>
      </c>
      <c r="AQ20" s="24">
        <v>18.423336729980122</v>
      </c>
      <c r="AR20" s="24" t="s">
        <v>7</v>
      </c>
      <c r="AS20" s="24" t="s">
        <v>7</v>
      </c>
      <c r="AT20" s="24" t="s">
        <v>7</v>
      </c>
      <c r="AU20" s="24" t="s">
        <v>7</v>
      </c>
      <c r="AV20" s="24" t="s">
        <v>7</v>
      </c>
      <c r="AW20" s="24" t="s">
        <v>7</v>
      </c>
      <c r="AX20" s="24" t="s">
        <v>7</v>
      </c>
      <c r="AY20" s="24" t="s">
        <v>7</v>
      </c>
      <c r="AZ20" s="24" t="s">
        <v>7</v>
      </c>
      <c r="BA20" s="24" t="s">
        <v>7</v>
      </c>
      <c r="BB20" s="24" t="s">
        <v>7</v>
      </c>
      <c r="BC20" s="24" t="s">
        <v>7</v>
      </c>
      <c r="BD20" s="24" t="s">
        <v>7</v>
      </c>
      <c r="BE20" s="24" t="s">
        <v>7</v>
      </c>
      <c r="BF20" s="24" t="s">
        <v>7</v>
      </c>
      <c r="BG20" s="24" t="s">
        <v>7</v>
      </c>
      <c r="BH20" s="24" t="s">
        <v>7</v>
      </c>
      <c r="BI20" s="24" t="s">
        <v>7</v>
      </c>
      <c r="BJ20" s="24" t="s">
        <v>7</v>
      </c>
      <c r="BK20" s="24" t="s">
        <v>7</v>
      </c>
      <c r="BL20" s="24" t="s">
        <v>7</v>
      </c>
      <c r="BM20" s="24" t="s">
        <v>7</v>
      </c>
      <c r="BN20" s="24" t="s">
        <v>7</v>
      </c>
      <c r="BO20" s="24" t="s">
        <v>7</v>
      </c>
    </row>
    <row r="21" spans="1:67" ht="17.25" customHeight="1">
      <c r="A21" s="25">
        <v>58</v>
      </c>
      <c r="B21" s="24" t="s">
        <v>7</v>
      </c>
      <c r="C21" s="24" t="s">
        <v>7</v>
      </c>
      <c r="D21" s="24" t="s">
        <v>7</v>
      </c>
      <c r="E21" s="24" t="s">
        <v>7</v>
      </c>
      <c r="F21" s="24" t="s">
        <v>7</v>
      </c>
      <c r="G21" s="24" t="s">
        <v>7</v>
      </c>
      <c r="H21" s="24" t="s">
        <v>7</v>
      </c>
      <c r="I21" s="24">
        <v>21.570343585795555</v>
      </c>
      <c r="J21" s="24">
        <v>21.399150382733687</v>
      </c>
      <c r="K21" s="24">
        <v>21.229315855886597</v>
      </c>
      <c r="L21" s="24">
        <v>21.060829222109717</v>
      </c>
      <c r="M21" s="24">
        <v>20.893679783839016</v>
      </c>
      <c r="N21" s="24">
        <v>20.727856928411722</v>
      </c>
      <c r="O21" s="24">
        <v>20.61063698100596</v>
      </c>
      <c r="P21" s="24">
        <v>20.514091521855466</v>
      </c>
      <c r="Q21" s="24">
        <v>20.418312296507757</v>
      </c>
      <c r="R21" s="24">
        <v>20.323293223742169</v>
      </c>
      <c r="S21" s="24">
        <v>20.229028270601709</v>
      </c>
      <c r="T21" s="24">
        <v>20.135511452009982</v>
      </c>
      <c r="U21" s="24">
        <v>20.042736830391206</v>
      </c>
      <c r="V21" s="24">
        <v>19.950698515293212</v>
      </c>
      <c r="W21" s="24">
        <v>19.859390663013457</v>
      </c>
      <c r="X21" s="24">
        <v>19.76880747622798</v>
      </c>
      <c r="Y21" s="24">
        <v>19.678943203623344</v>
      </c>
      <c r="Z21" s="24">
        <v>19.589792139531443</v>
      </c>
      <c r="AA21" s="24">
        <v>19.501348623567257</v>
      </c>
      <c r="AB21" s="24">
        <v>19.413607040269461</v>
      </c>
      <c r="AC21" s="24">
        <v>19.326561818743858</v>
      </c>
      <c r="AD21" s="24">
        <v>19.240207432309742</v>
      </c>
      <c r="AE21" s="24">
        <v>19.154538398148901</v>
      </c>
      <c r="AF21" s="24">
        <v>19.069549276957598</v>
      </c>
      <c r="AG21" s="52">
        <v>18.985234672601138</v>
      </c>
      <c r="AH21" s="24">
        <v>18.901589231771325</v>
      </c>
      <c r="AI21" s="24">
        <v>18.818607643646505</v>
      </c>
      <c r="AJ21" s="24">
        <v>18.73628463955443</v>
      </c>
      <c r="AK21" s="24">
        <v>18.654614992637676</v>
      </c>
      <c r="AL21" s="24">
        <v>18.57359351752185</v>
      </c>
      <c r="AM21" s="24">
        <v>18.493215069986309</v>
      </c>
      <c r="AN21" s="24">
        <v>18.413474546637559</v>
      </c>
      <c r="AO21" s="24">
        <v>18.334366884585233</v>
      </c>
      <c r="AP21" s="24">
        <v>18.39962821122533</v>
      </c>
      <c r="AQ21" s="24">
        <v>18.467177183087909</v>
      </c>
      <c r="AR21" s="24">
        <v>18.535262257901756</v>
      </c>
      <c r="AS21" s="24" t="s">
        <v>7</v>
      </c>
      <c r="AT21" s="24" t="s">
        <v>7</v>
      </c>
      <c r="AU21" s="24" t="s">
        <v>7</v>
      </c>
      <c r="AV21" s="24" t="s">
        <v>7</v>
      </c>
      <c r="AW21" s="24" t="s">
        <v>7</v>
      </c>
      <c r="AX21" s="24" t="s">
        <v>7</v>
      </c>
      <c r="AY21" s="24" t="s">
        <v>7</v>
      </c>
      <c r="AZ21" s="24" t="s">
        <v>7</v>
      </c>
      <c r="BA21" s="24" t="s">
        <v>7</v>
      </c>
      <c r="BB21" s="24" t="s">
        <v>7</v>
      </c>
      <c r="BC21" s="24" t="s">
        <v>7</v>
      </c>
      <c r="BD21" s="24" t="s">
        <v>7</v>
      </c>
      <c r="BE21" s="24" t="s">
        <v>7</v>
      </c>
      <c r="BF21" s="24" t="s">
        <v>7</v>
      </c>
      <c r="BG21" s="24" t="s">
        <v>7</v>
      </c>
      <c r="BH21" s="24" t="s">
        <v>7</v>
      </c>
      <c r="BI21" s="24" t="s">
        <v>7</v>
      </c>
      <c r="BJ21" s="24" t="s">
        <v>7</v>
      </c>
      <c r="BK21" s="24" t="s">
        <v>7</v>
      </c>
      <c r="BL21" s="24" t="s">
        <v>7</v>
      </c>
      <c r="BM21" s="24" t="s">
        <v>7</v>
      </c>
      <c r="BN21" s="24" t="s">
        <v>7</v>
      </c>
      <c r="BO21" s="24" t="s">
        <v>7</v>
      </c>
    </row>
    <row r="22" spans="1:67" ht="17.25" customHeight="1">
      <c r="A22" s="25">
        <v>57</v>
      </c>
      <c r="B22" s="24" t="s">
        <v>7</v>
      </c>
      <c r="C22" s="24" t="s">
        <v>7</v>
      </c>
      <c r="D22" s="24" t="s">
        <v>7</v>
      </c>
      <c r="E22" s="24" t="s">
        <v>7</v>
      </c>
      <c r="F22" s="24" t="s">
        <v>7</v>
      </c>
      <c r="G22" s="24" t="s">
        <v>7</v>
      </c>
      <c r="H22" s="24" t="s">
        <v>7</v>
      </c>
      <c r="I22" s="24" t="s">
        <v>7</v>
      </c>
      <c r="J22" s="24">
        <v>21.468502319381923</v>
      </c>
      <c r="K22" s="24">
        <v>21.298117380339203</v>
      </c>
      <c r="L22" s="24">
        <v>21.129084702717474</v>
      </c>
      <c r="M22" s="24">
        <v>20.961393554283205</v>
      </c>
      <c r="N22" s="24">
        <v>20.795033287979372</v>
      </c>
      <c r="O22" s="24">
        <v>20.677404831054133</v>
      </c>
      <c r="P22" s="24">
        <v>20.580506145166908</v>
      </c>
      <c r="Q22" s="24">
        <v>20.484376496469263</v>
      </c>
      <c r="R22" s="24">
        <v>20.389009781491442</v>
      </c>
      <c r="S22" s="24">
        <v>20.294399945203924</v>
      </c>
      <c r="T22" s="24">
        <v>20.200540980632972</v>
      </c>
      <c r="U22" s="24">
        <v>20.107426928479249</v>
      </c>
      <c r="V22" s="24">
        <v>20.015051876739449</v>
      </c>
      <c r="W22" s="24">
        <v>19.923409960330908</v>
      </c>
      <c r="X22" s="24">
        <v>19.832495360719264</v>
      </c>
      <c r="Y22" s="24">
        <v>19.742302305548986</v>
      </c>
      <c r="Z22" s="24">
        <v>19.652825068276886</v>
      </c>
      <c r="AA22" s="24">
        <v>19.564057967808527</v>
      </c>
      <c r="AB22" s="24">
        <v>19.475995368137539</v>
      </c>
      <c r="AC22" s="24">
        <v>19.388631677987746</v>
      </c>
      <c r="AD22" s="24">
        <v>19.301961350458193</v>
      </c>
      <c r="AE22" s="24">
        <v>19.215978882670939</v>
      </c>
      <c r="AF22" s="24">
        <v>19.130678815421671</v>
      </c>
      <c r="AG22" s="52">
        <v>19.046055732833121</v>
      </c>
      <c r="AH22" s="24">
        <v>18.962104262011142</v>
      </c>
      <c r="AI22" s="24">
        <v>18.878819072703624</v>
      </c>
      <c r="AJ22" s="24">
        <v>18.796194876962044</v>
      </c>
      <c r="AK22" s="24">
        <v>18.714226428805709</v>
      </c>
      <c r="AL22" s="24">
        <v>18.632908523888709</v>
      </c>
      <c r="AM22" s="24">
        <v>18.552235999169461</v>
      </c>
      <c r="AN22" s="24">
        <v>18.472203732582908</v>
      </c>
      <c r="AO22" s="24">
        <v>18.3928066427153</v>
      </c>
      <c r="AP22" s="24">
        <v>18.435806688135489</v>
      </c>
      <c r="AQ22" s="24">
        <v>18.503355659998068</v>
      </c>
      <c r="AR22" s="24">
        <v>18.571440734811915</v>
      </c>
      <c r="AS22" s="24">
        <v>18.640066167362402</v>
      </c>
      <c r="AT22" s="24" t="s">
        <v>7</v>
      </c>
      <c r="AU22" s="24" t="s">
        <v>7</v>
      </c>
      <c r="AV22" s="24" t="s">
        <v>7</v>
      </c>
      <c r="AW22" s="24" t="s">
        <v>7</v>
      </c>
      <c r="AX22" s="24" t="s">
        <v>7</v>
      </c>
      <c r="AY22" s="24" t="s">
        <v>7</v>
      </c>
      <c r="AZ22" s="24" t="s">
        <v>7</v>
      </c>
      <c r="BA22" s="24" t="s">
        <v>7</v>
      </c>
      <c r="BB22" s="24" t="s">
        <v>7</v>
      </c>
      <c r="BC22" s="24" t="s">
        <v>7</v>
      </c>
      <c r="BD22" s="24" t="s">
        <v>7</v>
      </c>
      <c r="BE22" s="24" t="s">
        <v>7</v>
      </c>
      <c r="BF22" s="24" t="s">
        <v>7</v>
      </c>
      <c r="BG22" s="24" t="s">
        <v>7</v>
      </c>
      <c r="BH22" s="24" t="s">
        <v>7</v>
      </c>
      <c r="BI22" s="24" t="s">
        <v>7</v>
      </c>
      <c r="BJ22" s="24" t="s">
        <v>7</v>
      </c>
      <c r="BK22" s="24" t="s">
        <v>7</v>
      </c>
      <c r="BL22" s="24" t="s">
        <v>7</v>
      </c>
      <c r="BM22" s="24" t="s">
        <v>7</v>
      </c>
      <c r="BN22" s="24" t="s">
        <v>7</v>
      </c>
      <c r="BO22" s="24" t="s">
        <v>7</v>
      </c>
    </row>
    <row r="23" spans="1:67" ht="17.25" customHeight="1">
      <c r="A23" s="25">
        <v>56</v>
      </c>
      <c r="B23" s="24" t="s">
        <v>7</v>
      </c>
      <c r="C23" s="24" t="s">
        <v>7</v>
      </c>
      <c r="D23" s="24" t="s">
        <v>7</v>
      </c>
      <c r="E23" s="24" t="s">
        <v>7</v>
      </c>
      <c r="F23" s="24" t="s">
        <v>7</v>
      </c>
      <c r="G23" s="24" t="s">
        <v>7</v>
      </c>
      <c r="H23" s="24" t="s">
        <v>7</v>
      </c>
      <c r="I23" s="24" t="s">
        <v>7</v>
      </c>
      <c r="J23" s="24" t="s">
        <v>7</v>
      </c>
      <c r="K23" s="24">
        <v>21.358779144816708</v>
      </c>
      <c r="L23" s="24">
        <v>21.189265024619758</v>
      </c>
      <c r="M23" s="24">
        <v>21.021096254583092</v>
      </c>
      <c r="N23" s="24">
        <v>20.854262157324509</v>
      </c>
      <c r="O23" s="24">
        <v>20.736270235845389</v>
      </c>
      <c r="P23" s="24">
        <v>20.639055482286494</v>
      </c>
      <c r="Q23" s="24">
        <v>20.542612274390766</v>
      </c>
      <c r="R23" s="24">
        <v>20.446934488779931</v>
      </c>
      <c r="S23" s="24">
        <v>20.352016050673935</v>
      </c>
      <c r="T23" s="24">
        <v>20.257850933505296</v>
      </c>
      <c r="U23" s="24">
        <v>20.164433158536401</v>
      </c>
      <c r="V23" s="24">
        <v>20.07175679447996</v>
      </c>
      <c r="W23" s="24">
        <v>19.979815957122376</v>
      </c>
      <c r="X23" s="24">
        <v>19.888604808950177</v>
      </c>
      <c r="Y23" s="24">
        <v>19.798117558779339</v>
      </c>
      <c r="Z23" s="24">
        <v>19.708348461387637</v>
      </c>
      <c r="AA23" s="24">
        <v>19.619291817149833</v>
      </c>
      <c r="AB23" s="24">
        <v>19.530941971675837</v>
      </c>
      <c r="AC23" s="24">
        <v>19.443293315451623</v>
      </c>
      <c r="AD23" s="24">
        <v>19.356340283483149</v>
      </c>
      <c r="AE23" s="24">
        <v>19.270077354943012</v>
      </c>
      <c r="AF23" s="24">
        <v>19.184499052819849</v>
      </c>
      <c r="AG23" s="52">
        <v>19.099599943570681</v>
      </c>
      <c r="AH23" s="24">
        <v>19.015374636775874</v>
      </c>
      <c r="AI23" s="24">
        <v>18.931817784796902</v>
      </c>
      <c r="AJ23" s="24">
        <v>18.848924082436813</v>
      </c>
      <c r="AK23" s="24">
        <v>18.766688266603381</v>
      </c>
      <c r="AL23" s="24">
        <v>18.685105115974981</v>
      </c>
      <c r="AM23" s="24">
        <v>18.604169450669026</v>
      </c>
      <c r="AN23" s="24">
        <v>18.52387613191312</v>
      </c>
      <c r="AO23" s="24">
        <v>18.444220061718767</v>
      </c>
      <c r="AP23" s="24">
        <v>18.468179228977974</v>
      </c>
      <c r="AQ23" s="24">
        <v>18.535728200840556</v>
      </c>
      <c r="AR23" s="24">
        <v>18.603813275654399</v>
      </c>
      <c r="AS23" s="24">
        <v>18.672438708204886</v>
      </c>
      <c r="AT23" s="24">
        <v>18.741608787045443</v>
      </c>
      <c r="AU23" s="24" t="s">
        <v>7</v>
      </c>
      <c r="AV23" s="24" t="s">
        <v>7</v>
      </c>
      <c r="AW23" s="24" t="s">
        <v>7</v>
      </c>
      <c r="AX23" s="24" t="s">
        <v>7</v>
      </c>
      <c r="AY23" s="24" t="s">
        <v>7</v>
      </c>
      <c r="AZ23" s="24" t="s">
        <v>7</v>
      </c>
      <c r="BA23" s="24" t="s">
        <v>7</v>
      </c>
      <c r="BB23" s="24" t="s">
        <v>7</v>
      </c>
      <c r="BC23" s="24" t="s">
        <v>7</v>
      </c>
      <c r="BD23" s="24" t="s">
        <v>7</v>
      </c>
      <c r="BE23" s="24" t="s">
        <v>7</v>
      </c>
      <c r="BF23" s="24" t="s">
        <v>7</v>
      </c>
      <c r="BG23" s="24" t="s">
        <v>7</v>
      </c>
      <c r="BH23" s="24" t="s">
        <v>7</v>
      </c>
      <c r="BI23" s="24" t="s">
        <v>7</v>
      </c>
      <c r="BJ23" s="24" t="s">
        <v>7</v>
      </c>
      <c r="BK23" s="24" t="s">
        <v>7</v>
      </c>
      <c r="BL23" s="24" t="s">
        <v>7</v>
      </c>
      <c r="BM23" s="24" t="s">
        <v>7</v>
      </c>
      <c r="BN23" s="24" t="s">
        <v>7</v>
      </c>
      <c r="BO23" s="24" t="s">
        <v>7</v>
      </c>
    </row>
    <row r="24" spans="1:67" ht="17.25" customHeight="1">
      <c r="A24" s="25">
        <v>55</v>
      </c>
      <c r="B24" s="24" t="s">
        <v>7</v>
      </c>
      <c r="C24" s="24" t="s">
        <v>7</v>
      </c>
      <c r="D24" s="24" t="s">
        <v>7</v>
      </c>
      <c r="E24" s="24" t="s">
        <v>7</v>
      </c>
      <c r="F24" s="24" t="s">
        <v>7</v>
      </c>
      <c r="G24" s="24" t="s">
        <v>7</v>
      </c>
      <c r="H24" s="24" t="s">
        <v>7</v>
      </c>
      <c r="I24" s="24" t="s">
        <v>7</v>
      </c>
      <c r="J24" s="24" t="s">
        <v>7</v>
      </c>
      <c r="K24" s="24" t="s">
        <v>7</v>
      </c>
      <c r="L24" s="24">
        <v>21.245500856142336</v>
      </c>
      <c r="M24" s="24">
        <v>21.076885769982471</v>
      </c>
      <c r="N24" s="24">
        <v>20.909608898792136</v>
      </c>
      <c r="O24" s="24">
        <v>20.791275583255779</v>
      </c>
      <c r="P24" s="24">
        <v>20.693763008038584</v>
      </c>
      <c r="Q24" s="24">
        <v>20.597024342148508</v>
      </c>
      <c r="R24" s="24">
        <v>20.501053443448047</v>
      </c>
      <c r="S24" s="24">
        <v>20.40584421854679</v>
      </c>
      <c r="T24" s="24">
        <v>20.311390622414589</v>
      </c>
      <c r="U24" s="24">
        <v>20.217686657997724</v>
      </c>
      <c r="V24" s="24">
        <v>20.12472637583814</v>
      </c>
      <c r="W24" s="24">
        <v>20.032503873695688</v>
      </c>
      <c r="X24" s="24">
        <v>19.94101329617342</v>
      </c>
      <c r="Y24" s="24">
        <v>19.850248834345773</v>
      </c>
      <c r="Z24" s="24">
        <v>19.760204725389769</v>
      </c>
      <c r="AA24" s="24">
        <v>19.670875252219137</v>
      </c>
      <c r="AB24" s="24">
        <v>19.582254743121286</v>
      </c>
      <c r="AC24" s="24">
        <v>19.494337571397221</v>
      </c>
      <c r="AD24" s="24">
        <v>19.407118155004312</v>
      </c>
      <c r="AE24" s="24">
        <v>19.320590956201812</v>
      </c>
      <c r="AF24" s="24">
        <v>19.234750481199338</v>
      </c>
      <c r="AG24" s="52">
        <v>19.149591279807989</v>
      </c>
      <c r="AH24" s="24">
        <v>19.065107945094351</v>
      </c>
      <c r="AI24" s="24">
        <v>18.981295113037177</v>
      </c>
      <c r="AJ24" s="24">
        <v>18.898147462186795</v>
      </c>
      <c r="AK24" s="24">
        <v>18.815659713327292</v>
      </c>
      <c r="AL24" s="24">
        <v>18.733826629141287</v>
      </c>
      <c r="AM24" s="24">
        <v>18.652643013877388</v>
      </c>
      <c r="AN24" s="24">
        <v>18.57210371302034</v>
      </c>
      <c r="AO24" s="24">
        <v>18.500134786674344</v>
      </c>
      <c r="AP24" s="24">
        <v>18.506614135468823</v>
      </c>
      <c r="AQ24" s="24">
        <v>18.574163107331401</v>
      </c>
      <c r="AR24" s="24">
        <v>18.642248182145249</v>
      </c>
      <c r="AS24" s="24">
        <v>18.710873614695732</v>
      </c>
      <c r="AT24" s="24">
        <v>18.780043693536289</v>
      </c>
      <c r="AU24" s="24">
        <v>18.849762741256544</v>
      </c>
      <c r="AV24" s="24" t="s">
        <v>7</v>
      </c>
      <c r="AW24" s="24" t="s">
        <v>7</v>
      </c>
      <c r="AX24" s="24" t="s">
        <v>7</v>
      </c>
      <c r="AY24" s="24" t="s">
        <v>7</v>
      </c>
      <c r="AZ24" s="24" t="s">
        <v>7</v>
      </c>
      <c r="BA24" s="24" t="s">
        <v>7</v>
      </c>
      <c r="BB24" s="24" t="s">
        <v>7</v>
      </c>
      <c r="BC24" s="24" t="s">
        <v>7</v>
      </c>
      <c r="BD24" s="24" t="s">
        <v>7</v>
      </c>
      <c r="BE24" s="24" t="s">
        <v>7</v>
      </c>
      <c r="BF24" s="24" t="s">
        <v>7</v>
      </c>
      <c r="BG24" s="24" t="s">
        <v>7</v>
      </c>
      <c r="BH24" s="24" t="s">
        <v>7</v>
      </c>
      <c r="BI24" s="24" t="s">
        <v>7</v>
      </c>
      <c r="BJ24" s="24" t="s">
        <v>7</v>
      </c>
      <c r="BK24" s="24" t="s">
        <v>7</v>
      </c>
      <c r="BL24" s="24" t="s">
        <v>7</v>
      </c>
      <c r="BM24" s="24" t="s">
        <v>7</v>
      </c>
      <c r="BN24" s="24" t="s">
        <v>7</v>
      </c>
      <c r="BO24" s="24" t="s">
        <v>7</v>
      </c>
    </row>
    <row r="25" spans="1:67" ht="17.25" customHeight="1">
      <c r="A25" s="25">
        <v>54</v>
      </c>
      <c r="B25" s="24" t="s">
        <v>7</v>
      </c>
      <c r="C25" s="24" t="s">
        <v>7</v>
      </c>
      <c r="D25" s="24" t="s">
        <v>7</v>
      </c>
      <c r="E25" s="24" t="s">
        <v>7</v>
      </c>
      <c r="F25" s="24" t="s">
        <v>7</v>
      </c>
      <c r="G25" s="24" t="s">
        <v>7</v>
      </c>
      <c r="H25" s="24" t="s">
        <v>7</v>
      </c>
      <c r="I25" s="24" t="s">
        <v>7</v>
      </c>
      <c r="J25" s="24" t="s">
        <v>7</v>
      </c>
      <c r="K25" s="24" t="s">
        <v>7</v>
      </c>
      <c r="L25" s="24" t="s">
        <v>7</v>
      </c>
      <c r="M25" s="24">
        <v>21.143279462982509</v>
      </c>
      <c r="N25" s="24">
        <v>20.975475657720743</v>
      </c>
      <c r="O25" s="24">
        <v>20.856741509206458</v>
      </c>
      <c r="P25" s="24">
        <v>20.758882188364236</v>
      </c>
      <c r="Q25" s="24">
        <v>20.661799528798536</v>
      </c>
      <c r="R25" s="24">
        <v>20.565487366530981</v>
      </c>
      <c r="S25" s="24">
        <v>20.469939586503642</v>
      </c>
      <c r="T25" s="24">
        <v>20.375150122190803</v>
      </c>
      <c r="U25" s="24">
        <v>20.281112955213782</v>
      </c>
      <c r="V25" s="24">
        <v>20.187822114958799</v>
      </c>
      <c r="W25" s="24">
        <v>20.095271678197903</v>
      </c>
      <c r="X25" s="24">
        <v>20.0034557687129</v>
      </c>
      <c r="Y25" s="24">
        <v>19.91236855692221</v>
      </c>
      <c r="Z25" s="24">
        <v>19.82200425951082</v>
      </c>
      <c r="AA25" s="24">
        <v>19.732357139063009</v>
      </c>
      <c r="AB25" s="24">
        <v>19.643421503698114</v>
      </c>
      <c r="AC25" s="24">
        <v>19.555191706709138</v>
      </c>
      <c r="AD25" s="24">
        <v>19.467662146204198</v>
      </c>
      <c r="AE25" s="24">
        <v>19.380827264750877</v>
      </c>
      <c r="AF25" s="24">
        <v>19.294681549023377</v>
      </c>
      <c r="AG25" s="52">
        <v>19.209219529452454</v>
      </c>
      <c r="AH25" s="24">
        <v>19.124435779878119</v>
      </c>
      <c r="AI25" s="24">
        <v>19.040324917205169</v>
      </c>
      <c r="AJ25" s="24">
        <v>18.956881601061369</v>
      </c>
      <c r="AK25" s="24">
        <v>18.874100533458392</v>
      </c>
      <c r="AL25" s="24">
        <v>18.791976458455437</v>
      </c>
      <c r="AM25" s="24">
        <v>18.710504161825522</v>
      </c>
      <c r="AN25" s="24">
        <v>18.629678470724425</v>
      </c>
      <c r="AO25" s="24">
        <v>18.582039248151005</v>
      </c>
      <c r="AP25" s="24">
        <v>18.582039248151002</v>
      </c>
      <c r="AQ25" s="24">
        <v>18.634291591611362</v>
      </c>
      <c r="AR25" s="24">
        <v>18.702376666425209</v>
      </c>
      <c r="AS25" s="24">
        <v>18.771002098975696</v>
      </c>
      <c r="AT25" s="24">
        <v>18.840172177816253</v>
      </c>
      <c r="AU25" s="24">
        <v>18.909891225536509</v>
      </c>
      <c r="AV25" s="24">
        <v>18.980163599032327</v>
      </c>
      <c r="AW25" s="24" t="s">
        <v>7</v>
      </c>
      <c r="AX25" s="24" t="s">
        <v>7</v>
      </c>
      <c r="AY25" s="24" t="s">
        <v>7</v>
      </c>
      <c r="AZ25" s="24" t="s">
        <v>7</v>
      </c>
      <c r="BA25" s="24" t="s">
        <v>7</v>
      </c>
      <c r="BB25" s="24" t="s">
        <v>7</v>
      </c>
      <c r="BC25" s="24" t="s">
        <v>7</v>
      </c>
      <c r="BD25" s="24" t="s">
        <v>7</v>
      </c>
      <c r="BE25" s="24" t="s">
        <v>7</v>
      </c>
      <c r="BF25" s="24" t="s">
        <v>7</v>
      </c>
      <c r="BG25" s="24" t="s">
        <v>7</v>
      </c>
      <c r="BH25" s="24" t="s">
        <v>7</v>
      </c>
      <c r="BI25" s="24" t="s">
        <v>7</v>
      </c>
      <c r="BJ25" s="24" t="s">
        <v>7</v>
      </c>
      <c r="BK25" s="24" t="s">
        <v>7</v>
      </c>
      <c r="BL25" s="24" t="s">
        <v>7</v>
      </c>
      <c r="BM25" s="24" t="s">
        <v>7</v>
      </c>
      <c r="BN25" s="24" t="s">
        <v>7</v>
      </c>
      <c r="BO25" s="24" t="s">
        <v>7</v>
      </c>
    </row>
    <row r="26" spans="1:67" ht="17.25" customHeight="1">
      <c r="A26" s="25">
        <v>53</v>
      </c>
      <c r="B26" s="24" t="s">
        <v>7</v>
      </c>
      <c r="C26" s="24" t="s">
        <v>7</v>
      </c>
      <c r="D26" s="24" t="s">
        <v>7</v>
      </c>
      <c r="E26" s="24" t="s">
        <v>7</v>
      </c>
      <c r="F26" s="24" t="s">
        <v>7</v>
      </c>
      <c r="G26" s="24" t="s">
        <v>7</v>
      </c>
      <c r="H26" s="24" t="s">
        <v>7</v>
      </c>
      <c r="I26" s="24" t="s">
        <v>7</v>
      </c>
      <c r="J26" s="24" t="s">
        <v>7</v>
      </c>
      <c r="K26" s="24" t="s">
        <v>7</v>
      </c>
      <c r="L26" s="24" t="s">
        <v>7</v>
      </c>
      <c r="M26" s="24" t="s">
        <v>7</v>
      </c>
      <c r="N26" s="24">
        <v>21.025017617640756</v>
      </c>
      <c r="O26" s="24">
        <v>20.905975149096985</v>
      </c>
      <c r="P26" s="24">
        <v>20.807845391916072</v>
      </c>
      <c r="Q26" s="24">
        <v>20.710494442331836</v>
      </c>
      <c r="R26" s="24">
        <v>20.613916119331602</v>
      </c>
      <c r="S26" s="24">
        <v>20.518104290958359</v>
      </c>
      <c r="T26" s="24">
        <v>20.423052873921407</v>
      </c>
      <c r="U26" s="24">
        <v>20.328755833210138</v>
      </c>
      <c r="V26" s="24">
        <v>20.235207181710869</v>
      </c>
      <c r="W26" s="24">
        <v>20.142400979826675</v>
      </c>
      <c r="X26" s="24">
        <v>20.050331335100299</v>
      </c>
      <c r="Y26" s="24">
        <v>19.958992401839989</v>
      </c>
      <c r="Z26" s="24">
        <v>19.868378380748421</v>
      </c>
      <c r="AA26" s="24">
        <v>19.778483518554399</v>
      </c>
      <c r="AB26" s="24">
        <v>19.689302107647638</v>
      </c>
      <c r="AC26" s="24">
        <v>19.60082848571632</v>
      </c>
      <c r="AD26" s="24">
        <v>19.513057035387639</v>
      </c>
      <c r="AE26" s="24">
        <v>19.425982183871085</v>
      </c>
      <c r="AF26" s="24">
        <v>19.339598402604665</v>
      </c>
      <c r="AG26" s="52">
        <v>19.25390020690385</v>
      </c>
      <c r="AH26" s="24">
        <v>19.16888215561336</v>
      </c>
      <c r="AI26" s="24">
        <v>19.084538850761692</v>
      </c>
      <c r="AJ26" s="24">
        <v>19.00086493721836</v>
      </c>
      <c r="AK26" s="24">
        <v>18.917855102353943</v>
      </c>
      <c r="AL26" s="24">
        <v>18.835504075702744</v>
      </c>
      <c r="AM26" s="24">
        <v>18.753806628628134</v>
      </c>
      <c r="AN26" s="24">
        <v>18.67275757399063</v>
      </c>
      <c r="AO26" s="24">
        <v>18.62498669940063</v>
      </c>
      <c r="AP26" s="24">
        <v>18.624986699400626</v>
      </c>
      <c r="AQ26" s="24">
        <v>18.662080381645094</v>
      </c>
      <c r="AR26" s="24">
        <v>18.730165456458938</v>
      </c>
      <c r="AS26" s="24">
        <v>18.798790889009425</v>
      </c>
      <c r="AT26" s="24">
        <v>18.867960967849982</v>
      </c>
      <c r="AU26" s="24">
        <v>18.93768001557024</v>
      </c>
      <c r="AV26" s="24">
        <v>19.007952389066055</v>
      </c>
      <c r="AW26" s="24">
        <v>19.078782479811792</v>
      </c>
      <c r="AX26" s="24" t="s">
        <v>7</v>
      </c>
      <c r="AY26" s="24" t="s">
        <v>7</v>
      </c>
      <c r="AZ26" s="24" t="s">
        <v>7</v>
      </c>
      <c r="BA26" s="24" t="s">
        <v>7</v>
      </c>
      <c r="BB26" s="24" t="s">
        <v>7</v>
      </c>
      <c r="BC26" s="24" t="s">
        <v>7</v>
      </c>
      <c r="BD26" s="24" t="s">
        <v>7</v>
      </c>
      <c r="BE26" s="24" t="s">
        <v>7</v>
      </c>
      <c r="BF26" s="24" t="s">
        <v>7</v>
      </c>
      <c r="BG26" s="24" t="s">
        <v>7</v>
      </c>
      <c r="BH26" s="24" t="s">
        <v>7</v>
      </c>
      <c r="BI26" s="24" t="s">
        <v>7</v>
      </c>
      <c r="BJ26" s="24" t="s">
        <v>7</v>
      </c>
      <c r="BK26" s="24" t="s">
        <v>7</v>
      </c>
      <c r="BL26" s="24" t="s">
        <v>7</v>
      </c>
      <c r="BM26" s="24" t="s">
        <v>7</v>
      </c>
      <c r="BN26" s="24" t="s">
        <v>7</v>
      </c>
      <c r="BO26" s="24" t="s">
        <v>7</v>
      </c>
    </row>
    <row r="27" spans="1:67" ht="17.25" customHeight="1">
      <c r="A27" s="25">
        <v>52</v>
      </c>
      <c r="B27" s="24" t="s">
        <v>7</v>
      </c>
      <c r="C27" s="24" t="s">
        <v>7</v>
      </c>
      <c r="D27" s="24" t="s">
        <v>7</v>
      </c>
      <c r="E27" s="24" t="s">
        <v>7</v>
      </c>
      <c r="F27" s="24" t="s">
        <v>7</v>
      </c>
      <c r="G27" s="24" t="s">
        <v>7</v>
      </c>
      <c r="H27" s="24" t="s">
        <v>7</v>
      </c>
      <c r="I27" s="24" t="s">
        <v>7</v>
      </c>
      <c r="J27" s="24" t="s">
        <v>7</v>
      </c>
      <c r="K27" s="24" t="s">
        <v>7</v>
      </c>
      <c r="L27" s="24" t="s">
        <v>7</v>
      </c>
      <c r="M27" s="24" t="s">
        <v>7</v>
      </c>
      <c r="N27" s="24" t="s">
        <v>7</v>
      </c>
      <c r="O27" s="24">
        <v>20.981677385273926</v>
      </c>
      <c r="P27" s="24">
        <v>20.883363773898513</v>
      </c>
      <c r="Q27" s="24">
        <v>20.785830429280047</v>
      </c>
      <c r="R27" s="24">
        <v>20.689071158825229</v>
      </c>
      <c r="S27" s="24">
        <v>20.593079819088295</v>
      </c>
      <c r="T27" s="24">
        <v>20.497850315381022</v>
      </c>
      <c r="U27" s="24">
        <v>20.40337660138572</v>
      </c>
      <c r="V27" s="24">
        <v>20.309652678771325</v>
      </c>
      <c r="W27" s="24">
        <v>20.216672596812597</v>
      </c>
      <c r="X27" s="24">
        <v>20.124430452012277</v>
      </c>
      <c r="Y27" s="24">
        <v>20.032920387726239</v>
      </c>
      <c r="Z27" s="24">
        <v>19.942136593791684</v>
      </c>
      <c r="AA27" s="24">
        <v>19.852073306158193</v>
      </c>
      <c r="AB27" s="24">
        <v>19.762724806521792</v>
      </c>
      <c r="AC27" s="24">
        <v>19.674085421961873</v>
      </c>
      <c r="AD27" s="24">
        <v>19.586149524581</v>
      </c>
      <c r="AE27" s="24">
        <v>19.498911531147602</v>
      </c>
      <c r="AF27" s="24">
        <v>19.412365902741445</v>
      </c>
      <c r="AG27" s="52">
        <v>19.326507144402008</v>
      </c>
      <c r="AH27" s="24">
        <v>19.241329804779543</v>
      </c>
      <c r="AI27" s="24">
        <v>19.156828475789009</v>
      </c>
      <c r="AJ27" s="24">
        <v>19.072997792266658</v>
      </c>
      <c r="AK27" s="24">
        <v>18.989832431629399</v>
      </c>
      <c r="AL27" s="24">
        <v>18.907327113536883</v>
      </c>
      <c r="AM27" s="24">
        <v>18.825476599556207</v>
      </c>
      <c r="AN27" s="24">
        <v>18.744275692829351</v>
      </c>
      <c r="AO27" s="24">
        <v>18.696415315565339</v>
      </c>
      <c r="AP27" s="24">
        <v>18.696415315565339</v>
      </c>
      <c r="AQ27" s="24">
        <v>18.696415315565339</v>
      </c>
      <c r="AR27" s="24">
        <v>18.749057464953822</v>
      </c>
      <c r="AS27" s="24">
        <v>18.817682897504309</v>
      </c>
      <c r="AT27" s="24">
        <v>18.886852976344866</v>
      </c>
      <c r="AU27" s="24">
        <v>18.956572024065121</v>
      </c>
      <c r="AV27" s="24">
        <v>19.026844397560939</v>
      </c>
      <c r="AW27" s="24">
        <v>19.09767448830668</v>
      </c>
      <c r="AX27" s="24">
        <v>19.169066722629829</v>
      </c>
      <c r="AY27" s="24" t="s">
        <v>7</v>
      </c>
      <c r="AZ27" s="24" t="s">
        <v>7</v>
      </c>
      <c r="BA27" s="24" t="s">
        <v>7</v>
      </c>
      <c r="BB27" s="24" t="s">
        <v>7</v>
      </c>
      <c r="BC27" s="24" t="s">
        <v>7</v>
      </c>
      <c r="BD27" s="24" t="s">
        <v>7</v>
      </c>
      <c r="BE27" s="24" t="s">
        <v>7</v>
      </c>
      <c r="BF27" s="24" t="s">
        <v>7</v>
      </c>
      <c r="BG27" s="24" t="s">
        <v>7</v>
      </c>
      <c r="BH27" s="24" t="s">
        <v>7</v>
      </c>
      <c r="BI27" s="24" t="s">
        <v>7</v>
      </c>
      <c r="BJ27" s="24" t="s">
        <v>7</v>
      </c>
      <c r="BK27" s="24" t="s">
        <v>7</v>
      </c>
      <c r="BL27" s="24" t="s">
        <v>7</v>
      </c>
      <c r="BM27" s="24" t="s">
        <v>7</v>
      </c>
      <c r="BN27" s="24" t="s">
        <v>7</v>
      </c>
      <c r="BO27" s="24" t="s">
        <v>7</v>
      </c>
    </row>
    <row r="28" spans="1:67" ht="17.25" customHeight="1">
      <c r="A28" s="25">
        <v>51</v>
      </c>
      <c r="B28" s="24" t="s">
        <v>7</v>
      </c>
      <c r="C28" s="24" t="s">
        <v>7</v>
      </c>
      <c r="D28" s="24" t="s">
        <v>7</v>
      </c>
      <c r="E28" s="24" t="s">
        <v>7</v>
      </c>
      <c r="F28" s="24" t="s">
        <v>7</v>
      </c>
      <c r="G28" s="24" t="s">
        <v>7</v>
      </c>
      <c r="H28" s="24" t="s">
        <v>7</v>
      </c>
      <c r="I28" s="24" t="s">
        <v>7</v>
      </c>
      <c r="J28" s="24" t="s">
        <v>7</v>
      </c>
      <c r="K28" s="24" t="s">
        <v>7</v>
      </c>
      <c r="L28" s="24" t="s">
        <v>7</v>
      </c>
      <c r="M28" s="24" t="s">
        <v>7</v>
      </c>
      <c r="N28" s="24" t="s">
        <v>7</v>
      </c>
      <c r="O28" s="24" t="s">
        <v>7</v>
      </c>
      <c r="P28" s="24">
        <v>20.966103380184094</v>
      </c>
      <c r="Q28" s="24">
        <v>20.868454702481728</v>
      </c>
      <c r="R28" s="24">
        <v>20.771581014284937</v>
      </c>
      <c r="S28" s="24">
        <v>20.675476164883356</v>
      </c>
      <c r="T28" s="24">
        <v>20.580134052381794</v>
      </c>
      <c r="U28" s="24">
        <v>20.485548623312777</v>
      </c>
      <c r="V28" s="24">
        <v>20.391713872252247</v>
      </c>
      <c r="W28" s="24">
        <v>20.298623841438232</v>
      </c>
      <c r="X28" s="24">
        <v>20.206272620392578</v>
      </c>
      <c r="Y28" s="24">
        <v>20.114654345545702</v>
      </c>
      <c r="Z28" s="24">
        <v>20.023763199864277</v>
      </c>
      <c r="AA28" s="24">
        <v>19.933593412481905</v>
      </c>
      <c r="AB28" s="24">
        <v>19.844139258332739</v>
      </c>
      <c r="AC28" s="24">
        <v>19.755395057787922</v>
      </c>
      <c r="AD28" s="24">
        <v>19.667355176295054</v>
      </c>
      <c r="AE28" s="24">
        <v>19.580014024020375</v>
      </c>
      <c r="AF28" s="24">
        <v>19.493366055493912</v>
      </c>
      <c r="AG28" s="52">
        <v>19.407405769257348</v>
      </c>
      <c r="AH28" s="24">
        <v>19.322127707514721</v>
      </c>
      <c r="AI28" s="24">
        <v>19.237526455785915</v>
      </c>
      <c r="AJ28" s="24">
        <v>19.153596642562906</v>
      </c>
      <c r="AK28" s="24">
        <v>19.070332938968644</v>
      </c>
      <c r="AL28" s="24">
        <v>18.98773005841878</v>
      </c>
      <c r="AM28" s="24">
        <v>18.90578275628598</v>
      </c>
      <c r="AN28" s="24">
        <v>18.824485829566942</v>
      </c>
      <c r="AO28" s="24">
        <v>18.776568857453967</v>
      </c>
      <c r="AP28" s="24">
        <v>18.776568857453967</v>
      </c>
      <c r="AQ28" s="24">
        <v>18.776568857453967</v>
      </c>
      <c r="AR28" s="24">
        <v>18.776568857453967</v>
      </c>
      <c r="AS28" s="24">
        <v>18.829628801678876</v>
      </c>
      <c r="AT28" s="24">
        <v>18.898798880519433</v>
      </c>
      <c r="AU28" s="24">
        <v>18.968517928239685</v>
      </c>
      <c r="AV28" s="24">
        <v>19.038790301735506</v>
      </c>
      <c r="AW28" s="24">
        <v>19.109620392481244</v>
      </c>
      <c r="AX28" s="24">
        <v>19.181012626804392</v>
      </c>
      <c r="AY28" s="24">
        <v>19.252971466161835</v>
      </c>
      <c r="AZ28" s="24" t="s">
        <v>7</v>
      </c>
      <c r="BA28" s="24" t="s">
        <v>7</v>
      </c>
      <c r="BB28" s="24" t="s">
        <v>7</v>
      </c>
      <c r="BC28" s="24" t="s">
        <v>7</v>
      </c>
      <c r="BD28" s="24" t="s">
        <v>7</v>
      </c>
      <c r="BE28" s="24" t="s">
        <v>7</v>
      </c>
      <c r="BF28" s="24" t="s">
        <v>7</v>
      </c>
      <c r="BG28" s="24" t="s">
        <v>7</v>
      </c>
      <c r="BH28" s="24" t="s">
        <v>7</v>
      </c>
      <c r="BI28" s="24" t="s">
        <v>7</v>
      </c>
      <c r="BJ28" s="24" t="s">
        <v>7</v>
      </c>
      <c r="BK28" s="24" t="s">
        <v>7</v>
      </c>
      <c r="BL28" s="24" t="s">
        <v>7</v>
      </c>
      <c r="BM28" s="24" t="s">
        <v>7</v>
      </c>
      <c r="BN28" s="24" t="s">
        <v>7</v>
      </c>
      <c r="BO28" s="24" t="s">
        <v>7</v>
      </c>
    </row>
    <row r="29" spans="1:67" ht="19.5" customHeight="1">
      <c r="A29" s="25">
        <v>50</v>
      </c>
      <c r="B29" s="24" t="s">
        <v>7</v>
      </c>
      <c r="C29" s="24" t="s">
        <v>7</v>
      </c>
      <c r="D29" s="24" t="s">
        <v>7</v>
      </c>
      <c r="E29" s="24" t="s">
        <v>7</v>
      </c>
      <c r="F29" s="24" t="s">
        <v>7</v>
      </c>
      <c r="G29" s="24" t="s">
        <v>7</v>
      </c>
      <c r="H29" s="24" t="s">
        <v>7</v>
      </c>
      <c r="I29" s="24" t="s">
        <v>7</v>
      </c>
      <c r="J29" s="24" t="s">
        <v>7</v>
      </c>
      <c r="K29" s="24" t="s">
        <v>7</v>
      </c>
      <c r="L29" s="24" t="s">
        <v>7</v>
      </c>
      <c r="M29" s="24" t="s">
        <v>7</v>
      </c>
      <c r="N29" s="24" t="s">
        <v>7</v>
      </c>
      <c r="O29" s="24" t="s">
        <v>7</v>
      </c>
      <c r="P29" s="24" t="s">
        <v>7</v>
      </c>
      <c r="Q29" s="24">
        <v>20.942011108508368</v>
      </c>
      <c r="R29" s="24">
        <v>20.845099266042887</v>
      </c>
      <c r="S29" s="24">
        <v>20.748956565184272</v>
      </c>
      <c r="T29" s="24">
        <v>20.653576901634079</v>
      </c>
      <c r="U29" s="24">
        <v>20.558954219540617</v>
      </c>
      <c r="V29" s="24">
        <v>20.465082511114566</v>
      </c>
      <c r="W29" s="24">
        <v>20.371955816247446</v>
      </c>
      <c r="X29" s="24">
        <v>20.279568222133246</v>
      </c>
      <c r="Y29" s="24">
        <v>20.18791386289297</v>
      </c>
      <c r="Z29" s="24">
        <v>20.096986919202219</v>
      </c>
      <c r="AA29" s="24">
        <v>20.006781617921714</v>
      </c>
      <c r="AB29" s="24">
        <v>19.917292231730734</v>
      </c>
      <c r="AC29" s="24">
        <v>19.828513078763493</v>
      </c>
      <c r="AD29" s="24">
        <v>19.740438522248372</v>
      </c>
      <c r="AE29" s="24">
        <v>19.653062970150039</v>
      </c>
      <c r="AF29" s="24">
        <v>19.566380874814385</v>
      </c>
      <c r="AG29" s="52">
        <v>19.480386732616335</v>
      </c>
      <c r="AH29" s="24">
        <v>19.395075083610312</v>
      </c>
      <c r="AI29" s="24">
        <v>19.310440511183707</v>
      </c>
      <c r="AJ29" s="24">
        <v>19.226477641712869</v>
      </c>
      <c r="AK29" s="24">
        <v>19.143181144221952</v>
      </c>
      <c r="AL29" s="24">
        <v>19.06054573004446</v>
      </c>
      <c r="AM29" s="24">
        <v>18.978566152487435</v>
      </c>
      <c r="AN29" s="24">
        <v>18.897237206498314</v>
      </c>
      <c r="AO29" s="24">
        <v>18.849301362005626</v>
      </c>
      <c r="AP29" s="24">
        <v>18.849301362005622</v>
      </c>
      <c r="AQ29" s="24">
        <v>18.849301362005622</v>
      </c>
      <c r="AR29" s="24">
        <v>18.849301362005622</v>
      </c>
      <c r="AS29" s="24">
        <v>18.849301362005622</v>
      </c>
      <c r="AT29" s="24">
        <v>18.902782416898983</v>
      </c>
      <c r="AU29" s="24">
        <v>18.972501464619238</v>
      </c>
      <c r="AV29" s="24">
        <v>19.042773838115053</v>
      </c>
      <c r="AW29" s="24">
        <v>19.11360392886079</v>
      </c>
      <c r="AX29" s="24">
        <v>19.184996163183939</v>
      </c>
      <c r="AY29" s="24">
        <v>19.256955002541382</v>
      </c>
      <c r="AZ29" s="24">
        <v>19.329484943798462</v>
      </c>
      <c r="BA29" s="24" t="s">
        <v>7</v>
      </c>
      <c r="BB29" s="24" t="s">
        <v>7</v>
      </c>
      <c r="BC29" s="24" t="s">
        <v>7</v>
      </c>
      <c r="BD29" s="24" t="s">
        <v>7</v>
      </c>
      <c r="BE29" s="24" t="s">
        <v>7</v>
      </c>
      <c r="BF29" s="24" t="s">
        <v>7</v>
      </c>
      <c r="BG29" s="24" t="s">
        <v>7</v>
      </c>
      <c r="BH29" s="24" t="s">
        <v>7</v>
      </c>
      <c r="BI29" s="24" t="s">
        <v>7</v>
      </c>
      <c r="BJ29" s="24" t="s">
        <v>7</v>
      </c>
      <c r="BK29" s="24" t="s">
        <v>7</v>
      </c>
      <c r="BL29" s="24" t="s">
        <v>7</v>
      </c>
      <c r="BM29" s="24" t="s">
        <v>7</v>
      </c>
      <c r="BN29" s="24" t="s">
        <v>7</v>
      </c>
      <c r="BO29" s="24" t="s">
        <v>7</v>
      </c>
    </row>
    <row r="30" spans="1:67" ht="17.25" customHeight="1">
      <c r="A30" s="25">
        <v>49</v>
      </c>
      <c r="B30" s="24" t="s">
        <v>7</v>
      </c>
      <c r="C30" s="24" t="s">
        <v>7</v>
      </c>
      <c r="D30" s="24" t="s">
        <v>7</v>
      </c>
      <c r="E30" s="24" t="s">
        <v>7</v>
      </c>
      <c r="F30" s="24" t="s">
        <v>7</v>
      </c>
      <c r="G30" s="24" t="s">
        <v>7</v>
      </c>
      <c r="H30" s="24" t="s">
        <v>7</v>
      </c>
      <c r="I30" s="24" t="s">
        <v>7</v>
      </c>
      <c r="J30" s="24" t="s">
        <v>7</v>
      </c>
      <c r="K30" s="24" t="s">
        <v>7</v>
      </c>
      <c r="L30" s="24" t="s">
        <v>7</v>
      </c>
      <c r="M30" s="24" t="s">
        <v>7</v>
      </c>
      <c r="N30" s="24" t="s">
        <v>7</v>
      </c>
      <c r="O30" s="24" t="s">
        <v>7</v>
      </c>
      <c r="P30" s="24" t="s">
        <v>7</v>
      </c>
      <c r="Q30" s="24" t="s">
        <v>7</v>
      </c>
      <c r="R30" s="24">
        <v>20.914393860946525</v>
      </c>
      <c r="S30" s="24">
        <v>20.818251160087918</v>
      </c>
      <c r="T30" s="24">
        <v>20.722871496537714</v>
      </c>
      <c r="U30" s="24">
        <v>20.628248814444248</v>
      </c>
      <c r="V30" s="24">
        <v>20.534377106018209</v>
      </c>
      <c r="W30" s="24">
        <v>20.441250411151092</v>
      </c>
      <c r="X30" s="24">
        <v>20.348862817036892</v>
      </c>
      <c r="Y30" s="24">
        <v>20.257208457796612</v>
      </c>
      <c r="Z30" s="24">
        <v>20.166281514105854</v>
      </c>
      <c r="AA30" s="24">
        <v>20.076076212825345</v>
      </c>
      <c r="AB30" s="24">
        <v>19.98658682663438</v>
      </c>
      <c r="AC30" s="24">
        <v>19.897807673667131</v>
      </c>
      <c r="AD30" s="24">
        <v>19.80973311715201</v>
      </c>
      <c r="AE30" s="24">
        <v>19.722357565053677</v>
      </c>
      <c r="AF30" s="24">
        <v>19.635675469718024</v>
      </c>
      <c r="AG30" s="52">
        <v>19.549681327519963</v>
      </c>
      <c r="AH30" s="24">
        <v>19.464369678513943</v>
      </c>
      <c r="AI30" s="24">
        <v>19.379735106087349</v>
      </c>
      <c r="AJ30" s="24">
        <v>19.295772236616511</v>
      </c>
      <c r="AK30" s="24">
        <v>19.212475739125598</v>
      </c>
      <c r="AL30" s="24">
        <v>19.129840324948109</v>
      </c>
      <c r="AM30" s="24">
        <v>19.047860747391077</v>
      </c>
      <c r="AN30" s="24">
        <v>18.966531801401956</v>
      </c>
      <c r="AO30" s="24">
        <v>18.918595956909268</v>
      </c>
      <c r="AP30" s="24">
        <v>18.918595956909265</v>
      </c>
      <c r="AQ30" s="24">
        <v>18.918595956909268</v>
      </c>
      <c r="AR30" s="24">
        <v>18.918595956909265</v>
      </c>
      <c r="AS30" s="24">
        <v>18.918595956909268</v>
      </c>
      <c r="AT30" s="24">
        <v>18.918595956909268</v>
      </c>
      <c r="AU30" s="24">
        <v>18.972501464619235</v>
      </c>
      <c r="AV30" s="24">
        <v>19.042773838115053</v>
      </c>
      <c r="AW30" s="24">
        <v>19.11360392886079</v>
      </c>
      <c r="AX30" s="24">
        <v>19.184996163183939</v>
      </c>
      <c r="AY30" s="24">
        <v>19.256955002541375</v>
      </c>
      <c r="AZ30" s="24">
        <v>19.329484943798462</v>
      </c>
      <c r="BA30" s="24">
        <v>19.40259051950995</v>
      </c>
      <c r="BB30" s="24" t="s">
        <v>7</v>
      </c>
      <c r="BC30" s="24" t="s">
        <v>7</v>
      </c>
      <c r="BD30" s="24" t="s">
        <v>7</v>
      </c>
      <c r="BE30" s="24" t="s">
        <v>7</v>
      </c>
      <c r="BF30" s="24" t="s">
        <v>7</v>
      </c>
      <c r="BG30" s="24" t="s">
        <v>7</v>
      </c>
      <c r="BH30" s="24" t="s">
        <v>7</v>
      </c>
      <c r="BI30" s="24" t="s">
        <v>7</v>
      </c>
      <c r="BJ30" s="24" t="s">
        <v>7</v>
      </c>
      <c r="BK30" s="24" t="s">
        <v>7</v>
      </c>
      <c r="BL30" s="24" t="s">
        <v>7</v>
      </c>
      <c r="BM30" s="24" t="s">
        <v>7</v>
      </c>
      <c r="BN30" s="24" t="s">
        <v>7</v>
      </c>
      <c r="BO30" s="24" t="s">
        <v>7</v>
      </c>
    </row>
    <row r="31" spans="1:67" ht="17.25" customHeight="1">
      <c r="A31" s="25">
        <v>48</v>
      </c>
      <c r="B31" s="24" t="s">
        <v>7</v>
      </c>
      <c r="C31" s="24" t="s">
        <v>7</v>
      </c>
      <c r="D31" s="24" t="s">
        <v>7</v>
      </c>
      <c r="E31" s="24" t="s">
        <v>7</v>
      </c>
      <c r="F31" s="24" t="s">
        <v>7</v>
      </c>
      <c r="G31" s="24" t="s">
        <v>7</v>
      </c>
      <c r="H31" s="24" t="s">
        <v>7</v>
      </c>
      <c r="I31" s="24" t="s">
        <v>7</v>
      </c>
      <c r="J31" s="24" t="s">
        <v>7</v>
      </c>
      <c r="K31" s="24" t="s">
        <v>7</v>
      </c>
      <c r="L31" s="24" t="s">
        <v>7</v>
      </c>
      <c r="M31" s="24" t="s">
        <v>7</v>
      </c>
      <c r="N31" s="24" t="s">
        <v>7</v>
      </c>
      <c r="O31" s="24" t="s">
        <v>7</v>
      </c>
      <c r="P31" s="24" t="s">
        <v>7</v>
      </c>
      <c r="Q31" s="24" t="s">
        <v>7</v>
      </c>
      <c r="R31" s="24" t="s">
        <v>7</v>
      </c>
      <c r="S31" s="24">
        <v>20.888095712093996</v>
      </c>
      <c r="T31" s="24">
        <v>20.792716048543788</v>
      </c>
      <c r="U31" s="24">
        <v>20.698093366450326</v>
      </c>
      <c r="V31" s="24">
        <v>20.604221658024272</v>
      </c>
      <c r="W31" s="24">
        <v>20.511094963157159</v>
      </c>
      <c r="X31" s="24">
        <v>20.418707369042959</v>
      </c>
      <c r="Y31" s="24">
        <v>20.327053009802679</v>
      </c>
      <c r="Z31" s="24">
        <v>20.236126066111929</v>
      </c>
      <c r="AA31" s="24">
        <v>20.14592076483142</v>
      </c>
      <c r="AB31" s="24">
        <v>20.05643137864044</v>
      </c>
      <c r="AC31" s="24">
        <v>19.967652225673191</v>
      </c>
      <c r="AD31" s="24">
        <v>19.879577669158071</v>
      </c>
      <c r="AE31" s="24">
        <v>19.792202117059741</v>
      </c>
      <c r="AF31" s="24">
        <v>19.705520021724087</v>
      </c>
      <c r="AG31" s="52">
        <v>19.619525879526023</v>
      </c>
      <c r="AH31" s="24">
        <v>19.534214230520003</v>
      </c>
      <c r="AI31" s="24">
        <v>19.449579658093398</v>
      </c>
      <c r="AJ31" s="24">
        <v>19.365616788622564</v>
      </c>
      <c r="AK31" s="24">
        <v>19.282320291131654</v>
      </c>
      <c r="AL31" s="24">
        <v>19.199684876954166</v>
      </c>
      <c r="AM31" s="24">
        <v>19.11770529939713</v>
      </c>
      <c r="AN31" s="24">
        <v>19.036376353408013</v>
      </c>
      <c r="AO31" s="24">
        <v>18.988440508915332</v>
      </c>
      <c r="AP31" s="24">
        <v>18.988440508915328</v>
      </c>
      <c r="AQ31" s="24">
        <v>18.988440508915332</v>
      </c>
      <c r="AR31" s="24">
        <v>18.988440508915328</v>
      </c>
      <c r="AS31" s="24">
        <v>18.988440508915328</v>
      </c>
      <c r="AT31" s="24">
        <v>18.988440508915332</v>
      </c>
      <c r="AU31" s="24">
        <v>18.988440508915332</v>
      </c>
      <c r="AV31" s="24">
        <v>19.042773838115039</v>
      </c>
      <c r="AW31" s="24">
        <v>19.113603928860776</v>
      </c>
      <c r="AX31" s="24">
        <v>19.184996163183925</v>
      </c>
      <c r="AY31" s="24">
        <v>19.256955002541364</v>
      </c>
      <c r="AZ31" s="24">
        <v>19.329484943798445</v>
      </c>
      <c r="BA31" s="24">
        <v>19.402590519509936</v>
      </c>
      <c r="BB31" s="24">
        <v>19.476276298203285</v>
      </c>
      <c r="BC31" s="24" t="s">
        <v>7</v>
      </c>
      <c r="BD31" s="24" t="s">
        <v>7</v>
      </c>
      <c r="BE31" s="24" t="s">
        <v>7</v>
      </c>
      <c r="BF31" s="24" t="s">
        <v>7</v>
      </c>
      <c r="BG31" s="24" t="s">
        <v>7</v>
      </c>
      <c r="BH31" s="24" t="s">
        <v>7</v>
      </c>
      <c r="BI31" s="24" t="s">
        <v>7</v>
      </c>
      <c r="BJ31" s="24" t="s">
        <v>7</v>
      </c>
      <c r="BK31" s="24" t="s">
        <v>7</v>
      </c>
      <c r="BL31" s="24" t="s">
        <v>7</v>
      </c>
      <c r="BM31" s="24" t="s">
        <v>7</v>
      </c>
      <c r="BN31" s="24" t="s">
        <v>7</v>
      </c>
      <c r="BO31" s="24" t="s">
        <v>7</v>
      </c>
    </row>
    <row r="32" spans="1:67" ht="17.25" customHeight="1">
      <c r="A32" s="25">
        <v>47</v>
      </c>
      <c r="B32" s="24" t="s">
        <v>7</v>
      </c>
      <c r="C32" s="24" t="s">
        <v>7</v>
      </c>
      <c r="D32" s="24" t="s">
        <v>7</v>
      </c>
      <c r="E32" s="24" t="s">
        <v>7</v>
      </c>
      <c r="F32" s="24" t="s">
        <v>7</v>
      </c>
      <c r="G32" s="24" t="s">
        <v>7</v>
      </c>
      <c r="H32" s="24" t="s">
        <v>7</v>
      </c>
      <c r="I32" s="24" t="s">
        <v>7</v>
      </c>
      <c r="J32" s="24" t="s">
        <v>7</v>
      </c>
      <c r="K32" s="24" t="s">
        <v>7</v>
      </c>
      <c r="L32" s="24" t="s">
        <v>7</v>
      </c>
      <c r="M32" s="24" t="s">
        <v>7</v>
      </c>
      <c r="N32" s="24" t="s">
        <v>7</v>
      </c>
      <c r="O32" s="24" t="s">
        <v>7</v>
      </c>
      <c r="P32" s="24" t="s">
        <v>7</v>
      </c>
      <c r="Q32" s="24" t="s">
        <v>7</v>
      </c>
      <c r="R32" s="24" t="s">
        <v>7</v>
      </c>
      <c r="S32" s="24" t="s">
        <v>7</v>
      </c>
      <c r="T32" s="24">
        <v>20.863114922391134</v>
      </c>
      <c r="U32" s="24">
        <v>20.768492240297672</v>
      </c>
      <c r="V32" s="24">
        <v>20.674620531871625</v>
      </c>
      <c r="W32" s="24">
        <v>20.581493837004516</v>
      </c>
      <c r="X32" s="24">
        <v>20.489106242890312</v>
      </c>
      <c r="Y32" s="24">
        <v>20.397451883650035</v>
      </c>
      <c r="Z32" s="24">
        <v>20.306524939959282</v>
      </c>
      <c r="AA32" s="24">
        <v>20.216319638678776</v>
      </c>
      <c r="AB32" s="24">
        <v>20.126830252487796</v>
      </c>
      <c r="AC32" s="24">
        <v>20.038051099520548</v>
      </c>
      <c r="AD32" s="24">
        <v>19.949976543005434</v>
      </c>
      <c r="AE32" s="24">
        <v>19.862600990907097</v>
      </c>
      <c r="AF32" s="24">
        <v>19.775918895571447</v>
      </c>
      <c r="AG32" s="52">
        <v>19.689924753373383</v>
      </c>
      <c r="AH32" s="24">
        <v>19.604613104367374</v>
      </c>
      <c r="AI32" s="24">
        <v>19.519978531940765</v>
      </c>
      <c r="AJ32" s="24">
        <v>19.436015662469924</v>
      </c>
      <c r="AK32" s="24">
        <v>19.352719164979014</v>
      </c>
      <c r="AL32" s="24">
        <v>19.270083750801522</v>
      </c>
      <c r="AM32" s="24">
        <v>19.188104173244486</v>
      </c>
      <c r="AN32" s="24">
        <v>19.106775227255365</v>
      </c>
      <c r="AO32" s="24">
        <v>19.058839382762677</v>
      </c>
      <c r="AP32" s="24">
        <v>19.058839382762674</v>
      </c>
      <c r="AQ32" s="24">
        <v>19.058839382762674</v>
      </c>
      <c r="AR32" s="24">
        <v>19.058839382762674</v>
      </c>
      <c r="AS32" s="24">
        <v>19.058839382762674</v>
      </c>
      <c r="AT32" s="24">
        <v>19.058839382762677</v>
      </c>
      <c r="AU32" s="24">
        <v>19.058839382762677</v>
      </c>
      <c r="AV32" s="24">
        <v>19.058839382762677</v>
      </c>
      <c r="AW32" s="24">
        <v>19.113603928860776</v>
      </c>
      <c r="AX32" s="24">
        <v>19.184996163183921</v>
      </c>
      <c r="AY32" s="24">
        <v>19.256955002541364</v>
      </c>
      <c r="AZ32" s="24">
        <v>19.329484943798445</v>
      </c>
      <c r="BA32" s="24">
        <v>19.402590519509932</v>
      </c>
      <c r="BB32" s="24">
        <v>19.476276298203285</v>
      </c>
      <c r="BC32" s="24">
        <v>19.550546884664048</v>
      </c>
      <c r="BD32" s="24" t="s">
        <v>7</v>
      </c>
      <c r="BE32" s="24" t="s">
        <v>7</v>
      </c>
      <c r="BF32" s="24" t="s">
        <v>7</v>
      </c>
      <c r="BG32" s="24" t="s">
        <v>7</v>
      </c>
      <c r="BH32" s="24" t="s">
        <v>7</v>
      </c>
      <c r="BI32" s="24" t="s">
        <v>7</v>
      </c>
      <c r="BJ32" s="24" t="s">
        <v>7</v>
      </c>
      <c r="BK32" s="24" t="s">
        <v>7</v>
      </c>
      <c r="BL32" s="24" t="s">
        <v>7</v>
      </c>
      <c r="BM32" s="24" t="s">
        <v>7</v>
      </c>
      <c r="BN32" s="24" t="s">
        <v>7</v>
      </c>
      <c r="BO32" s="24" t="s">
        <v>7</v>
      </c>
    </row>
    <row r="33" spans="1:67" ht="17.25" customHeight="1">
      <c r="A33" s="25">
        <v>46</v>
      </c>
      <c r="B33" s="24" t="s">
        <v>7</v>
      </c>
      <c r="C33" s="24" t="s">
        <v>7</v>
      </c>
      <c r="D33" s="24" t="s">
        <v>7</v>
      </c>
      <c r="E33" s="24" t="s">
        <v>7</v>
      </c>
      <c r="F33" s="24" t="s">
        <v>7</v>
      </c>
      <c r="G33" s="24" t="s">
        <v>7</v>
      </c>
      <c r="H33" s="24" t="s">
        <v>7</v>
      </c>
      <c r="I33" s="24" t="s">
        <v>7</v>
      </c>
      <c r="J33" s="24" t="s">
        <v>7</v>
      </c>
      <c r="K33" s="24" t="s">
        <v>7</v>
      </c>
      <c r="L33" s="24" t="s">
        <v>7</v>
      </c>
      <c r="M33" s="24" t="s">
        <v>7</v>
      </c>
      <c r="N33" s="24" t="s">
        <v>7</v>
      </c>
      <c r="O33" s="24" t="s">
        <v>7</v>
      </c>
      <c r="P33" s="24" t="s">
        <v>7</v>
      </c>
      <c r="Q33" s="24" t="s">
        <v>7</v>
      </c>
      <c r="R33" s="24" t="s">
        <v>7</v>
      </c>
      <c r="S33" s="24" t="s">
        <v>7</v>
      </c>
      <c r="T33" s="24" t="s">
        <v>7</v>
      </c>
      <c r="U33" s="24">
        <v>20.839449835366036</v>
      </c>
      <c r="V33" s="24">
        <v>20.745578126939986</v>
      </c>
      <c r="W33" s="24">
        <v>20.652451432072869</v>
      </c>
      <c r="X33" s="24">
        <v>20.560063837958669</v>
      </c>
      <c r="Y33" s="24">
        <v>20.468409478718392</v>
      </c>
      <c r="Z33" s="24">
        <v>20.377482535027635</v>
      </c>
      <c r="AA33" s="24">
        <v>20.28727723374713</v>
      </c>
      <c r="AB33" s="24">
        <v>20.197787847556157</v>
      </c>
      <c r="AC33" s="24">
        <v>20.109008694588915</v>
      </c>
      <c r="AD33" s="24">
        <v>20.020934138073795</v>
      </c>
      <c r="AE33" s="24">
        <v>19.933558585975458</v>
      </c>
      <c r="AF33" s="24">
        <v>19.846876490639808</v>
      </c>
      <c r="AG33" s="52">
        <v>19.76088234844174</v>
      </c>
      <c r="AH33" s="24">
        <v>19.675570699435724</v>
      </c>
      <c r="AI33" s="24">
        <v>19.590936127009126</v>
      </c>
      <c r="AJ33" s="24">
        <v>19.506973257538288</v>
      </c>
      <c r="AK33" s="24">
        <v>19.423676760047371</v>
      </c>
      <c r="AL33" s="24">
        <v>19.34104134586989</v>
      </c>
      <c r="AM33" s="24">
        <v>19.259061768312854</v>
      </c>
      <c r="AN33" s="24">
        <v>19.17773282232374</v>
      </c>
      <c r="AO33" s="24">
        <v>19.129796977831049</v>
      </c>
      <c r="AP33" s="24">
        <v>19.129796977831045</v>
      </c>
      <c r="AQ33" s="24">
        <v>19.129796977831049</v>
      </c>
      <c r="AR33" s="24">
        <v>19.129796977831045</v>
      </c>
      <c r="AS33" s="24">
        <v>19.129796977831045</v>
      </c>
      <c r="AT33" s="24">
        <v>19.129796977831052</v>
      </c>
      <c r="AU33" s="24">
        <v>19.129796977831049</v>
      </c>
      <c r="AV33" s="24">
        <v>19.129796977831052</v>
      </c>
      <c r="AW33" s="24">
        <v>19.129796977831049</v>
      </c>
      <c r="AX33" s="24">
        <v>19.184996163183932</v>
      </c>
      <c r="AY33" s="24">
        <v>19.256955002541368</v>
      </c>
      <c r="AZ33" s="24">
        <v>19.329484943798452</v>
      </c>
      <c r="BA33" s="24">
        <v>19.402590519509943</v>
      </c>
      <c r="BB33" s="24">
        <v>19.476276298203292</v>
      </c>
      <c r="BC33" s="24">
        <v>19.550546884664055</v>
      </c>
      <c r="BD33" s="24">
        <v>19.625406920223725</v>
      </c>
      <c r="BE33" s="24" t="s">
        <v>7</v>
      </c>
      <c r="BF33" s="24" t="s">
        <v>7</v>
      </c>
      <c r="BG33" s="24" t="s">
        <v>7</v>
      </c>
      <c r="BH33" s="24" t="s">
        <v>7</v>
      </c>
      <c r="BI33" s="24" t="s">
        <v>7</v>
      </c>
      <c r="BJ33" s="24" t="s">
        <v>7</v>
      </c>
      <c r="BK33" s="24" t="s">
        <v>7</v>
      </c>
      <c r="BL33" s="24" t="s">
        <v>7</v>
      </c>
      <c r="BM33" s="24" t="s">
        <v>7</v>
      </c>
      <c r="BN33" s="24" t="s">
        <v>7</v>
      </c>
      <c r="BO33" s="24" t="s">
        <v>7</v>
      </c>
    </row>
    <row r="34" spans="1:67" ht="17.25" customHeight="1">
      <c r="A34" s="25">
        <v>45</v>
      </c>
      <c r="B34" s="24" t="s">
        <v>7</v>
      </c>
      <c r="C34" s="24" t="s">
        <v>7</v>
      </c>
      <c r="D34" s="24" t="s">
        <v>7</v>
      </c>
      <c r="E34" s="24" t="s">
        <v>7</v>
      </c>
      <c r="F34" s="24" t="s">
        <v>7</v>
      </c>
      <c r="G34" s="24" t="s">
        <v>7</v>
      </c>
      <c r="H34" s="24" t="s">
        <v>7</v>
      </c>
      <c r="I34" s="24" t="s">
        <v>7</v>
      </c>
      <c r="J34" s="24" t="s">
        <v>7</v>
      </c>
      <c r="K34" s="24" t="s">
        <v>7</v>
      </c>
      <c r="L34" s="24" t="s">
        <v>7</v>
      </c>
      <c r="M34" s="24" t="s">
        <v>7</v>
      </c>
      <c r="N34" s="24" t="s">
        <v>7</v>
      </c>
      <c r="O34" s="24" t="s">
        <v>7</v>
      </c>
      <c r="P34" s="24" t="s">
        <v>7</v>
      </c>
      <c r="Q34" s="24" t="s">
        <v>7</v>
      </c>
      <c r="R34" s="24" t="s">
        <v>7</v>
      </c>
      <c r="S34" s="24" t="s">
        <v>7</v>
      </c>
      <c r="T34" s="24" t="s">
        <v>7</v>
      </c>
      <c r="U34" s="24" t="s">
        <v>7</v>
      </c>
      <c r="V34" s="24">
        <v>20.817098877524735</v>
      </c>
      <c r="W34" s="24">
        <v>20.723972182657615</v>
      </c>
      <c r="X34" s="24">
        <v>20.631584588543415</v>
      </c>
      <c r="Y34" s="24">
        <v>20.539930229303135</v>
      </c>
      <c r="Z34" s="24">
        <v>20.449003285612381</v>
      </c>
      <c r="AA34" s="24">
        <v>20.358797984331876</v>
      </c>
      <c r="AB34" s="24">
        <v>20.269308598140896</v>
      </c>
      <c r="AC34" s="24">
        <v>20.180529445173661</v>
      </c>
      <c r="AD34" s="24">
        <v>20.092454888658541</v>
      </c>
      <c r="AE34" s="24">
        <v>20.005079336560204</v>
      </c>
      <c r="AF34" s="24">
        <v>19.918397241224557</v>
      </c>
      <c r="AG34" s="52">
        <v>19.832403099026497</v>
      </c>
      <c r="AH34" s="24">
        <v>19.747091450020477</v>
      </c>
      <c r="AI34" s="24">
        <v>19.662456877593872</v>
      </c>
      <c r="AJ34" s="24">
        <v>19.578494008123037</v>
      </c>
      <c r="AK34" s="24">
        <v>19.495197510632121</v>
      </c>
      <c r="AL34" s="24">
        <v>19.412562096454632</v>
      </c>
      <c r="AM34" s="24">
        <v>19.330582518897597</v>
      </c>
      <c r="AN34" s="24">
        <v>19.249253572908479</v>
      </c>
      <c r="AO34" s="24">
        <v>19.201317728415795</v>
      </c>
      <c r="AP34" s="24">
        <v>19.201317728415788</v>
      </c>
      <c r="AQ34" s="24">
        <v>19.201317728415791</v>
      </c>
      <c r="AR34" s="24">
        <v>19.201317728415791</v>
      </c>
      <c r="AS34" s="24">
        <v>19.201317728415791</v>
      </c>
      <c r="AT34" s="24">
        <v>19.201317728415795</v>
      </c>
      <c r="AU34" s="24">
        <v>19.201317728415795</v>
      </c>
      <c r="AV34" s="24">
        <v>19.201317728415795</v>
      </c>
      <c r="AW34" s="24">
        <v>19.201317728415795</v>
      </c>
      <c r="AX34" s="24">
        <v>19.201317728415791</v>
      </c>
      <c r="AY34" s="24">
        <v>19.256955002541364</v>
      </c>
      <c r="AZ34" s="24">
        <v>19.329484943798445</v>
      </c>
      <c r="BA34" s="24">
        <v>19.402590519509936</v>
      </c>
      <c r="BB34" s="24">
        <v>19.476276298203285</v>
      </c>
      <c r="BC34" s="24">
        <v>19.550546884664048</v>
      </c>
      <c r="BD34" s="24">
        <v>19.625406920223718</v>
      </c>
      <c r="BE34" s="24">
        <v>19.700861083049727</v>
      </c>
      <c r="BF34" s="24" t="s">
        <v>7</v>
      </c>
      <c r="BG34" s="24" t="s">
        <v>7</v>
      </c>
      <c r="BH34" s="24" t="s">
        <v>7</v>
      </c>
      <c r="BI34" s="24" t="s">
        <v>7</v>
      </c>
      <c r="BJ34" s="24" t="s">
        <v>7</v>
      </c>
      <c r="BK34" s="24" t="s">
        <v>7</v>
      </c>
      <c r="BL34" s="24" t="s">
        <v>7</v>
      </c>
      <c r="BM34" s="24" t="s">
        <v>7</v>
      </c>
      <c r="BN34" s="24" t="s">
        <v>7</v>
      </c>
      <c r="BO34" s="24" t="s">
        <v>7</v>
      </c>
    </row>
    <row r="35" spans="1:67" ht="17.25" customHeight="1">
      <c r="A35" s="25">
        <v>44</v>
      </c>
      <c r="B35" s="24" t="s">
        <v>7</v>
      </c>
      <c r="C35" s="24" t="s">
        <v>7</v>
      </c>
      <c r="D35" s="24" t="s">
        <v>7</v>
      </c>
      <c r="E35" s="24" t="s">
        <v>7</v>
      </c>
      <c r="F35" s="24" t="s">
        <v>7</v>
      </c>
      <c r="G35" s="24" t="s">
        <v>7</v>
      </c>
      <c r="H35" s="24" t="s">
        <v>7</v>
      </c>
      <c r="I35" s="24" t="s">
        <v>7</v>
      </c>
      <c r="J35" s="24" t="s">
        <v>7</v>
      </c>
      <c r="K35" s="24" t="s">
        <v>7</v>
      </c>
      <c r="L35" s="24" t="s">
        <v>7</v>
      </c>
      <c r="M35" s="24" t="s">
        <v>7</v>
      </c>
      <c r="N35" s="24" t="s">
        <v>7</v>
      </c>
      <c r="O35" s="24" t="s">
        <v>7</v>
      </c>
      <c r="P35" s="24" t="s">
        <v>7</v>
      </c>
      <c r="Q35" s="24" t="s">
        <v>7</v>
      </c>
      <c r="R35" s="24" t="s">
        <v>7</v>
      </c>
      <c r="S35" s="24" t="s">
        <v>7</v>
      </c>
      <c r="T35" s="24" t="s">
        <v>7</v>
      </c>
      <c r="U35" s="24" t="s">
        <v>7</v>
      </c>
      <c r="V35" s="24" t="s">
        <v>7</v>
      </c>
      <c r="W35" s="24">
        <v>20.796060558247031</v>
      </c>
      <c r="X35" s="24">
        <v>20.703672964132831</v>
      </c>
      <c r="Y35" s="24">
        <v>20.612018604892551</v>
      </c>
      <c r="Z35" s="24">
        <v>20.521091661201798</v>
      </c>
      <c r="AA35" s="24">
        <v>20.430886359921288</v>
      </c>
      <c r="AB35" s="24">
        <v>20.341396973730308</v>
      </c>
      <c r="AC35" s="24">
        <v>20.252617820763064</v>
      </c>
      <c r="AD35" s="24">
        <v>20.164543264247946</v>
      </c>
      <c r="AE35" s="24">
        <v>20.077167712149613</v>
      </c>
      <c r="AF35" s="24">
        <v>19.99048561681396</v>
      </c>
      <c r="AG35" s="52">
        <v>19.904491474615906</v>
      </c>
      <c r="AH35" s="24">
        <v>19.819179825609886</v>
      </c>
      <c r="AI35" s="24">
        <v>19.734545253183281</v>
      </c>
      <c r="AJ35" s="24">
        <v>19.650582383712447</v>
      </c>
      <c r="AK35" s="24">
        <v>19.567285886221541</v>
      </c>
      <c r="AL35" s="24">
        <v>19.484650472044056</v>
      </c>
      <c r="AM35" s="24">
        <v>19.402670894487017</v>
      </c>
      <c r="AN35" s="24">
        <v>19.321341948497899</v>
      </c>
      <c r="AO35" s="24">
        <v>19.273406104005204</v>
      </c>
      <c r="AP35" s="24">
        <v>19.273406104005204</v>
      </c>
      <c r="AQ35" s="24">
        <v>19.273406104005204</v>
      </c>
      <c r="AR35" s="24">
        <v>19.273406104005204</v>
      </c>
      <c r="AS35" s="24">
        <v>19.273406104005204</v>
      </c>
      <c r="AT35" s="24">
        <v>19.273406104005204</v>
      </c>
      <c r="AU35" s="24">
        <v>19.273406104005204</v>
      </c>
      <c r="AV35" s="24">
        <v>19.273406104005204</v>
      </c>
      <c r="AW35" s="24">
        <v>19.273406104005204</v>
      </c>
      <c r="AX35" s="24">
        <v>19.273406104005204</v>
      </c>
      <c r="AY35" s="24">
        <v>19.273406104005204</v>
      </c>
      <c r="AZ35" s="24">
        <v>19.329484943798445</v>
      </c>
      <c r="BA35" s="24">
        <v>19.402590519509932</v>
      </c>
      <c r="BB35" s="24">
        <v>19.476276298203285</v>
      </c>
      <c r="BC35" s="24">
        <v>19.550546884664048</v>
      </c>
      <c r="BD35" s="24">
        <v>19.625406920223718</v>
      </c>
      <c r="BE35" s="24">
        <v>19.700861083049723</v>
      </c>
      <c r="BF35" s="24">
        <v>19.776914088437842</v>
      </c>
      <c r="BG35" s="24" t="s">
        <v>7</v>
      </c>
      <c r="BH35" s="24" t="s">
        <v>7</v>
      </c>
      <c r="BI35" s="24" t="s">
        <v>7</v>
      </c>
      <c r="BJ35" s="24" t="s">
        <v>7</v>
      </c>
      <c r="BK35" s="24" t="s">
        <v>7</v>
      </c>
      <c r="BL35" s="24" t="s">
        <v>7</v>
      </c>
      <c r="BM35" s="24" t="s">
        <v>7</v>
      </c>
      <c r="BN35" s="24" t="s">
        <v>7</v>
      </c>
      <c r="BO35" s="24" t="s">
        <v>7</v>
      </c>
    </row>
    <row r="36" spans="1:67" ht="17.25" customHeight="1">
      <c r="A36" s="25">
        <v>43</v>
      </c>
      <c r="B36" s="24" t="s">
        <v>7</v>
      </c>
      <c r="C36" s="24" t="s">
        <v>7</v>
      </c>
      <c r="D36" s="24" t="s">
        <v>7</v>
      </c>
      <c r="E36" s="24" t="s">
        <v>7</v>
      </c>
      <c r="F36" s="24" t="s">
        <v>7</v>
      </c>
      <c r="G36" s="24" t="s">
        <v>7</v>
      </c>
      <c r="H36" s="24" t="s">
        <v>7</v>
      </c>
      <c r="I36" s="24" t="s">
        <v>7</v>
      </c>
      <c r="J36" s="24" t="s">
        <v>7</v>
      </c>
      <c r="K36" s="24" t="s">
        <v>7</v>
      </c>
      <c r="L36" s="24" t="s">
        <v>7</v>
      </c>
      <c r="M36" s="24" t="s">
        <v>7</v>
      </c>
      <c r="N36" s="24" t="s">
        <v>7</v>
      </c>
      <c r="O36" s="24" t="s">
        <v>7</v>
      </c>
      <c r="P36" s="24" t="s">
        <v>7</v>
      </c>
      <c r="Q36" s="24" t="s">
        <v>7</v>
      </c>
      <c r="R36" s="24" t="s">
        <v>7</v>
      </c>
      <c r="S36" s="24" t="s">
        <v>7</v>
      </c>
      <c r="T36" s="24" t="s">
        <v>7</v>
      </c>
      <c r="U36" s="24" t="s">
        <v>7</v>
      </c>
      <c r="V36" s="24" t="s">
        <v>7</v>
      </c>
      <c r="W36" s="24" t="s">
        <v>7</v>
      </c>
      <c r="X36" s="24">
        <v>20.776333469687319</v>
      </c>
      <c r="Y36" s="24">
        <v>20.684679110447043</v>
      </c>
      <c r="Z36" s="24">
        <v>20.593752166756289</v>
      </c>
      <c r="AA36" s="24">
        <v>20.503546865475784</v>
      </c>
      <c r="AB36" s="24">
        <v>20.414057479284804</v>
      </c>
      <c r="AC36" s="24">
        <v>20.325278326317559</v>
      </c>
      <c r="AD36" s="24">
        <v>20.237203769802434</v>
      </c>
      <c r="AE36" s="24">
        <v>20.149828217704098</v>
      </c>
      <c r="AF36" s="24">
        <v>20.063146122368455</v>
      </c>
      <c r="AG36" s="52">
        <v>19.977151980170394</v>
      </c>
      <c r="AH36" s="24">
        <v>19.891840331164374</v>
      </c>
      <c r="AI36" s="24">
        <v>19.807205758737769</v>
      </c>
      <c r="AJ36" s="24">
        <v>19.723242889266931</v>
      </c>
      <c r="AK36" s="24">
        <v>19.639946391776018</v>
      </c>
      <c r="AL36" s="24">
        <v>19.557310977598529</v>
      </c>
      <c r="AM36" s="24">
        <v>19.475331400041494</v>
      </c>
      <c r="AN36" s="24">
        <v>19.394002454052369</v>
      </c>
      <c r="AO36" s="24">
        <v>19.346066609559685</v>
      </c>
      <c r="AP36" s="24">
        <v>19.346066609559685</v>
      </c>
      <c r="AQ36" s="24">
        <v>19.346066609559681</v>
      </c>
      <c r="AR36" s="24">
        <v>19.346066609559681</v>
      </c>
      <c r="AS36" s="24">
        <v>19.346066609559681</v>
      </c>
      <c r="AT36" s="24">
        <v>19.346066609559685</v>
      </c>
      <c r="AU36" s="24">
        <v>19.346066609559685</v>
      </c>
      <c r="AV36" s="24">
        <v>19.346066609559685</v>
      </c>
      <c r="AW36" s="24">
        <v>19.346066609559685</v>
      </c>
      <c r="AX36" s="24">
        <v>19.346066609559685</v>
      </c>
      <c r="AY36" s="24">
        <v>19.346066609559681</v>
      </c>
      <c r="AZ36" s="24">
        <v>19.346066609559681</v>
      </c>
      <c r="BA36" s="24">
        <v>19.402590519509925</v>
      </c>
      <c r="BB36" s="24">
        <v>19.476276298203274</v>
      </c>
      <c r="BC36" s="24">
        <v>19.550546884664037</v>
      </c>
      <c r="BD36" s="24">
        <v>19.625406920223707</v>
      </c>
      <c r="BE36" s="24">
        <v>19.700861083049716</v>
      </c>
      <c r="BF36" s="24">
        <v>19.776914088437834</v>
      </c>
      <c r="BG36" s="24">
        <v>19.853570689106778</v>
      </c>
      <c r="BH36" s="24" t="s">
        <v>7</v>
      </c>
      <c r="BI36" s="24" t="s">
        <v>7</v>
      </c>
      <c r="BJ36" s="24" t="s">
        <v>7</v>
      </c>
      <c r="BK36" s="24" t="s">
        <v>7</v>
      </c>
      <c r="BL36" s="24" t="s">
        <v>7</v>
      </c>
      <c r="BM36" s="24" t="s">
        <v>7</v>
      </c>
      <c r="BN36" s="24" t="s">
        <v>7</v>
      </c>
      <c r="BO36" s="24" t="s">
        <v>7</v>
      </c>
    </row>
    <row r="37" spans="1:67" ht="17.25" customHeight="1">
      <c r="A37" s="25">
        <v>42</v>
      </c>
      <c r="B37" s="24" t="s">
        <v>7</v>
      </c>
      <c r="C37" s="24" t="s">
        <v>7</v>
      </c>
      <c r="D37" s="24" t="s">
        <v>7</v>
      </c>
      <c r="E37" s="24" t="s">
        <v>7</v>
      </c>
      <c r="F37" s="24" t="s">
        <v>7</v>
      </c>
      <c r="G37" s="24" t="s">
        <v>7</v>
      </c>
      <c r="H37" s="24" t="s">
        <v>7</v>
      </c>
      <c r="I37" s="24" t="s">
        <v>7</v>
      </c>
      <c r="J37" s="24" t="s">
        <v>7</v>
      </c>
      <c r="K37" s="24" t="s">
        <v>7</v>
      </c>
      <c r="L37" s="24" t="s">
        <v>7</v>
      </c>
      <c r="M37" s="24" t="s">
        <v>7</v>
      </c>
      <c r="N37" s="24" t="s">
        <v>7</v>
      </c>
      <c r="O37" s="24" t="s">
        <v>7</v>
      </c>
      <c r="P37" s="24" t="s">
        <v>7</v>
      </c>
      <c r="Q37" s="24" t="s">
        <v>7</v>
      </c>
      <c r="R37" s="24" t="s">
        <v>7</v>
      </c>
      <c r="S37" s="24" t="s">
        <v>7</v>
      </c>
      <c r="T37" s="24" t="s">
        <v>7</v>
      </c>
      <c r="U37" s="24" t="s">
        <v>7</v>
      </c>
      <c r="V37" s="24" t="s">
        <v>7</v>
      </c>
      <c r="W37" s="24" t="s">
        <v>7</v>
      </c>
      <c r="X37" s="24" t="s">
        <v>7</v>
      </c>
      <c r="Y37" s="24">
        <v>20.757916286680469</v>
      </c>
      <c r="Z37" s="24">
        <v>20.666989342989716</v>
      </c>
      <c r="AA37" s="24">
        <v>20.576784041709214</v>
      </c>
      <c r="AB37" s="24">
        <v>20.487294655518234</v>
      </c>
      <c r="AC37" s="24">
        <v>20.398515502551</v>
      </c>
      <c r="AD37" s="24">
        <v>20.310440946035879</v>
      </c>
      <c r="AE37" s="24">
        <v>20.223065393937549</v>
      </c>
      <c r="AF37" s="24">
        <v>20.136383298601896</v>
      </c>
      <c r="AG37" s="52">
        <v>20.050389156403828</v>
      </c>
      <c r="AH37" s="24">
        <v>19.965077507397819</v>
      </c>
      <c r="AI37" s="24">
        <v>19.880442934971214</v>
      </c>
      <c r="AJ37" s="24">
        <v>19.796480065500372</v>
      </c>
      <c r="AK37" s="24">
        <v>19.713183568009459</v>
      </c>
      <c r="AL37" s="24">
        <v>19.630548153831974</v>
      </c>
      <c r="AM37" s="24">
        <v>19.548568576274935</v>
      </c>
      <c r="AN37" s="24">
        <v>19.467239630285814</v>
      </c>
      <c r="AO37" s="24">
        <v>19.419303785793129</v>
      </c>
      <c r="AP37" s="24">
        <v>19.419303785793126</v>
      </c>
      <c r="AQ37" s="24">
        <v>19.419303785793129</v>
      </c>
      <c r="AR37" s="24">
        <v>19.419303785793122</v>
      </c>
      <c r="AS37" s="24">
        <v>19.419303785793122</v>
      </c>
      <c r="AT37" s="24">
        <v>19.419303785793129</v>
      </c>
      <c r="AU37" s="24">
        <v>19.419303785793129</v>
      </c>
      <c r="AV37" s="24">
        <v>19.419303785793129</v>
      </c>
      <c r="AW37" s="24">
        <v>19.419303785793129</v>
      </c>
      <c r="AX37" s="24">
        <v>19.419303785793129</v>
      </c>
      <c r="AY37" s="24">
        <v>19.419303785793129</v>
      </c>
      <c r="AZ37" s="24">
        <v>19.419303785793122</v>
      </c>
      <c r="BA37" s="24">
        <v>19.419303785793122</v>
      </c>
      <c r="BB37" s="24">
        <v>19.476276298203285</v>
      </c>
      <c r="BC37" s="24">
        <v>19.550546884664048</v>
      </c>
      <c r="BD37" s="24">
        <v>19.625406920223718</v>
      </c>
      <c r="BE37" s="24">
        <v>19.700861083049723</v>
      </c>
      <c r="BF37" s="24">
        <v>19.776914088437845</v>
      </c>
      <c r="BG37" s="24">
        <v>19.853570689106785</v>
      </c>
      <c r="BH37" s="24">
        <v>19.930835675495345</v>
      </c>
      <c r="BI37" s="24" t="s">
        <v>7</v>
      </c>
      <c r="BJ37" s="24" t="s">
        <v>7</v>
      </c>
      <c r="BK37" s="24" t="s">
        <v>7</v>
      </c>
      <c r="BL37" s="24" t="s">
        <v>7</v>
      </c>
      <c r="BM37" s="24" t="s">
        <v>7</v>
      </c>
      <c r="BN37" s="24" t="s">
        <v>7</v>
      </c>
      <c r="BO37" s="24" t="s">
        <v>7</v>
      </c>
    </row>
    <row r="38" spans="1:67" ht="17.25" customHeight="1">
      <c r="A38" s="25">
        <v>41</v>
      </c>
      <c r="B38" s="24" t="s">
        <v>7</v>
      </c>
      <c r="C38" s="24" t="s">
        <v>7</v>
      </c>
      <c r="D38" s="24" t="s">
        <v>7</v>
      </c>
      <c r="E38" s="24" t="s">
        <v>7</v>
      </c>
      <c r="F38" s="24" t="s">
        <v>7</v>
      </c>
      <c r="G38" s="24" t="s">
        <v>7</v>
      </c>
      <c r="H38" s="24" t="s">
        <v>7</v>
      </c>
      <c r="I38" s="24" t="s">
        <v>7</v>
      </c>
      <c r="J38" s="24" t="s">
        <v>7</v>
      </c>
      <c r="K38" s="24" t="s">
        <v>7</v>
      </c>
      <c r="L38" s="24" t="s">
        <v>7</v>
      </c>
      <c r="M38" s="24" t="s">
        <v>7</v>
      </c>
      <c r="N38" s="24" t="s">
        <v>7</v>
      </c>
      <c r="O38" s="24" t="s">
        <v>7</v>
      </c>
      <c r="P38" s="24" t="s">
        <v>7</v>
      </c>
      <c r="Q38" s="24" t="s">
        <v>7</v>
      </c>
      <c r="R38" s="24" t="s">
        <v>7</v>
      </c>
      <c r="S38" s="24" t="s">
        <v>7</v>
      </c>
      <c r="T38" s="24" t="s">
        <v>7</v>
      </c>
      <c r="U38" s="24" t="s">
        <v>7</v>
      </c>
      <c r="V38" s="24" t="s">
        <v>7</v>
      </c>
      <c r="W38" s="24" t="s">
        <v>7</v>
      </c>
      <c r="X38" s="24" t="s">
        <v>7</v>
      </c>
      <c r="Y38" s="24" t="s">
        <v>7</v>
      </c>
      <c r="Z38" s="24">
        <v>20.7408077666535</v>
      </c>
      <c r="AA38" s="24">
        <v>20.650602465372994</v>
      </c>
      <c r="AB38" s="24">
        <v>20.561113079182014</v>
      </c>
      <c r="AC38" s="24">
        <v>20.472333926214773</v>
      </c>
      <c r="AD38" s="24">
        <v>20.384259369699652</v>
      </c>
      <c r="AE38" s="24">
        <v>20.296883817601326</v>
      </c>
      <c r="AF38" s="24">
        <v>20.210201722265676</v>
      </c>
      <c r="AG38" s="52">
        <v>20.124207580067608</v>
      </c>
      <c r="AH38" s="24">
        <v>20.038895931061589</v>
      </c>
      <c r="AI38" s="24">
        <v>19.954261358634987</v>
      </c>
      <c r="AJ38" s="24">
        <v>19.870298489164156</v>
      </c>
      <c r="AK38" s="24">
        <v>19.787001991673243</v>
      </c>
      <c r="AL38" s="24">
        <v>19.704366577495755</v>
      </c>
      <c r="AM38" s="24">
        <v>19.622386999938719</v>
      </c>
      <c r="AN38" s="24">
        <v>19.541058053949598</v>
      </c>
      <c r="AO38" s="24">
        <v>19.49312220945691</v>
      </c>
      <c r="AP38" s="24">
        <v>19.493122209456907</v>
      </c>
      <c r="AQ38" s="24">
        <v>19.493122209456907</v>
      </c>
      <c r="AR38" s="24">
        <v>19.493122209456907</v>
      </c>
      <c r="AS38" s="24">
        <v>19.493122209456907</v>
      </c>
      <c r="AT38" s="24">
        <v>19.493122209456907</v>
      </c>
      <c r="AU38" s="24">
        <v>19.493122209456907</v>
      </c>
      <c r="AV38" s="24">
        <v>19.49312220945691</v>
      </c>
      <c r="AW38" s="24">
        <v>19.493122209456907</v>
      </c>
      <c r="AX38" s="24">
        <v>19.493122209456907</v>
      </c>
      <c r="AY38" s="24">
        <v>19.493122209456907</v>
      </c>
      <c r="AZ38" s="24">
        <v>19.493122209456903</v>
      </c>
      <c r="BA38" s="24">
        <v>19.493122209456903</v>
      </c>
      <c r="BB38" s="24">
        <v>19.493122209456899</v>
      </c>
      <c r="BC38" s="24">
        <v>19.550546884664044</v>
      </c>
      <c r="BD38" s="24">
        <v>19.62540692022371</v>
      </c>
      <c r="BE38" s="24">
        <v>19.700861083049723</v>
      </c>
      <c r="BF38" s="24">
        <v>19.776914088437842</v>
      </c>
      <c r="BG38" s="24">
        <v>19.853570689106785</v>
      </c>
      <c r="BH38" s="24">
        <v>19.930835675495338</v>
      </c>
      <c r="BI38" s="24">
        <v>20.008713876061616</v>
      </c>
      <c r="BJ38" s="24" t="s">
        <v>7</v>
      </c>
      <c r="BK38" s="24" t="s">
        <v>7</v>
      </c>
      <c r="BL38" s="24" t="s">
        <v>7</v>
      </c>
      <c r="BM38" s="24" t="s">
        <v>7</v>
      </c>
      <c r="BN38" s="24" t="s">
        <v>7</v>
      </c>
      <c r="BO38" s="24" t="s">
        <v>7</v>
      </c>
    </row>
    <row r="39" spans="1:67" ht="17.25" customHeight="1">
      <c r="A39" s="25">
        <v>40</v>
      </c>
      <c r="B39" s="24" t="s">
        <v>7</v>
      </c>
      <c r="C39" s="24" t="s">
        <v>7</v>
      </c>
      <c r="D39" s="24" t="s">
        <v>7</v>
      </c>
      <c r="E39" s="24" t="s">
        <v>7</v>
      </c>
      <c r="F39" s="24" t="s">
        <v>7</v>
      </c>
      <c r="G39" s="24" t="s">
        <v>7</v>
      </c>
      <c r="H39" s="24" t="s">
        <v>7</v>
      </c>
      <c r="I39" s="24" t="s">
        <v>7</v>
      </c>
      <c r="J39" s="24" t="s">
        <v>7</v>
      </c>
      <c r="K39" s="24" t="s">
        <v>7</v>
      </c>
      <c r="L39" s="24" t="s">
        <v>7</v>
      </c>
      <c r="M39" s="24" t="s">
        <v>7</v>
      </c>
      <c r="N39" s="24" t="s">
        <v>7</v>
      </c>
      <c r="O39" s="24" t="s">
        <v>7</v>
      </c>
      <c r="P39" s="24" t="s">
        <v>7</v>
      </c>
      <c r="Q39" s="24" t="s">
        <v>7</v>
      </c>
      <c r="R39" s="24" t="s">
        <v>7</v>
      </c>
      <c r="S39" s="24" t="s">
        <v>7</v>
      </c>
      <c r="T39" s="24" t="s">
        <v>7</v>
      </c>
      <c r="U39" s="24" t="s">
        <v>7</v>
      </c>
      <c r="V39" s="24" t="s">
        <v>7</v>
      </c>
      <c r="W39" s="24" t="s">
        <v>7</v>
      </c>
      <c r="X39" s="24" t="s">
        <v>7</v>
      </c>
      <c r="Y39" s="24" t="s">
        <v>7</v>
      </c>
      <c r="Z39" s="24" t="s">
        <v>7</v>
      </c>
      <c r="AA39" s="24">
        <v>20.72500674954215</v>
      </c>
      <c r="AB39" s="24">
        <v>20.63551736335117</v>
      </c>
      <c r="AC39" s="24">
        <v>20.546738210383928</v>
      </c>
      <c r="AD39" s="24">
        <v>20.458663653868804</v>
      </c>
      <c r="AE39" s="24">
        <v>20.371288101770482</v>
      </c>
      <c r="AF39" s="24">
        <v>20.284606006434828</v>
      </c>
      <c r="AG39" s="52">
        <v>20.198611864236767</v>
      </c>
      <c r="AH39" s="24">
        <v>20.113300215230744</v>
      </c>
      <c r="AI39" s="24">
        <v>20.028665642804139</v>
      </c>
      <c r="AJ39" s="24">
        <v>19.944702773333304</v>
      </c>
      <c r="AK39" s="24">
        <v>19.861406275842388</v>
      </c>
      <c r="AL39" s="24">
        <v>19.778770861664899</v>
      </c>
      <c r="AM39" s="24">
        <v>19.696791284107871</v>
      </c>
      <c r="AN39" s="24">
        <v>19.615462338118757</v>
      </c>
      <c r="AO39" s="24">
        <v>19.567526493626055</v>
      </c>
      <c r="AP39" s="24">
        <v>19.567526493626055</v>
      </c>
      <c r="AQ39" s="24">
        <v>19.567526493626051</v>
      </c>
      <c r="AR39" s="24">
        <v>19.567526493626051</v>
      </c>
      <c r="AS39" s="24">
        <v>19.567526493626051</v>
      </c>
      <c r="AT39" s="24">
        <v>19.567526493626055</v>
      </c>
      <c r="AU39" s="24">
        <v>19.567526493626055</v>
      </c>
      <c r="AV39" s="24">
        <v>19.567526493626055</v>
      </c>
      <c r="AW39" s="24">
        <v>19.567526493626055</v>
      </c>
      <c r="AX39" s="24">
        <v>19.567526493626055</v>
      </c>
      <c r="AY39" s="24">
        <v>19.567526493626055</v>
      </c>
      <c r="AZ39" s="24">
        <v>19.567526493626051</v>
      </c>
      <c r="BA39" s="24">
        <v>19.567526493626051</v>
      </c>
      <c r="BB39" s="24">
        <v>19.567526493626055</v>
      </c>
      <c r="BC39" s="24">
        <v>19.567526493626055</v>
      </c>
      <c r="BD39" s="24">
        <v>19.6254069202237</v>
      </c>
      <c r="BE39" s="24">
        <v>19.700861083049706</v>
      </c>
      <c r="BF39" s="24">
        <v>19.776914088437824</v>
      </c>
      <c r="BG39" s="24">
        <v>19.853570689106768</v>
      </c>
      <c r="BH39" s="24">
        <v>19.930835675495324</v>
      </c>
      <c r="BI39" s="24">
        <v>20.008713876061602</v>
      </c>
      <c r="BJ39" s="24">
        <v>20.087210157584707</v>
      </c>
      <c r="BK39" s="24" t="s">
        <v>7</v>
      </c>
      <c r="BL39" s="24" t="s">
        <v>7</v>
      </c>
      <c r="BM39" s="24" t="s">
        <v>7</v>
      </c>
      <c r="BN39" s="24" t="s">
        <v>7</v>
      </c>
      <c r="BO39" s="24" t="s">
        <v>7</v>
      </c>
    </row>
    <row r="40" spans="1:67" ht="17.25" customHeight="1">
      <c r="A40" s="25">
        <v>39</v>
      </c>
      <c r="B40" s="24" t="s">
        <v>7</v>
      </c>
      <c r="C40" s="24" t="s">
        <v>7</v>
      </c>
      <c r="D40" s="24" t="s">
        <v>7</v>
      </c>
      <c r="E40" s="24" t="s">
        <v>7</v>
      </c>
      <c r="F40" s="24" t="s">
        <v>7</v>
      </c>
      <c r="G40" s="24" t="s">
        <v>7</v>
      </c>
      <c r="H40" s="24" t="s">
        <v>7</v>
      </c>
      <c r="I40" s="24" t="s">
        <v>7</v>
      </c>
      <c r="J40" s="24" t="s">
        <v>7</v>
      </c>
      <c r="K40" s="24" t="s">
        <v>7</v>
      </c>
      <c r="L40" s="24" t="s">
        <v>7</v>
      </c>
      <c r="M40" s="24" t="s">
        <v>7</v>
      </c>
      <c r="N40" s="24" t="s">
        <v>7</v>
      </c>
      <c r="O40" s="24" t="s">
        <v>7</v>
      </c>
      <c r="P40" s="24" t="s">
        <v>7</v>
      </c>
      <c r="Q40" s="24" t="s">
        <v>7</v>
      </c>
      <c r="R40" s="24" t="s">
        <v>7</v>
      </c>
      <c r="S40" s="24" t="s">
        <v>7</v>
      </c>
      <c r="T40" s="24" t="s">
        <v>7</v>
      </c>
      <c r="U40" s="24" t="s">
        <v>7</v>
      </c>
      <c r="V40" s="24" t="s">
        <v>7</v>
      </c>
      <c r="W40" s="24" t="s">
        <v>7</v>
      </c>
      <c r="X40" s="24" t="s">
        <v>7</v>
      </c>
      <c r="Y40" s="24" t="s">
        <v>7</v>
      </c>
      <c r="Z40" s="24" t="s">
        <v>7</v>
      </c>
      <c r="AA40" s="24" t="s">
        <v>7</v>
      </c>
      <c r="AB40" s="24">
        <v>20.710512157712127</v>
      </c>
      <c r="AC40" s="24">
        <v>20.621733004744883</v>
      </c>
      <c r="AD40" s="24">
        <v>20.533658448229758</v>
      </c>
      <c r="AE40" s="24">
        <v>20.446282896131422</v>
      </c>
      <c r="AF40" s="24">
        <v>20.359600800795782</v>
      </c>
      <c r="AG40" s="52">
        <v>20.273606658597714</v>
      </c>
      <c r="AH40" s="24">
        <v>20.188295009591695</v>
      </c>
      <c r="AI40" s="24">
        <v>20.10366043716509</v>
      </c>
      <c r="AJ40" s="24">
        <v>20.019697567694251</v>
      </c>
      <c r="AK40" s="24">
        <v>19.936401070203338</v>
      </c>
      <c r="AL40" s="24">
        <v>19.853765656025853</v>
      </c>
      <c r="AM40" s="24">
        <v>19.771786078468814</v>
      </c>
      <c r="AN40" s="24">
        <v>19.690457132479693</v>
      </c>
      <c r="AO40" s="24">
        <v>19.642521287987002</v>
      </c>
      <c r="AP40" s="24">
        <v>19.642521287986998</v>
      </c>
      <c r="AQ40" s="24">
        <v>19.642521287986998</v>
      </c>
      <c r="AR40" s="24">
        <v>19.642521287986998</v>
      </c>
      <c r="AS40" s="24">
        <v>19.642521287986998</v>
      </c>
      <c r="AT40" s="24">
        <v>19.642521287987002</v>
      </c>
      <c r="AU40" s="24">
        <v>19.642521287987002</v>
      </c>
      <c r="AV40" s="24">
        <v>19.642521287987002</v>
      </c>
      <c r="AW40" s="24">
        <v>19.642521287987002</v>
      </c>
      <c r="AX40" s="24">
        <v>19.642521287987002</v>
      </c>
      <c r="AY40" s="24">
        <v>19.642521287987002</v>
      </c>
      <c r="AZ40" s="24">
        <v>19.642521287986998</v>
      </c>
      <c r="BA40" s="24">
        <v>19.642521287986998</v>
      </c>
      <c r="BB40" s="24">
        <v>19.642521287986998</v>
      </c>
      <c r="BC40" s="24">
        <v>19.642521287986998</v>
      </c>
      <c r="BD40" s="24">
        <v>19.642521287986998</v>
      </c>
      <c r="BE40" s="24">
        <v>19.700861083049706</v>
      </c>
      <c r="BF40" s="24">
        <v>19.776914088437824</v>
      </c>
      <c r="BG40" s="24">
        <v>19.853570689106768</v>
      </c>
      <c r="BH40" s="24">
        <v>19.93083567549532</v>
      </c>
      <c r="BI40" s="24">
        <v>20.008713876061602</v>
      </c>
      <c r="BJ40" s="24">
        <v>20.087210157584707</v>
      </c>
      <c r="BK40" s="24">
        <v>20.16632942546914</v>
      </c>
      <c r="BL40" s="24" t="s">
        <v>7</v>
      </c>
      <c r="BM40" s="24" t="s">
        <v>7</v>
      </c>
      <c r="BN40" s="24" t="s">
        <v>7</v>
      </c>
      <c r="BO40" s="24" t="s">
        <v>7</v>
      </c>
    </row>
    <row r="41" spans="1:67" ht="17.25" customHeight="1">
      <c r="A41" s="25">
        <v>38</v>
      </c>
      <c r="B41" s="24" t="s">
        <v>7</v>
      </c>
      <c r="C41" s="24" t="s">
        <v>7</v>
      </c>
      <c r="D41" s="24" t="s">
        <v>7</v>
      </c>
      <c r="E41" s="24" t="s">
        <v>7</v>
      </c>
      <c r="F41" s="24" t="s">
        <v>7</v>
      </c>
      <c r="G41" s="24" t="s">
        <v>7</v>
      </c>
      <c r="H41" s="24" t="s">
        <v>7</v>
      </c>
      <c r="I41" s="24" t="s">
        <v>7</v>
      </c>
      <c r="J41" s="24" t="s">
        <v>7</v>
      </c>
      <c r="K41" s="24" t="s">
        <v>7</v>
      </c>
      <c r="L41" s="24" t="s">
        <v>7</v>
      </c>
      <c r="M41" s="24" t="s">
        <v>7</v>
      </c>
      <c r="N41" s="24" t="s">
        <v>7</v>
      </c>
      <c r="O41" s="24" t="s">
        <v>7</v>
      </c>
      <c r="P41" s="24" t="s">
        <v>7</v>
      </c>
      <c r="Q41" s="24" t="s">
        <v>7</v>
      </c>
      <c r="R41" s="24" t="s">
        <v>7</v>
      </c>
      <c r="S41" s="24" t="s">
        <v>7</v>
      </c>
      <c r="T41" s="24" t="s">
        <v>7</v>
      </c>
      <c r="U41" s="24" t="s">
        <v>7</v>
      </c>
      <c r="V41" s="24" t="s">
        <v>7</v>
      </c>
      <c r="W41" s="24" t="s">
        <v>7</v>
      </c>
      <c r="X41" s="24" t="s">
        <v>7</v>
      </c>
      <c r="Y41" s="24" t="s">
        <v>7</v>
      </c>
      <c r="Z41" s="24" t="s">
        <v>7</v>
      </c>
      <c r="AA41" s="24" t="s">
        <v>7</v>
      </c>
      <c r="AB41" s="24" t="s">
        <v>7</v>
      </c>
      <c r="AC41" s="24">
        <v>20.697322995886481</v>
      </c>
      <c r="AD41" s="24">
        <v>20.60924843937136</v>
      </c>
      <c r="AE41" s="24">
        <v>20.521872887273023</v>
      </c>
      <c r="AF41" s="24">
        <v>20.435190791937373</v>
      </c>
      <c r="AG41" s="52">
        <v>20.349196649739309</v>
      </c>
      <c r="AH41" s="24">
        <v>20.263885000733293</v>
      </c>
      <c r="AI41" s="24">
        <v>20.179250428306691</v>
      </c>
      <c r="AJ41" s="24">
        <v>20.095287558835857</v>
      </c>
      <c r="AK41" s="24">
        <v>20.011991061344947</v>
      </c>
      <c r="AL41" s="24">
        <v>19.929355647167451</v>
      </c>
      <c r="AM41" s="24">
        <v>19.847376069610419</v>
      </c>
      <c r="AN41" s="24">
        <v>19.766047123621298</v>
      </c>
      <c r="AO41" s="24">
        <v>19.718111279128614</v>
      </c>
      <c r="AP41" s="24">
        <v>19.71811127912861</v>
      </c>
      <c r="AQ41" s="24">
        <v>19.71811127912861</v>
      </c>
      <c r="AR41" s="24">
        <v>19.718111279128607</v>
      </c>
      <c r="AS41" s="24">
        <v>19.718111279128607</v>
      </c>
      <c r="AT41" s="24">
        <v>19.718111279128614</v>
      </c>
      <c r="AU41" s="24">
        <v>19.718111279128614</v>
      </c>
      <c r="AV41" s="24">
        <v>19.718111279128614</v>
      </c>
      <c r="AW41" s="24">
        <v>19.718111279128614</v>
      </c>
      <c r="AX41" s="24">
        <v>19.718111279128614</v>
      </c>
      <c r="AY41" s="24">
        <v>19.718111279128614</v>
      </c>
      <c r="AZ41" s="24">
        <v>19.718111279128607</v>
      </c>
      <c r="BA41" s="24">
        <v>19.718111279128607</v>
      </c>
      <c r="BB41" s="24">
        <v>19.718111279128607</v>
      </c>
      <c r="BC41" s="24">
        <v>19.718111279128607</v>
      </c>
      <c r="BD41" s="24">
        <v>19.718111279128607</v>
      </c>
      <c r="BE41" s="24">
        <v>19.718111279128607</v>
      </c>
      <c r="BF41" s="24">
        <v>19.776914088437831</v>
      </c>
      <c r="BG41" s="24">
        <v>19.853570689106775</v>
      </c>
      <c r="BH41" s="24">
        <v>19.930835675495331</v>
      </c>
      <c r="BI41" s="24">
        <v>20.008713876061606</v>
      </c>
      <c r="BJ41" s="24">
        <v>20.087210157584714</v>
      </c>
      <c r="BK41" s="24">
        <v>20.166329425469147</v>
      </c>
      <c r="BL41" s="24">
        <v>20.246076624051067</v>
      </c>
      <c r="BM41" s="24" t="s">
        <v>7</v>
      </c>
      <c r="BN41" s="24" t="s">
        <v>7</v>
      </c>
      <c r="BO41" s="24" t="s">
        <v>7</v>
      </c>
    </row>
    <row r="42" spans="1:67" ht="17.25" customHeight="1">
      <c r="A42" s="25">
        <v>37</v>
      </c>
      <c r="B42" s="24" t="s">
        <v>7</v>
      </c>
      <c r="C42" s="24" t="s">
        <v>7</v>
      </c>
      <c r="D42" s="24" t="s">
        <v>7</v>
      </c>
      <c r="E42" s="24" t="s">
        <v>7</v>
      </c>
      <c r="F42" s="24" t="s">
        <v>7</v>
      </c>
      <c r="G42" s="24" t="s">
        <v>7</v>
      </c>
      <c r="H42" s="24" t="s">
        <v>7</v>
      </c>
      <c r="I42" s="24" t="s">
        <v>7</v>
      </c>
      <c r="J42" s="24" t="s">
        <v>7</v>
      </c>
      <c r="K42" s="24" t="s">
        <v>7</v>
      </c>
      <c r="L42" s="24" t="s">
        <v>7</v>
      </c>
      <c r="M42" s="24" t="s">
        <v>7</v>
      </c>
      <c r="N42" s="24" t="s">
        <v>7</v>
      </c>
      <c r="O42" s="24" t="s">
        <v>7</v>
      </c>
      <c r="P42" s="24" t="s">
        <v>7</v>
      </c>
      <c r="Q42" s="24" t="s">
        <v>7</v>
      </c>
      <c r="R42" s="24" t="s">
        <v>7</v>
      </c>
      <c r="S42" s="24" t="s">
        <v>7</v>
      </c>
      <c r="T42" s="24" t="s">
        <v>7</v>
      </c>
      <c r="U42" s="24" t="s">
        <v>7</v>
      </c>
      <c r="V42" s="24" t="s">
        <v>7</v>
      </c>
      <c r="W42" s="24" t="s">
        <v>7</v>
      </c>
      <c r="X42" s="24" t="s">
        <v>7</v>
      </c>
      <c r="Y42" s="24" t="s">
        <v>7</v>
      </c>
      <c r="Z42" s="24" t="s">
        <v>7</v>
      </c>
      <c r="AA42" s="24" t="s">
        <v>7</v>
      </c>
      <c r="AB42" s="24" t="s">
        <v>7</v>
      </c>
      <c r="AC42" s="24" t="s">
        <v>7</v>
      </c>
      <c r="AD42" s="24">
        <v>20.685438351077551</v>
      </c>
      <c r="AE42" s="24">
        <v>20.598062798979214</v>
      </c>
      <c r="AF42" s="24">
        <v>20.511380703643564</v>
      </c>
      <c r="AG42" s="52">
        <v>20.42538656144551</v>
      </c>
      <c r="AH42" s="24">
        <v>20.340074912439491</v>
      </c>
      <c r="AI42" s="24">
        <v>20.255440340012893</v>
      </c>
      <c r="AJ42" s="24">
        <v>20.171477470542055</v>
      </c>
      <c r="AK42" s="24">
        <v>20.088180973051138</v>
      </c>
      <c r="AL42" s="24">
        <v>20.005545558873653</v>
      </c>
      <c r="AM42" s="24">
        <v>19.923565981316617</v>
      </c>
      <c r="AN42" s="24">
        <v>19.842237035327503</v>
      </c>
      <c r="AO42" s="24">
        <v>19.794301190834812</v>
      </c>
      <c r="AP42" s="24">
        <v>19.794301190834808</v>
      </c>
      <c r="AQ42" s="24">
        <v>19.794301190834808</v>
      </c>
      <c r="AR42" s="24">
        <v>19.794301190834808</v>
      </c>
      <c r="AS42" s="24">
        <v>19.794301190834808</v>
      </c>
      <c r="AT42" s="24">
        <v>19.794301190834808</v>
      </c>
      <c r="AU42" s="24">
        <v>19.794301190834808</v>
      </c>
      <c r="AV42" s="24">
        <v>19.794301190834808</v>
      </c>
      <c r="AW42" s="24">
        <v>19.794301190834808</v>
      </c>
      <c r="AX42" s="24">
        <v>19.794301190834808</v>
      </c>
      <c r="AY42" s="24">
        <v>19.794301190834808</v>
      </c>
      <c r="AZ42" s="24">
        <v>19.794301190834808</v>
      </c>
      <c r="BA42" s="24">
        <v>19.794301190834805</v>
      </c>
      <c r="BB42" s="24">
        <v>19.794301190834808</v>
      </c>
      <c r="BC42" s="24">
        <v>19.794301190834808</v>
      </c>
      <c r="BD42" s="24">
        <v>19.794301190834808</v>
      </c>
      <c r="BE42" s="24">
        <v>19.794301190834808</v>
      </c>
      <c r="BF42" s="24">
        <v>19.794301190834808</v>
      </c>
      <c r="BG42" s="24">
        <v>19.853570689106775</v>
      </c>
      <c r="BH42" s="24">
        <v>19.930835675495334</v>
      </c>
      <c r="BI42" s="24">
        <v>20.008713876061606</v>
      </c>
      <c r="BJ42" s="24">
        <v>20.087210157584714</v>
      </c>
      <c r="BK42" s="24">
        <v>20.166329425469151</v>
      </c>
      <c r="BL42" s="24">
        <v>20.246076624051071</v>
      </c>
      <c r="BM42" s="24">
        <v>20.326456736907449</v>
      </c>
      <c r="BN42" s="24" t="s">
        <v>7</v>
      </c>
      <c r="BO42" s="24" t="s">
        <v>7</v>
      </c>
    </row>
    <row r="43" spans="1:67" ht="17.25" customHeight="1">
      <c r="A43" s="25">
        <v>36</v>
      </c>
      <c r="B43" s="24" t="s">
        <v>7</v>
      </c>
      <c r="C43" s="24" t="s">
        <v>7</v>
      </c>
      <c r="D43" s="24" t="s">
        <v>7</v>
      </c>
      <c r="E43" s="24" t="s">
        <v>7</v>
      </c>
      <c r="F43" s="24" t="s">
        <v>7</v>
      </c>
      <c r="G43" s="24" t="s">
        <v>7</v>
      </c>
      <c r="H43" s="24" t="s">
        <v>7</v>
      </c>
      <c r="I43" s="24" t="s">
        <v>7</v>
      </c>
      <c r="J43" s="24" t="s">
        <v>7</v>
      </c>
      <c r="K43" s="24" t="s">
        <v>7</v>
      </c>
      <c r="L43" s="24" t="s">
        <v>7</v>
      </c>
      <c r="M43" s="24" t="s">
        <v>7</v>
      </c>
      <c r="N43" s="24" t="s">
        <v>7</v>
      </c>
      <c r="O43" s="24" t="s">
        <v>7</v>
      </c>
      <c r="P43" s="24" t="s">
        <v>7</v>
      </c>
      <c r="Q43" s="24" t="s">
        <v>7</v>
      </c>
      <c r="R43" s="24" t="s">
        <v>7</v>
      </c>
      <c r="S43" s="24" t="s">
        <v>7</v>
      </c>
      <c r="T43" s="24" t="s">
        <v>7</v>
      </c>
      <c r="U43" s="24" t="s">
        <v>7</v>
      </c>
      <c r="V43" s="24" t="s">
        <v>7</v>
      </c>
      <c r="W43" s="24" t="s">
        <v>7</v>
      </c>
      <c r="X43" s="24" t="s">
        <v>7</v>
      </c>
      <c r="Y43" s="24" t="s">
        <v>7</v>
      </c>
      <c r="Z43" s="24" t="s">
        <v>7</v>
      </c>
      <c r="AA43" s="24" t="s">
        <v>7</v>
      </c>
      <c r="AB43" s="24" t="s">
        <v>7</v>
      </c>
      <c r="AC43" s="24" t="s">
        <v>7</v>
      </c>
      <c r="AD43" s="24" t="s">
        <v>7</v>
      </c>
      <c r="AE43" s="24">
        <v>20.674857392524359</v>
      </c>
      <c r="AF43" s="24">
        <v>20.58817529718872</v>
      </c>
      <c r="AG43" s="52">
        <v>20.502181154990652</v>
      </c>
      <c r="AH43" s="24">
        <v>20.416869505984632</v>
      </c>
      <c r="AI43" s="24">
        <v>20.332234933558041</v>
      </c>
      <c r="AJ43" s="24">
        <v>20.248272064087203</v>
      </c>
      <c r="AK43" s="24">
        <v>20.164975566596301</v>
      </c>
      <c r="AL43" s="24">
        <v>20.082340152418809</v>
      </c>
      <c r="AM43" s="24">
        <v>20.000360574861773</v>
      </c>
      <c r="AN43" s="24">
        <v>19.919031628872659</v>
      </c>
      <c r="AO43" s="24">
        <v>19.871095784379953</v>
      </c>
      <c r="AP43" s="24">
        <v>19.871095784379953</v>
      </c>
      <c r="AQ43" s="24">
        <v>19.871095784379953</v>
      </c>
      <c r="AR43" s="24">
        <v>19.87109578437995</v>
      </c>
      <c r="AS43" s="24">
        <v>19.87109578437995</v>
      </c>
      <c r="AT43" s="24">
        <v>19.871095784379953</v>
      </c>
      <c r="AU43" s="24">
        <v>19.871095784379953</v>
      </c>
      <c r="AV43" s="24">
        <v>19.871095784379953</v>
      </c>
      <c r="AW43" s="24">
        <v>19.871095784379953</v>
      </c>
      <c r="AX43" s="24">
        <v>19.87109578437995</v>
      </c>
      <c r="AY43" s="24">
        <v>19.871095784379953</v>
      </c>
      <c r="AZ43" s="24">
        <v>19.87109578437995</v>
      </c>
      <c r="BA43" s="24">
        <v>19.87109578437995</v>
      </c>
      <c r="BB43" s="24">
        <v>19.87109578437995</v>
      </c>
      <c r="BC43" s="24">
        <v>19.87109578437995</v>
      </c>
      <c r="BD43" s="24">
        <v>19.87109578437995</v>
      </c>
      <c r="BE43" s="24">
        <v>19.87109578437995</v>
      </c>
      <c r="BF43" s="24">
        <v>19.87109578437995</v>
      </c>
      <c r="BG43" s="24">
        <v>19.87109578437995</v>
      </c>
      <c r="BH43" s="24">
        <v>19.930835675495334</v>
      </c>
      <c r="BI43" s="24">
        <v>20.008713876061613</v>
      </c>
      <c r="BJ43" s="24">
        <v>20.087210157584718</v>
      </c>
      <c r="BK43" s="24">
        <v>20.166329425469151</v>
      </c>
      <c r="BL43" s="24">
        <v>20.246076624051074</v>
      </c>
      <c r="BM43" s="24">
        <v>20.326456736907453</v>
      </c>
      <c r="BN43" s="24">
        <v>20.407474787167455</v>
      </c>
      <c r="BO43" s="24" t="s">
        <v>7</v>
      </c>
    </row>
    <row r="44" spans="1:67" ht="17.25" customHeight="1">
      <c r="A44" s="25">
        <v>35</v>
      </c>
      <c r="B44" s="24" t="s">
        <v>7</v>
      </c>
      <c r="C44" s="24" t="s">
        <v>7</v>
      </c>
      <c r="D44" s="24" t="s">
        <v>7</v>
      </c>
      <c r="E44" s="24" t="s">
        <v>7</v>
      </c>
      <c r="F44" s="24" t="s">
        <v>7</v>
      </c>
      <c r="G44" s="24" t="s">
        <v>7</v>
      </c>
      <c r="H44" s="24" t="s">
        <v>7</v>
      </c>
      <c r="I44" s="24" t="s">
        <v>7</v>
      </c>
      <c r="J44" s="24" t="s">
        <v>7</v>
      </c>
      <c r="K44" s="24" t="s">
        <v>7</v>
      </c>
      <c r="L44" s="24" t="s">
        <v>7</v>
      </c>
      <c r="M44" s="24" t="s">
        <v>7</v>
      </c>
      <c r="N44" s="24" t="s">
        <v>7</v>
      </c>
      <c r="O44" s="24" t="s">
        <v>7</v>
      </c>
      <c r="P44" s="24" t="s">
        <v>7</v>
      </c>
      <c r="Q44" s="24" t="s">
        <v>7</v>
      </c>
      <c r="R44" s="24" t="s">
        <v>7</v>
      </c>
      <c r="S44" s="24" t="s">
        <v>7</v>
      </c>
      <c r="T44" s="24" t="s">
        <v>7</v>
      </c>
      <c r="U44" s="24" t="s">
        <v>7</v>
      </c>
      <c r="V44" s="24" t="s">
        <v>7</v>
      </c>
      <c r="W44" s="24" t="s">
        <v>7</v>
      </c>
      <c r="X44" s="24" t="s">
        <v>7</v>
      </c>
      <c r="Y44" s="24" t="s">
        <v>7</v>
      </c>
      <c r="Z44" s="24" t="s">
        <v>7</v>
      </c>
      <c r="AA44" s="24" t="s">
        <v>7</v>
      </c>
      <c r="AB44" s="24" t="s">
        <v>7</v>
      </c>
      <c r="AC44" s="24" t="s">
        <v>7</v>
      </c>
      <c r="AD44" s="24" t="s">
        <v>7</v>
      </c>
      <c r="AE44" s="24" t="s">
        <v>7</v>
      </c>
      <c r="AF44" s="24">
        <v>20.665579371634934</v>
      </c>
      <c r="AG44" s="52">
        <v>20.579585229436869</v>
      </c>
      <c r="AH44" s="24">
        <v>20.49427358043085</v>
      </c>
      <c r="AI44" s="24">
        <v>20.409639008004248</v>
      </c>
      <c r="AJ44" s="24">
        <v>20.325676138533414</v>
      </c>
      <c r="AK44" s="24">
        <v>20.242379641042504</v>
      </c>
      <c r="AL44" s="24">
        <v>20.159744226865012</v>
      </c>
      <c r="AM44" s="24">
        <v>20.077764649307973</v>
      </c>
      <c r="AN44" s="24">
        <v>19.996435703318863</v>
      </c>
      <c r="AO44" s="24">
        <v>19.948499858826178</v>
      </c>
      <c r="AP44" s="24">
        <v>19.948499858826175</v>
      </c>
      <c r="AQ44" s="24">
        <v>19.948499858826175</v>
      </c>
      <c r="AR44" s="24">
        <v>19.948499858826171</v>
      </c>
      <c r="AS44" s="24">
        <v>19.948499858826171</v>
      </c>
      <c r="AT44" s="24">
        <v>19.948499858826175</v>
      </c>
      <c r="AU44" s="24">
        <v>19.948499858826175</v>
      </c>
      <c r="AV44" s="24">
        <v>19.948499858826178</v>
      </c>
      <c r="AW44" s="24">
        <v>19.948499858826171</v>
      </c>
      <c r="AX44" s="24">
        <v>19.948499858826171</v>
      </c>
      <c r="AY44" s="24">
        <v>19.948499858826171</v>
      </c>
      <c r="AZ44" s="24">
        <v>19.948499858826167</v>
      </c>
      <c r="BA44" s="24">
        <v>19.948499858826167</v>
      </c>
      <c r="BB44" s="24">
        <v>19.948499858826167</v>
      </c>
      <c r="BC44" s="24">
        <v>19.948499858826167</v>
      </c>
      <c r="BD44" s="24">
        <v>19.948499858826167</v>
      </c>
      <c r="BE44" s="24">
        <v>19.948499858826171</v>
      </c>
      <c r="BF44" s="24">
        <v>19.948499858826167</v>
      </c>
      <c r="BG44" s="24">
        <v>19.948499858826167</v>
      </c>
      <c r="BH44" s="24">
        <v>19.948499858826167</v>
      </c>
      <c r="BI44" s="24">
        <v>20.008713876061606</v>
      </c>
      <c r="BJ44" s="24">
        <v>20.087210157584714</v>
      </c>
      <c r="BK44" s="24">
        <v>20.166329425469147</v>
      </c>
      <c r="BL44" s="24">
        <v>20.246076624051067</v>
      </c>
      <c r="BM44" s="24">
        <v>20.326456736907449</v>
      </c>
      <c r="BN44" s="24">
        <v>20.407474787167448</v>
      </c>
      <c r="BO44" s="24">
        <v>20.489135837826314</v>
      </c>
    </row>
    <row r="45" spans="1:67" ht="17.25" customHeight="1">
      <c r="A45" s="25">
        <v>34</v>
      </c>
      <c r="B45" s="24" t="s">
        <v>7</v>
      </c>
      <c r="C45" s="24" t="s">
        <v>7</v>
      </c>
      <c r="D45" s="24" t="s">
        <v>7</v>
      </c>
      <c r="E45" s="24" t="s">
        <v>7</v>
      </c>
      <c r="F45" s="24" t="s">
        <v>7</v>
      </c>
      <c r="G45" s="24" t="s">
        <v>7</v>
      </c>
      <c r="H45" s="24" t="s">
        <v>7</v>
      </c>
      <c r="I45" s="24" t="s">
        <v>7</v>
      </c>
      <c r="J45" s="24" t="s">
        <v>7</v>
      </c>
      <c r="K45" s="24" t="s">
        <v>7</v>
      </c>
      <c r="L45" s="24" t="s">
        <v>7</v>
      </c>
      <c r="M45" s="24" t="s">
        <v>7</v>
      </c>
      <c r="N45" s="24" t="s">
        <v>7</v>
      </c>
      <c r="O45" s="24" t="s">
        <v>7</v>
      </c>
      <c r="P45" s="24" t="s">
        <v>7</v>
      </c>
      <c r="Q45" s="24" t="s">
        <v>7</v>
      </c>
      <c r="R45" s="24" t="s">
        <v>7</v>
      </c>
      <c r="S45" s="24" t="s">
        <v>7</v>
      </c>
      <c r="T45" s="24" t="s">
        <v>7</v>
      </c>
      <c r="U45" s="24" t="s">
        <v>7</v>
      </c>
      <c r="V45" s="24" t="s">
        <v>7</v>
      </c>
      <c r="W45" s="24" t="s">
        <v>7</v>
      </c>
      <c r="X45" s="24" t="s">
        <v>7</v>
      </c>
      <c r="Y45" s="24" t="s">
        <v>7</v>
      </c>
      <c r="Z45" s="24" t="s">
        <v>7</v>
      </c>
      <c r="AA45" s="24" t="s">
        <v>7</v>
      </c>
      <c r="AB45" s="24" t="s">
        <v>7</v>
      </c>
      <c r="AC45" s="24" t="s">
        <v>7</v>
      </c>
      <c r="AD45" s="24" t="s">
        <v>7</v>
      </c>
      <c r="AE45" s="24" t="s">
        <v>7</v>
      </c>
      <c r="AF45" s="24" t="s">
        <v>7</v>
      </c>
      <c r="AG45" s="52">
        <v>20.657603621934321</v>
      </c>
      <c r="AH45" s="24">
        <v>20.572291972928308</v>
      </c>
      <c r="AI45" s="24">
        <v>20.487657400501703</v>
      </c>
      <c r="AJ45" s="24">
        <v>20.403694531030869</v>
      </c>
      <c r="AK45" s="24">
        <v>20.320398033539956</v>
      </c>
      <c r="AL45" s="24">
        <v>20.237762619362474</v>
      </c>
      <c r="AM45" s="24">
        <v>20.155783041805435</v>
      </c>
      <c r="AN45" s="24">
        <v>20.074454095816318</v>
      </c>
      <c r="AO45" s="24">
        <v>20.026518251323623</v>
      </c>
      <c r="AP45" s="24">
        <v>20.026518251323623</v>
      </c>
      <c r="AQ45" s="24">
        <v>20.026518251323623</v>
      </c>
      <c r="AR45" s="24">
        <v>20.026518251323619</v>
      </c>
      <c r="AS45" s="24">
        <v>20.026518251323623</v>
      </c>
      <c r="AT45" s="24">
        <v>20.026518251323623</v>
      </c>
      <c r="AU45" s="24">
        <v>20.026518251323623</v>
      </c>
      <c r="AV45" s="24">
        <v>20.026518251323623</v>
      </c>
      <c r="AW45" s="24">
        <v>20.026518251323623</v>
      </c>
      <c r="AX45" s="24">
        <v>20.026518251323623</v>
      </c>
      <c r="AY45" s="24">
        <v>20.026518251323623</v>
      </c>
      <c r="AZ45" s="24">
        <v>20.026518251323619</v>
      </c>
      <c r="BA45" s="24">
        <v>20.026518251323619</v>
      </c>
      <c r="BB45" s="24">
        <v>20.026518251323619</v>
      </c>
      <c r="BC45" s="24">
        <v>20.026518251323619</v>
      </c>
      <c r="BD45" s="24">
        <v>20.026518251323619</v>
      </c>
      <c r="BE45" s="24">
        <v>20.026518251323619</v>
      </c>
      <c r="BF45" s="24">
        <v>20.026518251323619</v>
      </c>
      <c r="BG45" s="24">
        <v>20.026518251323619</v>
      </c>
      <c r="BH45" s="24">
        <v>20.026518251323623</v>
      </c>
      <c r="BI45" s="24">
        <v>20.026518251323623</v>
      </c>
      <c r="BJ45" s="24">
        <v>20.087210157584707</v>
      </c>
      <c r="BK45" s="24">
        <v>20.166329425469144</v>
      </c>
      <c r="BL45" s="24">
        <v>20.246076624051064</v>
      </c>
      <c r="BM45" s="24">
        <v>20.326456736907446</v>
      </c>
      <c r="BN45" s="24">
        <v>20.407474787167445</v>
      </c>
      <c r="BO45" s="24">
        <v>20.489135837826307</v>
      </c>
    </row>
    <row r="46" spans="1:67" ht="17.25" customHeight="1">
      <c r="A46" s="25">
        <v>33</v>
      </c>
      <c r="B46" s="24" t="s">
        <v>7</v>
      </c>
      <c r="C46" s="24" t="s">
        <v>7</v>
      </c>
      <c r="D46" s="24" t="s">
        <v>7</v>
      </c>
      <c r="E46" s="24" t="s">
        <v>7</v>
      </c>
      <c r="F46" s="24" t="s">
        <v>7</v>
      </c>
      <c r="G46" s="24" t="s">
        <v>7</v>
      </c>
      <c r="H46" s="24" t="s">
        <v>7</v>
      </c>
      <c r="I46" s="24" t="s">
        <v>7</v>
      </c>
      <c r="J46" s="24" t="s">
        <v>7</v>
      </c>
      <c r="K46" s="24" t="s">
        <v>7</v>
      </c>
      <c r="L46" s="24" t="s">
        <v>7</v>
      </c>
      <c r="M46" s="24" t="s">
        <v>7</v>
      </c>
      <c r="N46" s="24" t="s">
        <v>7</v>
      </c>
      <c r="O46" s="24" t="s">
        <v>7</v>
      </c>
      <c r="P46" s="24" t="s">
        <v>7</v>
      </c>
      <c r="Q46" s="24" t="s">
        <v>7</v>
      </c>
      <c r="R46" s="24" t="s">
        <v>7</v>
      </c>
      <c r="S46" s="24" t="s">
        <v>7</v>
      </c>
      <c r="T46" s="24" t="s">
        <v>7</v>
      </c>
      <c r="U46" s="24" t="s">
        <v>7</v>
      </c>
      <c r="V46" s="24" t="s">
        <v>7</v>
      </c>
      <c r="W46" s="24" t="s">
        <v>7</v>
      </c>
      <c r="X46" s="24" t="s">
        <v>7</v>
      </c>
      <c r="Y46" s="24" t="s">
        <v>7</v>
      </c>
      <c r="Z46" s="24" t="s">
        <v>7</v>
      </c>
      <c r="AA46" s="24" t="s">
        <v>7</v>
      </c>
      <c r="AB46" s="24" t="s">
        <v>7</v>
      </c>
      <c r="AC46" s="24" t="s">
        <v>7</v>
      </c>
      <c r="AD46" s="24" t="s">
        <v>7</v>
      </c>
      <c r="AE46" s="24" t="s">
        <v>7</v>
      </c>
      <c r="AF46" s="24" t="s">
        <v>7</v>
      </c>
      <c r="AG46" s="52" t="s">
        <v>7</v>
      </c>
      <c r="AH46" s="24">
        <v>20.650929559017062</v>
      </c>
      <c r="AI46" s="24">
        <v>20.566294986590464</v>
      </c>
      <c r="AJ46" s="24">
        <v>20.482332117119622</v>
      </c>
      <c r="AK46" s="24">
        <v>20.399035619628716</v>
      </c>
      <c r="AL46" s="24">
        <v>20.316400205451224</v>
      </c>
      <c r="AM46" s="24">
        <v>20.234420627894188</v>
      </c>
      <c r="AN46" s="24">
        <v>20.153091681905074</v>
      </c>
      <c r="AO46" s="24">
        <v>20.105155837412386</v>
      </c>
      <c r="AP46" s="24">
        <v>20.105155837412383</v>
      </c>
      <c r="AQ46" s="24">
        <v>20.105155837412383</v>
      </c>
      <c r="AR46" s="24">
        <v>20.105155837412383</v>
      </c>
      <c r="AS46" s="24">
        <v>20.105155837412383</v>
      </c>
      <c r="AT46" s="24">
        <v>20.105155837412386</v>
      </c>
      <c r="AU46" s="24">
        <v>20.105155837412386</v>
      </c>
      <c r="AV46" s="24">
        <v>20.105155837412386</v>
      </c>
      <c r="AW46" s="24">
        <v>20.105155837412383</v>
      </c>
      <c r="AX46" s="24">
        <v>20.105155837412383</v>
      </c>
      <c r="AY46" s="24">
        <v>20.105155837412383</v>
      </c>
      <c r="AZ46" s="24">
        <v>20.105155837412383</v>
      </c>
      <c r="BA46" s="24">
        <v>20.105155837412379</v>
      </c>
      <c r="BB46" s="24">
        <v>20.105155837412383</v>
      </c>
      <c r="BC46" s="24">
        <v>20.105155837412383</v>
      </c>
      <c r="BD46" s="24">
        <v>20.105155837412383</v>
      </c>
      <c r="BE46" s="24">
        <v>20.105155837412383</v>
      </c>
      <c r="BF46" s="24">
        <v>20.105155837412383</v>
      </c>
      <c r="BG46" s="24">
        <v>20.105155837412383</v>
      </c>
      <c r="BH46" s="24">
        <v>20.105155837412383</v>
      </c>
      <c r="BI46" s="24">
        <v>20.105155837412383</v>
      </c>
      <c r="BJ46" s="24">
        <v>20.105155837412383</v>
      </c>
      <c r="BK46" s="24">
        <v>20.166329425469144</v>
      </c>
      <c r="BL46" s="24">
        <v>20.246076624051064</v>
      </c>
      <c r="BM46" s="24">
        <v>20.326456736907446</v>
      </c>
      <c r="BN46" s="24">
        <v>20.407474787167445</v>
      </c>
      <c r="BO46" s="24">
        <v>20.489135837826307</v>
      </c>
    </row>
    <row r="47" spans="1:67" ht="17.25" customHeight="1">
      <c r="A47" s="25">
        <v>32</v>
      </c>
      <c r="B47" s="24" t="s">
        <v>7</v>
      </c>
      <c r="C47" s="24" t="s">
        <v>7</v>
      </c>
      <c r="D47" s="24" t="s">
        <v>7</v>
      </c>
      <c r="E47" s="24" t="s">
        <v>7</v>
      </c>
      <c r="F47" s="24" t="s">
        <v>7</v>
      </c>
      <c r="G47" s="24" t="s">
        <v>7</v>
      </c>
      <c r="H47" s="24" t="s">
        <v>7</v>
      </c>
      <c r="I47" s="24" t="s">
        <v>7</v>
      </c>
      <c r="J47" s="24" t="s">
        <v>7</v>
      </c>
      <c r="K47" s="24" t="s">
        <v>7</v>
      </c>
      <c r="L47" s="24" t="s">
        <v>7</v>
      </c>
      <c r="M47" s="24" t="s">
        <v>7</v>
      </c>
      <c r="N47" s="24" t="s">
        <v>7</v>
      </c>
      <c r="O47" s="24" t="s">
        <v>7</v>
      </c>
      <c r="P47" s="24" t="s">
        <v>7</v>
      </c>
      <c r="Q47" s="24" t="s">
        <v>7</v>
      </c>
      <c r="R47" s="24" t="s">
        <v>7</v>
      </c>
      <c r="S47" s="24" t="s">
        <v>7</v>
      </c>
      <c r="T47" s="24" t="s">
        <v>7</v>
      </c>
      <c r="U47" s="24" t="s">
        <v>7</v>
      </c>
      <c r="V47" s="24" t="s">
        <v>7</v>
      </c>
      <c r="W47" s="24" t="s">
        <v>7</v>
      </c>
      <c r="X47" s="24" t="s">
        <v>7</v>
      </c>
      <c r="Y47" s="24" t="s">
        <v>7</v>
      </c>
      <c r="Z47" s="24" t="s">
        <v>7</v>
      </c>
      <c r="AA47" s="24" t="s">
        <v>7</v>
      </c>
      <c r="AB47" s="24" t="s">
        <v>7</v>
      </c>
      <c r="AC47" s="24" t="s">
        <v>7</v>
      </c>
      <c r="AD47" s="24" t="s">
        <v>7</v>
      </c>
      <c r="AE47" s="24" t="s">
        <v>7</v>
      </c>
      <c r="AF47" s="24" t="s">
        <v>7</v>
      </c>
      <c r="AG47" s="52" t="s">
        <v>7</v>
      </c>
      <c r="AH47" s="24" t="s">
        <v>7</v>
      </c>
      <c r="AI47" s="24">
        <v>20.645556680505226</v>
      </c>
      <c r="AJ47" s="24">
        <v>20.561593811034388</v>
      </c>
      <c r="AK47" s="24">
        <v>20.478297313543475</v>
      </c>
      <c r="AL47" s="24">
        <v>20.395661899365987</v>
      </c>
      <c r="AM47" s="24">
        <v>20.313682321808955</v>
      </c>
      <c r="AN47" s="24">
        <v>20.232353375819844</v>
      </c>
      <c r="AO47" s="24">
        <v>20.184417531327153</v>
      </c>
      <c r="AP47" s="24">
        <v>20.184417531327149</v>
      </c>
      <c r="AQ47" s="24">
        <v>20.184417531327146</v>
      </c>
      <c r="AR47" s="24">
        <v>20.184417531327146</v>
      </c>
      <c r="AS47" s="24">
        <v>20.184417531327146</v>
      </c>
      <c r="AT47" s="24">
        <v>20.184417531327149</v>
      </c>
      <c r="AU47" s="24">
        <v>20.184417531327149</v>
      </c>
      <c r="AV47" s="24">
        <v>20.184417531327153</v>
      </c>
      <c r="AW47" s="24">
        <v>20.184417531327153</v>
      </c>
      <c r="AX47" s="24">
        <v>20.184417531327149</v>
      </c>
      <c r="AY47" s="24">
        <v>20.184417531327146</v>
      </c>
      <c r="AZ47" s="24">
        <v>20.184417531327146</v>
      </c>
      <c r="BA47" s="24">
        <v>20.184417531327142</v>
      </c>
      <c r="BB47" s="24">
        <v>20.184417531327142</v>
      </c>
      <c r="BC47" s="24">
        <v>20.184417531327142</v>
      </c>
      <c r="BD47" s="24">
        <v>20.184417531327142</v>
      </c>
      <c r="BE47" s="24">
        <v>20.184417531327146</v>
      </c>
      <c r="BF47" s="24">
        <v>20.184417531327146</v>
      </c>
      <c r="BG47" s="24">
        <v>20.184417531327146</v>
      </c>
      <c r="BH47" s="24">
        <v>20.184417531327146</v>
      </c>
      <c r="BI47" s="24">
        <v>20.184417531327149</v>
      </c>
      <c r="BJ47" s="24">
        <v>20.184417531327149</v>
      </c>
      <c r="BK47" s="24">
        <v>20.184417531327153</v>
      </c>
      <c r="BL47" s="24">
        <v>20.246076624051064</v>
      </c>
      <c r="BM47" s="24">
        <v>20.326456736907438</v>
      </c>
      <c r="BN47" s="24">
        <v>20.407474787167441</v>
      </c>
      <c r="BO47" s="24">
        <v>20.489135837826307</v>
      </c>
    </row>
    <row r="48" spans="1:67" ht="17.25" customHeight="1">
      <c r="A48" s="25">
        <v>31</v>
      </c>
      <c r="B48" s="24" t="s">
        <v>7</v>
      </c>
      <c r="C48" s="24" t="s">
        <v>7</v>
      </c>
      <c r="D48" s="24" t="s">
        <v>7</v>
      </c>
      <c r="E48" s="24" t="s">
        <v>7</v>
      </c>
      <c r="F48" s="24" t="s">
        <v>7</v>
      </c>
      <c r="G48" s="24" t="s">
        <v>7</v>
      </c>
      <c r="H48" s="24" t="s">
        <v>7</v>
      </c>
      <c r="I48" s="24" t="s">
        <v>7</v>
      </c>
      <c r="J48" s="24" t="s">
        <v>7</v>
      </c>
      <c r="K48" s="24" t="s">
        <v>7</v>
      </c>
      <c r="L48" s="24" t="s">
        <v>7</v>
      </c>
      <c r="M48" s="24" t="s">
        <v>7</v>
      </c>
      <c r="N48" s="24" t="s">
        <v>7</v>
      </c>
      <c r="O48" s="24" t="s">
        <v>7</v>
      </c>
      <c r="P48" s="24" t="s">
        <v>7</v>
      </c>
      <c r="Q48" s="24" t="s">
        <v>7</v>
      </c>
      <c r="R48" s="24" t="s">
        <v>7</v>
      </c>
      <c r="S48" s="24" t="s">
        <v>7</v>
      </c>
      <c r="T48" s="24" t="s">
        <v>7</v>
      </c>
      <c r="U48" s="24" t="s">
        <v>7</v>
      </c>
      <c r="V48" s="24" t="s">
        <v>7</v>
      </c>
      <c r="W48" s="24" t="s">
        <v>7</v>
      </c>
      <c r="X48" s="24" t="s">
        <v>7</v>
      </c>
      <c r="Y48" s="24" t="s">
        <v>7</v>
      </c>
      <c r="Z48" s="24" t="s">
        <v>7</v>
      </c>
      <c r="AA48" s="24" t="s">
        <v>7</v>
      </c>
      <c r="AB48" s="24" t="s">
        <v>7</v>
      </c>
      <c r="AC48" s="24" t="s">
        <v>7</v>
      </c>
      <c r="AD48" s="24" t="s">
        <v>7</v>
      </c>
      <c r="AE48" s="24" t="s">
        <v>7</v>
      </c>
      <c r="AF48" s="24" t="s">
        <v>7</v>
      </c>
      <c r="AG48" s="52" t="s">
        <v>7</v>
      </c>
      <c r="AH48" s="24" t="s">
        <v>7</v>
      </c>
      <c r="AI48" s="24" t="s">
        <v>7</v>
      </c>
      <c r="AJ48" s="24">
        <v>20.641484566012018</v>
      </c>
      <c r="AK48" s="24">
        <v>20.558188068521105</v>
      </c>
      <c r="AL48" s="24">
        <v>20.475552654343627</v>
      </c>
      <c r="AM48" s="24">
        <v>20.393573076786591</v>
      </c>
      <c r="AN48" s="24">
        <v>20.31224413079747</v>
      </c>
      <c r="AO48" s="24">
        <v>20.264308286304782</v>
      </c>
      <c r="AP48" s="24">
        <v>20.264308286304782</v>
      </c>
      <c r="AQ48" s="24">
        <v>20.264308286304782</v>
      </c>
      <c r="AR48" s="24">
        <v>20.264308286304782</v>
      </c>
      <c r="AS48" s="24">
        <v>20.264308286304782</v>
      </c>
      <c r="AT48" s="24">
        <v>20.264308286304782</v>
      </c>
      <c r="AU48" s="24">
        <v>20.264308286304782</v>
      </c>
      <c r="AV48" s="24">
        <v>20.264308286304782</v>
      </c>
      <c r="AW48" s="24">
        <v>20.264308286304782</v>
      </c>
      <c r="AX48" s="24">
        <v>20.264308286304782</v>
      </c>
      <c r="AY48" s="24">
        <v>20.264308286304782</v>
      </c>
      <c r="AZ48" s="24">
        <v>20.264308286304782</v>
      </c>
      <c r="BA48" s="24">
        <v>20.264308286304782</v>
      </c>
      <c r="BB48" s="24">
        <v>20.264308286304782</v>
      </c>
      <c r="BC48" s="24">
        <v>20.264308286304782</v>
      </c>
      <c r="BD48" s="24">
        <v>20.264308286304782</v>
      </c>
      <c r="BE48" s="24">
        <v>20.264308286304782</v>
      </c>
      <c r="BF48" s="24">
        <v>20.264308286304782</v>
      </c>
      <c r="BG48" s="24">
        <v>20.264308286304782</v>
      </c>
      <c r="BH48" s="24">
        <v>20.264308286304782</v>
      </c>
      <c r="BI48" s="24">
        <v>20.264308286304782</v>
      </c>
      <c r="BJ48" s="24">
        <v>20.264308286304782</v>
      </c>
      <c r="BK48" s="24">
        <v>20.264308286304782</v>
      </c>
      <c r="BL48" s="24">
        <v>20.264308286304782</v>
      </c>
      <c r="BM48" s="24">
        <v>20.326456736907446</v>
      </c>
      <c r="BN48" s="24">
        <v>20.407474787167445</v>
      </c>
      <c r="BO48" s="24">
        <v>20.489135837826307</v>
      </c>
    </row>
    <row r="49" spans="1:76" ht="17.25" customHeight="1">
      <c r="A49" s="25">
        <v>30</v>
      </c>
      <c r="B49" s="24" t="s">
        <v>7</v>
      </c>
      <c r="C49" s="24" t="s">
        <v>7</v>
      </c>
      <c r="D49" s="24" t="s">
        <v>7</v>
      </c>
      <c r="E49" s="24" t="s">
        <v>7</v>
      </c>
      <c r="F49" s="24" t="s">
        <v>7</v>
      </c>
      <c r="G49" s="24" t="s">
        <v>7</v>
      </c>
      <c r="H49" s="24" t="s">
        <v>7</v>
      </c>
      <c r="I49" s="24" t="s">
        <v>7</v>
      </c>
      <c r="J49" s="24" t="s">
        <v>7</v>
      </c>
      <c r="K49" s="24" t="s">
        <v>7</v>
      </c>
      <c r="L49" s="24" t="s">
        <v>7</v>
      </c>
      <c r="M49" s="24" t="s">
        <v>7</v>
      </c>
      <c r="N49" s="24" t="s">
        <v>7</v>
      </c>
      <c r="O49" s="24" t="s">
        <v>7</v>
      </c>
      <c r="P49" s="24" t="s">
        <v>7</v>
      </c>
      <c r="Q49" s="24" t="s">
        <v>7</v>
      </c>
      <c r="R49" s="24" t="s">
        <v>7</v>
      </c>
      <c r="S49" s="24" t="s">
        <v>7</v>
      </c>
      <c r="T49" s="24" t="s">
        <v>7</v>
      </c>
      <c r="U49" s="24" t="s">
        <v>7</v>
      </c>
      <c r="V49" s="24" t="s">
        <v>7</v>
      </c>
      <c r="W49" s="24" t="s">
        <v>7</v>
      </c>
      <c r="X49" s="24" t="s">
        <v>7</v>
      </c>
      <c r="Y49" s="24" t="s">
        <v>7</v>
      </c>
      <c r="Z49" s="24" t="s">
        <v>7</v>
      </c>
      <c r="AA49" s="24" t="s">
        <v>7</v>
      </c>
      <c r="AB49" s="24" t="s">
        <v>7</v>
      </c>
      <c r="AC49" s="24" t="s">
        <v>7</v>
      </c>
      <c r="AD49" s="24" t="s">
        <v>7</v>
      </c>
      <c r="AE49" s="24" t="s">
        <v>7</v>
      </c>
      <c r="AF49" s="24" t="s">
        <v>7</v>
      </c>
      <c r="AG49" s="52" t="s">
        <v>7</v>
      </c>
      <c r="AH49" s="24" t="s">
        <v>7</v>
      </c>
      <c r="AI49" s="24" t="s">
        <v>7</v>
      </c>
      <c r="AJ49" s="24" t="s">
        <v>7</v>
      </c>
      <c r="AK49" s="24">
        <v>20.638712877109665</v>
      </c>
      <c r="AL49" s="24">
        <v>20.556077462932176</v>
      </c>
      <c r="AM49" s="24">
        <v>20.474097885375141</v>
      </c>
      <c r="AN49" s="24">
        <v>20.392768939386016</v>
      </c>
      <c r="AO49" s="24">
        <v>20.344833094893325</v>
      </c>
      <c r="AP49" s="24">
        <v>20.344833094893325</v>
      </c>
      <c r="AQ49" s="24">
        <v>20.344833094893325</v>
      </c>
      <c r="AR49" s="24">
        <v>20.344833094893325</v>
      </c>
      <c r="AS49" s="24">
        <v>20.344833094893325</v>
      </c>
      <c r="AT49" s="24">
        <v>20.344833094893325</v>
      </c>
      <c r="AU49" s="24">
        <v>20.344833094893325</v>
      </c>
      <c r="AV49" s="24">
        <v>20.344833094893325</v>
      </c>
      <c r="AW49" s="24">
        <v>20.344833094893325</v>
      </c>
      <c r="AX49" s="24">
        <v>20.344833094893325</v>
      </c>
      <c r="AY49" s="24">
        <v>20.344833094893325</v>
      </c>
      <c r="AZ49" s="24">
        <v>20.344833094893325</v>
      </c>
      <c r="BA49" s="24">
        <v>20.344833094893321</v>
      </c>
      <c r="BB49" s="24">
        <v>20.344833094893321</v>
      </c>
      <c r="BC49" s="24">
        <v>20.344833094893321</v>
      </c>
      <c r="BD49" s="24">
        <v>20.344833094893321</v>
      </c>
      <c r="BE49" s="24">
        <v>20.344833094893321</v>
      </c>
      <c r="BF49" s="24">
        <v>20.344833094893321</v>
      </c>
      <c r="BG49" s="24">
        <v>20.344833094893321</v>
      </c>
      <c r="BH49" s="24">
        <v>20.344833094893321</v>
      </c>
      <c r="BI49" s="24">
        <v>20.344833094893321</v>
      </c>
      <c r="BJ49" s="24">
        <v>20.344833094893325</v>
      </c>
      <c r="BK49" s="24">
        <v>20.344833094893325</v>
      </c>
      <c r="BL49" s="24">
        <v>20.344833094893325</v>
      </c>
      <c r="BM49" s="24">
        <v>20.344833094893325</v>
      </c>
      <c r="BN49" s="24">
        <v>20.40747478716743</v>
      </c>
      <c r="BO49" s="24">
        <v>20.489135837826296</v>
      </c>
    </row>
    <row r="50" spans="1:76" ht="17.25" customHeight="1">
      <c r="A50" s="25">
        <v>29</v>
      </c>
      <c r="B50" s="24" t="s">
        <v>7</v>
      </c>
      <c r="C50" s="24" t="s">
        <v>7</v>
      </c>
      <c r="D50" s="24" t="s">
        <v>7</v>
      </c>
      <c r="E50" s="24" t="s">
        <v>7</v>
      </c>
      <c r="F50" s="24" t="s">
        <v>7</v>
      </c>
      <c r="G50" s="24" t="s">
        <v>7</v>
      </c>
      <c r="H50" s="24" t="s">
        <v>7</v>
      </c>
      <c r="I50" s="24" t="s">
        <v>7</v>
      </c>
      <c r="J50" s="24" t="s">
        <v>7</v>
      </c>
      <c r="K50" s="24" t="s">
        <v>7</v>
      </c>
      <c r="L50" s="24" t="s">
        <v>7</v>
      </c>
      <c r="M50" s="24" t="s">
        <v>7</v>
      </c>
      <c r="N50" s="24" t="s">
        <v>7</v>
      </c>
      <c r="O50" s="24" t="s">
        <v>7</v>
      </c>
      <c r="P50" s="24" t="s">
        <v>7</v>
      </c>
      <c r="Q50" s="24" t="s">
        <v>7</v>
      </c>
      <c r="R50" s="24" t="s">
        <v>7</v>
      </c>
      <c r="S50" s="24" t="s">
        <v>7</v>
      </c>
      <c r="T50" s="24" t="s">
        <v>7</v>
      </c>
      <c r="U50" s="24" t="s">
        <v>7</v>
      </c>
      <c r="V50" s="24" t="s">
        <v>7</v>
      </c>
      <c r="W50" s="24" t="s">
        <v>7</v>
      </c>
      <c r="X50" s="24" t="s">
        <v>7</v>
      </c>
      <c r="Y50" s="24" t="s">
        <v>7</v>
      </c>
      <c r="Z50" s="24" t="s">
        <v>7</v>
      </c>
      <c r="AA50" s="24" t="s">
        <v>7</v>
      </c>
      <c r="AB50" s="24" t="s">
        <v>7</v>
      </c>
      <c r="AC50" s="24" t="s">
        <v>7</v>
      </c>
      <c r="AD50" s="24" t="s">
        <v>7</v>
      </c>
      <c r="AE50" s="24" t="s">
        <v>7</v>
      </c>
      <c r="AF50" s="24" t="s">
        <v>7</v>
      </c>
      <c r="AG50" s="52" t="s">
        <v>7</v>
      </c>
      <c r="AH50" s="24" t="s">
        <v>7</v>
      </c>
      <c r="AI50" s="24" t="s">
        <v>7</v>
      </c>
      <c r="AJ50" s="24" t="s">
        <v>7</v>
      </c>
      <c r="AK50" s="24" t="s">
        <v>7</v>
      </c>
      <c r="AL50" s="24">
        <v>20.647672505501401</v>
      </c>
      <c r="AM50" s="24">
        <v>20.565610141053906</v>
      </c>
      <c r="AN50" s="24">
        <v>20.484199065213136</v>
      </c>
      <c r="AO50" s="24">
        <v>20.436214812816608</v>
      </c>
      <c r="AP50" s="24">
        <v>20.436214812816608</v>
      </c>
      <c r="AQ50" s="24">
        <v>20.436214812816608</v>
      </c>
      <c r="AR50" s="24">
        <v>20.436214812816608</v>
      </c>
      <c r="AS50" s="24">
        <v>20.436214812816608</v>
      </c>
      <c r="AT50" s="24">
        <v>20.436214812816612</v>
      </c>
      <c r="AU50" s="24">
        <v>20.436214812816615</v>
      </c>
      <c r="AV50" s="24">
        <v>20.436214812816615</v>
      </c>
      <c r="AW50" s="24">
        <v>20.436214812816615</v>
      </c>
      <c r="AX50" s="24">
        <v>20.436214812816615</v>
      </c>
      <c r="AY50" s="24">
        <v>20.436214812816615</v>
      </c>
      <c r="AZ50" s="24">
        <v>20.436214812816615</v>
      </c>
      <c r="BA50" s="24">
        <v>20.436214812816615</v>
      </c>
      <c r="BB50" s="24">
        <v>20.436214812816615</v>
      </c>
      <c r="BC50" s="24">
        <v>20.436214812816615</v>
      </c>
      <c r="BD50" s="24">
        <v>20.436214812816615</v>
      </c>
      <c r="BE50" s="24">
        <v>20.436214812816615</v>
      </c>
      <c r="BF50" s="24">
        <v>20.436214812816615</v>
      </c>
      <c r="BG50" s="24">
        <v>20.436214812816615</v>
      </c>
      <c r="BH50" s="24">
        <v>20.436214812816615</v>
      </c>
      <c r="BI50" s="24">
        <v>20.436214812816615</v>
      </c>
      <c r="BJ50" s="24">
        <v>20.436214812816615</v>
      </c>
      <c r="BK50" s="24">
        <v>20.436214812816615</v>
      </c>
      <c r="BL50" s="24">
        <v>20.436214812816615</v>
      </c>
      <c r="BM50" s="24">
        <v>20.436214812816615</v>
      </c>
      <c r="BN50" s="24">
        <v>20.436214812816615</v>
      </c>
      <c r="BO50" s="24">
        <v>20.499353661378606</v>
      </c>
    </row>
    <row r="51" spans="1:76" ht="17.25" customHeight="1">
      <c r="A51" s="25">
        <v>28</v>
      </c>
      <c r="B51" s="24" t="s">
        <v>7</v>
      </c>
      <c r="C51" s="24" t="s">
        <v>7</v>
      </c>
      <c r="D51" s="24" t="s">
        <v>7</v>
      </c>
      <c r="E51" s="24" t="s">
        <v>7</v>
      </c>
      <c r="F51" s="24" t="s">
        <v>7</v>
      </c>
      <c r="G51" s="24" t="s">
        <v>7</v>
      </c>
      <c r="H51" s="24" t="s">
        <v>7</v>
      </c>
      <c r="I51" s="24" t="s">
        <v>7</v>
      </c>
      <c r="J51" s="24" t="s">
        <v>7</v>
      </c>
      <c r="K51" s="24" t="s">
        <v>7</v>
      </c>
      <c r="L51" s="24" t="s">
        <v>7</v>
      </c>
      <c r="M51" s="24" t="s">
        <v>7</v>
      </c>
      <c r="N51" s="24" t="s">
        <v>7</v>
      </c>
      <c r="O51" s="24" t="s">
        <v>7</v>
      </c>
      <c r="P51" s="24" t="s">
        <v>7</v>
      </c>
      <c r="Q51" s="24" t="s">
        <v>7</v>
      </c>
      <c r="R51" s="24" t="s">
        <v>7</v>
      </c>
      <c r="S51" s="24" t="s">
        <v>7</v>
      </c>
      <c r="T51" s="24" t="s">
        <v>7</v>
      </c>
      <c r="U51" s="24" t="s">
        <v>7</v>
      </c>
      <c r="V51" s="24" t="s">
        <v>7</v>
      </c>
      <c r="W51" s="24" t="s">
        <v>7</v>
      </c>
      <c r="X51" s="24" t="s">
        <v>7</v>
      </c>
      <c r="Y51" s="24" t="s">
        <v>7</v>
      </c>
      <c r="Z51" s="24" t="s">
        <v>7</v>
      </c>
      <c r="AA51" s="24" t="s">
        <v>7</v>
      </c>
      <c r="AB51" s="24" t="s">
        <v>7</v>
      </c>
      <c r="AC51" s="24" t="s">
        <v>7</v>
      </c>
      <c r="AD51" s="24" t="s">
        <v>7</v>
      </c>
      <c r="AE51" s="24" t="s">
        <v>7</v>
      </c>
      <c r="AF51" s="24" t="s">
        <v>7</v>
      </c>
      <c r="AG51" s="52" t="s">
        <v>7</v>
      </c>
      <c r="AH51" s="24" t="s">
        <v>7</v>
      </c>
      <c r="AI51" s="24" t="s">
        <v>7</v>
      </c>
      <c r="AJ51" s="24" t="s">
        <v>7</v>
      </c>
      <c r="AK51" s="24" t="s">
        <v>7</v>
      </c>
      <c r="AL51" s="24" t="s">
        <v>7</v>
      </c>
      <c r="AM51" s="24">
        <v>20.679828289859909</v>
      </c>
      <c r="AN51" s="24">
        <v>20.598159991030709</v>
      </c>
      <c r="AO51" s="24">
        <v>20.550024129621871</v>
      </c>
      <c r="AP51" s="24">
        <v>20.550024129621871</v>
      </c>
      <c r="AQ51" s="24">
        <v>20.550024129621871</v>
      </c>
      <c r="AR51" s="24">
        <v>20.550024129621871</v>
      </c>
      <c r="AS51" s="24">
        <v>20.550024129621871</v>
      </c>
      <c r="AT51" s="24">
        <v>20.550024129621871</v>
      </c>
      <c r="AU51" s="24">
        <v>20.550024129621871</v>
      </c>
      <c r="AV51" s="24">
        <v>20.550024129621875</v>
      </c>
      <c r="AW51" s="24">
        <v>20.550024129621871</v>
      </c>
      <c r="AX51" s="24">
        <v>20.550024129621871</v>
      </c>
      <c r="AY51" s="24">
        <v>20.550024129621871</v>
      </c>
      <c r="AZ51" s="24">
        <v>20.550024129621868</v>
      </c>
      <c r="BA51" s="24">
        <v>20.550024129621868</v>
      </c>
      <c r="BB51" s="24">
        <v>20.550024129621871</v>
      </c>
      <c r="BC51" s="24">
        <v>20.550024129621871</v>
      </c>
      <c r="BD51" s="24">
        <v>20.550024129621871</v>
      </c>
      <c r="BE51" s="24">
        <v>20.550024129621871</v>
      </c>
      <c r="BF51" s="24">
        <v>20.550024129621871</v>
      </c>
      <c r="BG51" s="24">
        <v>20.550024129621871</v>
      </c>
      <c r="BH51" s="24">
        <v>20.550024129621871</v>
      </c>
      <c r="BI51" s="24">
        <v>20.550024129621875</v>
      </c>
      <c r="BJ51" s="24">
        <v>20.550024129621875</v>
      </c>
      <c r="BK51" s="24">
        <v>20.550024129621878</v>
      </c>
      <c r="BL51" s="24">
        <v>20.550024129621875</v>
      </c>
      <c r="BM51" s="24">
        <v>20.550024129621875</v>
      </c>
      <c r="BN51" s="24">
        <v>20.550024129621878</v>
      </c>
      <c r="BO51" s="24">
        <v>20.550024129621878</v>
      </c>
    </row>
    <row r="52" spans="1:76" ht="17.25" customHeight="1">
      <c r="A52" s="25">
        <v>27</v>
      </c>
      <c r="B52" s="24" t="s">
        <v>7</v>
      </c>
      <c r="C52" s="24" t="s">
        <v>7</v>
      </c>
      <c r="D52" s="24" t="s">
        <v>7</v>
      </c>
      <c r="E52" s="24" t="s">
        <v>7</v>
      </c>
      <c r="F52" s="24" t="s">
        <v>7</v>
      </c>
      <c r="G52" s="24" t="s">
        <v>7</v>
      </c>
      <c r="H52" s="24" t="s">
        <v>7</v>
      </c>
      <c r="I52" s="24" t="s">
        <v>7</v>
      </c>
      <c r="J52" s="24" t="s">
        <v>7</v>
      </c>
      <c r="K52" s="24" t="s">
        <v>7</v>
      </c>
      <c r="L52" s="24" t="s">
        <v>7</v>
      </c>
      <c r="M52" s="24" t="s">
        <v>7</v>
      </c>
      <c r="N52" s="24" t="s">
        <v>7</v>
      </c>
      <c r="O52" s="24" t="s">
        <v>7</v>
      </c>
      <c r="P52" s="24" t="s">
        <v>7</v>
      </c>
      <c r="Q52" s="24" t="s">
        <v>7</v>
      </c>
      <c r="R52" s="24" t="s">
        <v>7</v>
      </c>
      <c r="S52" s="24" t="s">
        <v>7</v>
      </c>
      <c r="T52" s="24" t="s">
        <v>7</v>
      </c>
      <c r="U52" s="24" t="s">
        <v>7</v>
      </c>
      <c r="V52" s="24" t="s">
        <v>7</v>
      </c>
      <c r="W52" s="24" t="s">
        <v>7</v>
      </c>
      <c r="X52" s="24" t="s">
        <v>7</v>
      </c>
      <c r="Y52" s="24" t="s">
        <v>7</v>
      </c>
      <c r="Z52" s="24" t="s">
        <v>7</v>
      </c>
      <c r="AA52" s="24" t="s">
        <v>7</v>
      </c>
      <c r="AB52" s="24" t="s">
        <v>7</v>
      </c>
      <c r="AC52" s="24" t="s">
        <v>7</v>
      </c>
      <c r="AD52" s="24" t="s">
        <v>7</v>
      </c>
      <c r="AE52" s="24" t="s">
        <v>7</v>
      </c>
      <c r="AF52" s="24" t="s">
        <v>7</v>
      </c>
      <c r="AG52" s="52" t="s">
        <v>7</v>
      </c>
      <c r="AH52" s="24" t="s">
        <v>7</v>
      </c>
      <c r="AI52" s="24" t="s">
        <v>7</v>
      </c>
      <c r="AJ52" s="24" t="s">
        <v>7</v>
      </c>
      <c r="AK52" s="24" t="s">
        <v>7</v>
      </c>
      <c r="AL52" s="24" t="s">
        <v>7</v>
      </c>
      <c r="AM52" s="24" t="s">
        <v>7</v>
      </c>
      <c r="AN52" s="24">
        <v>20.711860739155668</v>
      </c>
      <c r="AO52" s="24">
        <v>20.663577557013916</v>
      </c>
      <c r="AP52" s="24">
        <v>20.663577557013912</v>
      </c>
      <c r="AQ52" s="24">
        <v>20.663577557013912</v>
      </c>
      <c r="AR52" s="24">
        <v>20.663577557013912</v>
      </c>
      <c r="AS52" s="24">
        <v>20.663577557013912</v>
      </c>
      <c r="AT52" s="24">
        <v>20.663577557013912</v>
      </c>
      <c r="AU52" s="24">
        <v>20.663577557013912</v>
      </c>
      <c r="AV52" s="24">
        <v>20.663577557013912</v>
      </c>
      <c r="AW52" s="24">
        <v>20.663577557013916</v>
      </c>
      <c r="AX52" s="24">
        <v>20.663577557013912</v>
      </c>
      <c r="AY52" s="24">
        <v>20.663577557013916</v>
      </c>
      <c r="AZ52" s="24">
        <v>20.663577557013912</v>
      </c>
      <c r="BA52" s="24">
        <v>20.663577557013912</v>
      </c>
      <c r="BB52" s="24">
        <v>20.663577557013916</v>
      </c>
      <c r="BC52" s="24">
        <v>20.663577557013912</v>
      </c>
      <c r="BD52" s="24">
        <v>20.663577557013912</v>
      </c>
      <c r="BE52" s="24">
        <v>20.663577557013916</v>
      </c>
      <c r="BF52" s="24">
        <v>20.663577557013912</v>
      </c>
      <c r="BG52" s="24">
        <v>20.663577557013916</v>
      </c>
      <c r="BH52" s="24">
        <v>20.663577557013916</v>
      </c>
      <c r="BI52" s="24">
        <v>20.663577557013916</v>
      </c>
      <c r="BJ52" s="24">
        <v>20.663577557013916</v>
      </c>
      <c r="BK52" s="24">
        <v>20.663577557013916</v>
      </c>
      <c r="BL52" s="24">
        <v>20.663577557013916</v>
      </c>
      <c r="BM52" s="24">
        <v>20.663577557013916</v>
      </c>
      <c r="BN52" s="24">
        <v>20.663577557013916</v>
      </c>
      <c r="BO52" s="24">
        <v>20.663577557013916</v>
      </c>
    </row>
    <row r="53" spans="1:76" ht="17.25" customHeight="1">
      <c r="A53" s="25">
        <v>26</v>
      </c>
      <c r="B53" s="24" t="s">
        <v>7</v>
      </c>
      <c r="C53" s="24" t="s">
        <v>7</v>
      </c>
      <c r="D53" s="24" t="s">
        <v>7</v>
      </c>
      <c r="E53" s="24" t="s">
        <v>7</v>
      </c>
      <c r="F53" s="24" t="s">
        <v>7</v>
      </c>
      <c r="G53" s="24" t="s">
        <v>7</v>
      </c>
      <c r="H53" s="24" t="s">
        <v>7</v>
      </c>
      <c r="I53" s="24" t="s">
        <v>7</v>
      </c>
      <c r="J53" s="24" t="s">
        <v>7</v>
      </c>
      <c r="K53" s="24" t="s">
        <v>7</v>
      </c>
      <c r="L53" s="24" t="s">
        <v>7</v>
      </c>
      <c r="M53" s="24" t="s">
        <v>7</v>
      </c>
      <c r="N53" s="24" t="s">
        <v>7</v>
      </c>
      <c r="O53" s="24" t="s">
        <v>7</v>
      </c>
      <c r="P53" s="24" t="s">
        <v>7</v>
      </c>
      <c r="Q53" s="24" t="s">
        <v>7</v>
      </c>
      <c r="R53" s="24" t="s">
        <v>7</v>
      </c>
      <c r="S53" s="24" t="s">
        <v>7</v>
      </c>
      <c r="T53" s="24" t="s">
        <v>7</v>
      </c>
      <c r="U53" s="24" t="s">
        <v>7</v>
      </c>
      <c r="V53" s="24" t="s">
        <v>7</v>
      </c>
      <c r="W53" s="24" t="s">
        <v>7</v>
      </c>
      <c r="X53" s="24" t="s">
        <v>7</v>
      </c>
      <c r="Y53" s="24" t="s">
        <v>7</v>
      </c>
      <c r="Z53" s="24" t="s">
        <v>7</v>
      </c>
      <c r="AA53" s="24" t="s">
        <v>7</v>
      </c>
      <c r="AB53" s="24" t="s">
        <v>7</v>
      </c>
      <c r="AC53" s="24" t="s">
        <v>7</v>
      </c>
      <c r="AD53" s="24" t="s">
        <v>7</v>
      </c>
      <c r="AE53" s="24" t="s">
        <v>7</v>
      </c>
      <c r="AF53" s="24" t="s">
        <v>7</v>
      </c>
      <c r="AG53" s="52" t="s">
        <v>7</v>
      </c>
      <c r="AH53" s="24" t="s">
        <v>7</v>
      </c>
      <c r="AI53" s="24" t="s">
        <v>7</v>
      </c>
      <c r="AJ53" s="24" t="s">
        <v>7</v>
      </c>
      <c r="AK53" s="24" t="s">
        <v>7</v>
      </c>
      <c r="AL53" s="24" t="s">
        <v>7</v>
      </c>
      <c r="AM53" s="24" t="s">
        <v>7</v>
      </c>
      <c r="AN53" s="24" t="s">
        <v>7</v>
      </c>
      <c r="AO53" s="24">
        <v>20.797548055476369</v>
      </c>
      <c r="AP53" s="24">
        <v>20.797548055476369</v>
      </c>
      <c r="AQ53" s="24">
        <v>20.797548055476366</v>
      </c>
      <c r="AR53" s="24">
        <v>20.797548055476362</v>
      </c>
      <c r="AS53" s="24">
        <v>20.797548055476362</v>
      </c>
      <c r="AT53" s="24">
        <v>20.797548055476362</v>
      </c>
      <c r="AU53" s="24">
        <v>20.797548055476362</v>
      </c>
      <c r="AV53" s="24">
        <v>20.797548055476366</v>
      </c>
      <c r="AW53" s="24">
        <v>20.797548055476362</v>
      </c>
      <c r="AX53" s="24">
        <v>20.797548055476366</v>
      </c>
      <c r="AY53" s="24">
        <v>20.797548055476366</v>
      </c>
      <c r="AZ53" s="24">
        <v>20.797548055476362</v>
      </c>
      <c r="BA53" s="24">
        <v>20.797548055476362</v>
      </c>
      <c r="BB53" s="24">
        <v>20.797548055476362</v>
      </c>
      <c r="BC53" s="24">
        <v>20.797548055476362</v>
      </c>
      <c r="BD53" s="24">
        <v>20.797548055476362</v>
      </c>
      <c r="BE53" s="24">
        <v>20.797548055476366</v>
      </c>
      <c r="BF53" s="24">
        <v>20.797548055476366</v>
      </c>
      <c r="BG53" s="24">
        <v>20.797548055476366</v>
      </c>
      <c r="BH53" s="24">
        <v>20.797548055476366</v>
      </c>
      <c r="BI53" s="24">
        <v>20.797548055476369</v>
      </c>
      <c r="BJ53" s="24">
        <v>20.797548055476366</v>
      </c>
      <c r="BK53" s="24">
        <v>20.797548055476369</v>
      </c>
      <c r="BL53" s="24">
        <v>20.797548055476366</v>
      </c>
      <c r="BM53" s="24">
        <v>20.797548055476369</v>
      </c>
      <c r="BN53" s="24">
        <v>20.797548055476369</v>
      </c>
      <c r="BO53" s="24">
        <v>20.797548055476369</v>
      </c>
    </row>
    <row r="54" spans="1:76" ht="17.25" customHeight="1">
      <c r="A54" s="25">
        <v>25</v>
      </c>
      <c r="B54" s="24" t="s">
        <v>7</v>
      </c>
      <c r="C54" s="24" t="s">
        <v>7</v>
      </c>
      <c r="D54" s="24" t="s">
        <v>7</v>
      </c>
      <c r="E54" s="24" t="s">
        <v>7</v>
      </c>
      <c r="F54" s="24" t="s">
        <v>7</v>
      </c>
      <c r="G54" s="24" t="s">
        <v>7</v>
      </c>
      <c r="H54" s="24" t="s">
        <v>7</v>
      </c>
      <c r="I54" s="24" t="s">
        <v>7</v>
      </c>
      <c r="J54" s="24" t="s">
        <v>7</v>
      </c>
      <c r="K54" s="24" t="s">
        <v>7</v>
      </c>
      <c r="L54" s="24" t="s">
        <v>7</v>
      </c>
      <c r="M54" s="24" t="s">
        <v>7</v>
      </c>
      <c r="N54" s="24" t="s">
        <v>7</v>
      </c>
      <c r="O54" s="24" t="s">
        <v>7</v>
      </c>
      <c r="P54" s="24" t="s">
        <v>7</v>
      </c>
      <c r="Q54" s="24" t="s">
        <v>7</v>
      </c>
      <c r="R54" s="24" t="s">
        <v>7</v>
      </c>
      <c r="S54" s="24" t="s">
        <v>7</v>
      </c>
      <c r="T54" s="24" t="s">
        <v>7</v>
      </c>
      <c r="U54" s="24" t="s">
        <v>7</v>
      </c>
      <c r="V54" s="24" t="s">
        <v>7</v>
      </c>
      <c r="W54" s="24" t="s">
        <v>7</v>
      </c>
      <c r="X54" s="24" t="s">
        <v>7</v>
      </c>
      <c r="Y54" s="24" t="s">
        <v>7</v>
      </c>
      <c r="Z54" s="24" t="s">
        <v>7</v>
      </c>
      <c r="AA54" s="24" t="s">
        <v>7</v>
      </c>
      <c r="AB54" s="24" t="s">
        <v>7</v>
      </c>
      <c r="AC54" s="24" t="s">
        <v>7</v>
      </c>
      <c r="AD54" s="24" t="s">
        <v>7</v>
      </c>
      <c r="AE54" s="24" t="s">
        <v>7</v>
      </c>
      <c r="AF54" s="24" t="s">
        <v>7</v>
      </c>
      <c r="AG54" s="52" t="s">
        <v>7</v>
      </c>
      <c r="AH54" s="24" t="s">
        <v>7</v>
      </c>
      <c r="AI54" s="24" t="s">
        <v>7</v>
      </c>
      <c r="AJ54" s="24" t="s">
        <v>7</v>
      </c>
      <c r="AK54" s="24" t="s">
        <v>7</v>
      </c>
      <c r="AL54" s="24" t="s">
        <v>7</v>
      </c>
      <c r="AM54" s="24" t="s">
        <v>7</v>
      </c>
      <c r="AN54" s="24" t="s">
        <v>7</v>
      </c>
      <c r="AO54" s="24" t="s">
        <v>7</v>
      </c>
      <c r="AP54" s="24">
        <v>20.962607960678525</v>
      </c>
      <c r="AQ54" s="24">
        <v>20.962607960678525</v>
      </c>
      <c r="AR54" s="24">
        <v>20.962607960678525</v>
      </c>
      <c r="AS54" s="24">
        <v>20.962607960678525</v>
      </c>
      <c r="AT54" s="24">
        <v>20.962607960678529</v>
      </c>
      <c r="AU54" s="24">
        <v>20.962607960678525</v>
      </c>
      <c r="AV54" s="24">
        <v>20.962607960678532</v>
      </c>
      <c r="AW54" s="24">
        <v>20.962607960678532</v>
      </c>
      <c r="AX54" s="24">
        <v>20.962607960678532</v>
      </c>
      <c r="AY54" s="24">
        <v>20.962607960678532</v>
      </c>
      <c r="AZ54" s="24">
        <v>20.962607960678525</v>
      </c>
      <c r="BA54" s="24">
        <v>20.962607960678525</v>
      </c>
      <c r="BB54" s="24">
        <v>20.962607960678525</v>
      </c>
      <c r="BC54" s="24">
        <v>20.962607960678525</v>
      </c>
      <c r="BD54" s="24">
        <v>20.962607960678525</v>
      </c>
      <c r="BE54" s="24">
        <v>20.962607960678525</v>
      </c>
      <c r="BF54" s="24">
        <v>20.962607960678525</v>
      </c>
      <c r="BG54" s="24">
        <v>20.962607960678525</v>
      </c>
      <c r="BH54" s="24">
        <v>20.962607960678525</v>
      </c>
      <c r="BI54" s="24">
        <v>20.962607960678525</v>
      </c>
      <c r="BJ54" s="24">
        <v>20.962607960678525</v>
      </c>
      <c r="BK54" s="24">
        <v>20.962607960678525</v>
      </c>
      <c r="BL54" s="24">
        <v>20.962607960678525</v>
      </c>
      <c r="BM54" s="24">
        <v>20.962607960678532</v>
      </c>
      <c r="BN54" s="24">
        <v>20.962607960678525</v>
      </c>
      <c r="BO54" s="24">
        <v>20.962607960678525</v>
      </c>
    </row>
    <row r="55" spans="1:76" ht="17.25" customHeight="1">
      <c r="A55" s="25">
        <v>24</v>
      </c>
      <c r="B55" s="24" t="s">
        <v>7</v>
      </c>
      <c r="C55" s="24" t="s">
        <v>7</v>
      </c>
      <c r="D55" s="24" t="s">
        <v>7</v>
      </c>
      <c r="E55" s="24" t="s">
        <v>7</v>
      </c>
      <c r="F55" s="24" t="s">
        <v>7</v>
      </c>
      <c r="G55" s="24" t="s">
        <v>7</v>
      </c>
      <c r="H55" s="24" t="s">
        <v>7</v>
      </c>
      <c r="I55" s="24" t="s">
        <v>7</v>
      </c>
      <c r="J55" s="24" t="s">
        <v>7</v>
      </c>
      <c r="K55" s="24" t="s">
        <v>7</v>
      </c>
      <c r="L55" s="24" t="s">
        <v>7</v>
      </c>
      <c r="M55" s="24" t="s">
        <v>7</v>
      </c>
      <c r="N55" s="24" t="s">
        <v>7</v>
      </c>
      <c r="O55" s="24" t="s">
        <v>7</v>
      </c>
      <c r="P55" s="24" t="s">
        <v>7</v>
      </c>
      <c r="Q55" s="24" t="s">
        <v>7</v>
      </c>
      <c r="R55" s="24" t="s">
        <v>7</v>
      </c>
      <c r="S55" s="24" t="s">
        <v>7</v>
      </c>
      <c r="T55" s="24" t="s">
        <v>7</v>
      </c>
      <c r="U55" s="24" t="s">
        <v>7</v>
      </c>
      <c r="V55" s="24" t="s">
        <v>7</v>
      </c>
      <c r="W55" s="24" t="s">
        <v>7</v>
      </c>
      <c r="X55" s="24" t="s">
        <v>7</v>
      </c>
      <c r="Y55" s="24" t="s">
        <v>7</v>
      </c>
      <c r="Z55" s="24" t="s">
        <v>7</v>
      </c>
      <c r="AA55" s="24" t="s">
        <v>7</v>
      </c>
      <c r="AB55" s="24" t="s">
        <v>7</v>
      </c>
      <c r="AC55" s="24" t="s">
        <v>7</v>
      </c>
      <c r="AD55" s="24" t="s">
        <v>7</v>
      </c>
      <c r="AE55" s="24" t="s">
        <v>7</v>
      </c>
      <c r="AF55" s="24" t="s">
        <v>7</v>
      </c>
      <c r="AG55" s="52" t="s">
        <v>7</v>
      </c>
      <c r="AH55" s="24" t="s">
        <v>7</v>
      </c>
      <c r="AI55" s="24" t="s">
        <v>7</v>
      </c>
      <c r="AJ55" s="24" t="s">
        <v>7</v>
      </c>
      <c r="AK55" s="24" t="s">
        <v>7</v>
      </c>
      <c r="AL55" s="24" t="s">
        <v>7</v>
      </c>
      <c r="AM55" s="24" t="s">
        <v>7</v>
      </c>
      <c r="AN55" s="24" t="s">
        <v>7</v>
      </c>
      <c r="AO55" s="24" t="s">
        <v>7</v>
      </c>
      <c r="AP55" s="24" t="s">
        <v>7</v>
      </c>
      <c r="AQ55" s="24">
        <v>21.128977865128377</v>
      </c>
      <c r="AR55" s="24">
        <v>21.128977865128377</v>
      </c>
      <c r="AS55" s="24">
        <v>21.128977865128377</v>
      </c>
      <c r="AT55" s="24">
        <v>21.12897786512838</v>
      </c>
      <c r="AU55" s="24">
        <v>21.12897786512838</v>
      </c>
      <c r="AV55" s="24">
        <v>21.12897786512838</v>
      </c>
      <c r="AW55" s="24">
        <v>21.12897786512838</v>
      </c>
      <c r="AX55" s="24">
        <v>21.12897786512838</v>
      </c>
      <c r="AY55" s="24">
        <v>21.12897786512838</v>
      </c>
      <c r="AZ55" s="24">
        <v>21.128977865128377</v>
      </c>
      <c r="BA55" s="24">
        <v>21.128977865128377</v>
      </c>
      <c r="BB55" s="24">
        <v>21.128977865128377</v>
      </c>
      <c r="BC55" s="24">
        <v>21.128977865128377</v>
      </c>
      <c r="BD55" s="24">
        <v>21.128977865128377</v>
      </c>
      <c r="BE55" s="24">
        <v>21.128977865128377</v>
      </c>
      <c r="BF55" s="24">
        <v>21.128977865128377</v>
      </c>
      <c r="BG55" s="24">
        <v>21.128977865128377</v>
      </c>
      <c r="BH55" s="24">
        <v>21.12897786512838</v>
      </c>
      <c r="BI55" s="24">
        <v>21.12897786512838</v>
      </c>
      <c r="BJ55" s="24">
        <v>21.12897786512838</v>
      </c>
      <c r="BK55" s="24">
        <v>21.12897786512838</v>
      </c>
      <c r="BL55" s="24">
        <v>21.12897786512838</v>
      </c>
      <c r="BM55" s="24">
        <v>21.12897786512838</v>
      </c>
      <c r="BN55" s="24">
        <v>21.12897786512838</v>
      </c>
      <c r="BO55" s="24">
        <v>21.12897786512838</v>
      </c>
    </row>
    <row r="56" spans="1:76" ht="17.25" customHeight="1">
      <c r="A56" s="25">
        <v>23</v>
      </c>
      <c r="B56" s="24" t="s">
        <v>7</v>
      </c>
      <c r="C56" s="24" t="s">
        <v>7</v>
      </c>
      <c r="D56" s="24" t="s">
        <v>7</v>
      </c>
      <c r="E56" s="24" t="s">
        <v>7</v>
      </c>
      <c r="F56" s="24" t="s">
        <v>7</v>
      </c>
      <c r="G56" s="24" t="s">
        <v>7</v>
      </c>
      <c r="H56" s="24" t="s">
        <v>7</v>
      </c>
      <c r="I56" s="24" t="s">
        <v>7</v>
      </c>
      <c r="J56" s="24" t="s">
        <v>7</v>
      </c>
      <c r="K56" s="24" t="s">
        <v>7</v>
      </c>
      <c r="L56" s="24" t="s">
        <v>7</v>
      </c>
      <c r="M56" s="24" t="s">
        <v>7</v>
      </c>
      <c r="N56" s="24" t="s">
        <v>7</v>
      </c>
      <c r="O56" s="24" t="s">
        <v>7</v>
      </c>
      <c r="P56" s="24" t="s">
        <v>7</v>
      </c>
      <c r="Q56" s="24" t="s">
        <v>7</v>
      </c>
      <c r="R56" s="24" t="s">
        <v>7</v>
      </c>
      <c r="S56" s="24" t="s">
        <v>7</v>
      </c>
      <c r="T56" s="24" t="s">
        <v>7</v>
      </c>
      <c r="U56" s="24" t="s">
        <v>7</v>
      </c>
      <c r="V56" s="24" t="s">
        <v>7</v>
      </c>
      <c r="W56" s="24" t="s">
        <v>7</v>
      </c>
      <c r="X56" s="24" t="s">
        <v>7</v>
      </c>
      <c r="Y56" s="24" t="s">
        <v>7</v>
      </c>
      <c r="Z56" s="24" t="s">
        <v>7</v>
      </c>
      <c r="AA56" s="24" t="s">
        <v>7</v>
      </c>
      <c r="AB56" s="24" t="s">
        <v>7</v>
      </c>
      <c r="AC56" s="24" t="s">
        <v>7</v>
      </c>
      <c r="AD56" s="24" t="s">
        <v>7</v>
      </c>
      <c r="AE56" s="24" t="s">
        <v>7</v>
      </c>
      <c r="AF56" s="24" t="s">
        <v>7</v>
      </c>
      <c r="AG56" s="52" t="s">
        <v>7</v>
      </c>
      <c r="AH56" s="24" t="s">
        <v>7</v>
      </c>
      <c r="AI56" s="24" t="s">
        <v>7</v>
      </c>
      <c r="AJ56" s="24" t="s">
        <v>7</v>
      </c>
      <c r="AK56" s="24" t="s">
        <v>7</v>
      </c>
      <c r="AL56" s="24" t="s">
        <v>7</v>
      </c>
      <c r="AM56" s="24" t="s">
        <v>7</v>
      </c>
      <c r="AN56" s="24" t="s">
        <v>7</v>
      </c>
      <c r="AO56" s="24" t="s">
        <v>7</v>
      </c>
      <c r="AP56" s="24" t="s">
        <v>7</v>
      </c>
      <c r="AQ56" s="24" t="s">
        <v>7</v>
      </c>
      <c r="AR56" s="24">
        <v>21.296668165645276</v>
      </c>
      <c r="AS56" s="24">
        <v>21.296668165645276</v>
      </c>
      <c r="AT56" s="24">
        <v>21.296668165645276</v>
      </c>
      <c r="AU56" s="24">
        <v>21.296668165645276</v>
      </c>
      <c r="AV56" s="24">
        <v>21.296668165645276</v>
      </c>
      <c r="AW56" s="24">
        <v>21.296668165645276</v>
      </c>
      <c r="AX56" s="24">
        <v>21.296668165645276</v>
      </c>
      <c r="AY56" s="24">
        <v>21.296668165645276</v>
      </c>
      <c r="AZ56" s="24">
        <v>21.296668165645276</v>
      </c>
      <c r="BA56" s="24">
        <v>21.296668165645276</v>
      </c>
      <c r="BB56" s="24">
        <v>21.296668165645276</v>
      </c>
      <c r="BC56" s="24">
        <v>21.296668165645276</v>
      </c>
      <c r="BD56" s="24">
        <v>21.296668165645276</v>
      </c>
      <c r="BE56" s="24">
        <v>21.296668165645276</v>
      </c>
      <c r="BF56" s="24">
        <v>21.296668165645276</v>
      </c>
      <c r="BG56" s="24">
        <v>21.296668165645276</v>
      </c>
      <c r="BH56" s="24">
        <v>21.296668165645276</v>
      </c>
      <c r="BI56" s="24">
        <v>21.296668165645276</v>
      </c>
      <c r="BJ56" s="24">
        <v>21.296668165645276</v>
      </c>
      <c r="BK56" s="24">
        <v>21.296668165645276</v>
      </c>
      <c r="BL56" s="24">
        <v>21.296668165645276</v>
      </c>
      <c r="BM56" s="24">
        <v>21.296668165645279</v>
      </c>
      <c r="BN56" s="24">
        <v>21.296668165645276</v>
      </c>
      <c r="BO56" s="24">
        <v>21.296668165645276</v>
      </c>
      <c r="BP56" s="26"/>
    </row>
    <row r="57" spans="1:76" ht="17.25" customHeight="1">
      <c r="A57" s="25">
        <v>22</v>
      </c>
      <c r="B57" s="24" t="s">
        <v>7</v>
      </c>
      <c r="C57" s="24" t="s">
        <v>7</v>
      </c>
      <c r="D57" s="24" t="s">
        <v>7</v>
      </c>
      <c r="E57" s="24" t="s">
        <v>7</v>
      </c>
      <c r="F57" s="24" t="s">
        <v>7</v>
      </c>
      <c r="G57" s="24" t="s">
        <v>7</v>
      </c>
      <c r="H57" s="24" t="s">
        <v>7</v>
      </c>
      <c r="I57" s="24" t="s">
        <v>7</v>
      </c>
      <c r="J57" s="24" t="s">
        <v>7</v>
      </c>
      <c r="K57" s="24" t="s">
        <v>7</v>
      </c>
      <c r="L57" s="24" t="s">
        <v>7</v>
      </c>
      <c r="M57" s="24" t="s">
        <v>7</v>
      </c>
      <c r="N57" s="24" t="s">
        <v>7</v>
      </c>
      <c r="O57" s="24" t="s">
        <v>7</v>
      </c>
      <c r="P57" s="24" t="s">
        <v>7</v>
      </c>
      <c r="Q57" s="24" t="s">
        <v>7</v>
      </c>
      <c r="R57" s="24" t="s">
        <v>7</v>
      </c>
      <c r="S57" s="24" t="s">
        <v>7</v>
      </c>
      <c r="T57" s="24" t="s">
        <v>7</v>
      </c>
      <c r="U57" s="24" t="s">
        <v>7</v>
      </c>
      <c r="V57" s="24" t="s">
        <v>7</v>
      </c>
      <c r="W57" s="24" t="s">
        <v>7</v>
      </c>
      <c r="X57" s="24" t="s">
        <v>7</v>
      </c>
      <c r="Y57" s="24" t="s">
        <v>7</v>
      </c>
      <c r="Z57" s="24" t="s">
        <v>7</v>
      </c>
      <c r="AA57" s="24" t="s">
        <v>7</v>
      </c>
      <c r="AB57" s="24" t="s">
        <v>7</v>
      </c>
      <c r="AC57" s="24" t="s">
        <v>7</v>
      </c>
      <c r="AD57" s="24" t="s">
        <v>7</v>
      </c>
      <c r="AE57" s="24" t="s">
        <v>7</v>
      </c>
      <c r="AF57" s="24" t="s">
        <v>7</v>
      </c>
      <c r="AG57" s="52" t="s">
        <v>7</v>
      </c>
      <c r="AH57" s="24" t="s">
        <v>7</v>
      </c>
      <c r="AI57" s="24" t="s">
        <v>7</v>
      </c>
      <c r="AJ57" s="24" t="s">
        <v>7</v>
      </c>
      <c r="AK57" s="24" t="s">
        <v>7</v>
      </c>
      <c r="AL57" s="24" t="s">
        <v>7</v>
      </c>
      <c r="AM57" s="24" t="s">
        <v>7</v>
      </c>
      <c r="AN57" s="24" t="s">
        <v>7</v>
      </c>
      <c r="AO57" s="24" t="s">
        <v>7</v>
      </c>
      <c r="AP57" s="24" t="s">
        <v>7</v>
      </c>
      <c r="AQ57" s="24" t="s">
        <v>7</v>
      </c>
      <c r="AR57" s="24" t="s">
        <v>7</v>
      </c>
      <c r="AS57" s="24">
        <v>21.465689341563127</v>
      </c>
      <c r="AT57" s="24">
        <v>21.465689341563127</v>
      </c>
      <c r="AU57" s="24">
        <v>21.465689341563127</v>
      </c>
      <c r="AV57" s="24">
        <v>21.465689341563131</v>
      </c>
      <c r="AW57" s="24">
        <v>21.465689341563131</v>
      </c>
      <c r="AX57" s="24">
        <v>21.465689341563131</v>
      </c>
      <c r="AY57" s="24">
        <v>21.465689341563131</v>
      </c>
      <c r="AZ57" s="24">
        <v>21.465689341563131</v>
      </c>
      <c r="BA57" s="24">
        <v>21.465689341563131</v>
      </c>
      <c r="BB57" s="24">
        <v>21.465689341563131</v>
      </c>
      <c r="BC57" s="24">
        <v>21.465689341563131</v>
      </c>
      <c r="BD57" s="24">
        <v>21.465689341563131</v>
      </c>
      <c r="BE57" s="24">
        <v>21.465689341563131</v>
      </c>
      <c r="BF57" s="24">
        <v>21.465689341563127</v>
      </c>
      <c r="BG57" s="24">
        <v>21.465689341563127</v>
      </c>
      <c r="BH57" s="24">
        <v>21.465689341563127</v>
      </c>
      <c r="BI57" s="24">
        <v>21.465689341563127</v>
      </c>
      <c r="BJ57" s="24">
        <v>21.465689341563127</v>
      </c>
      <c r="BK57" s="24">
        <v>21.465689341563127</v>
      </c>
      <c r="BL57" s="24">
        <v>21.465689341563127</v>
      </c>
      <c r="BM57" s="24">
        <v>21.465689341563127</v>
      </c>
      <c r="BN57" s="24">
        <v>21.465689341563127</v>
      </c>
      <c r="BO57" s="24">
        <v>21.465689341563131</v>
      </c>
      <c r="BP57" s="26"/>
      <c r="BQ57" s="26"/>
    </row>
    <row r="58" spans="1:76" ht="17.25" customHeight="1">
      <c r="A58" s="25">
        <v>21</v>
      </c>
      <c r="B58" s="24" t="s">
        <v>7</v>
      </c>
      <c r="C58" s="24" t="s">
        <v>7</v>
      </c>
      <c r="D58" s="24" t="s">
        <v>7</v>
      </c>
      <c r="E58" s="24" t="s">
        <v>7</v>
      </c>
      <c r="F58" s="24" t="s">
        <v>7</v>
      </c>
      <c r="G58" s="24" t="s">
        <v>7</v>
      </c>
      <c r="H58" s="24" t="s">
        <v>7</v>
      </c>
      <c r="I58" s="24" t="s">
        <v>7</v>
      </c>
      <c r="J58" s="24" t="s">
        <v>7</v>
      </c>
      <c r="K58" s="24" t="s">
        <v>7</v>
      </c>
      <c r="L58" s="24" t="s">
        <v>7</v>
      </c>
      <c r="M58" s="24" t="s">
        <v>7</v>
      </c>
      <c r="N58" s="24" t="s">
        <v>7</v>
      </c>
      <c r="O58" s="24" t="s">
        <v>7</v>
      </c>
      <c r="P58" s="24" t="s">
        <v>7</v>
      </c>
      <c r="Q58" s="24" t="s">
        <v>7</v>
      </c>
      <c r="R58" s="24" t="s">
        <v>7</v>
      </c>
      <c r="S58" s="24" t="s">
        <v>7</v>
      </c>
      <c r="T58" s="24" t="s">
        <v>7</v>
      </c>
      <c r="U58" s="24" t="s">
        <v>7</v>
      </c>
      <c r="V58" s="24" t="s">
        <v>7</v>
      </c>
      <c r="W58" s="24" t="s">
        <v>7</v>
      </c>
      <c r="X58" s="24" t="s">
        <v>7</v>
      </c>
      <c r="Y58" s="24" t="s">
        <v>7</v>
      </c>
      <c r="Z58" s="24" t="s">
        <v>7</v>
      </c>
      <c r="AA58" s="24" t="s">
        <v>7</v>
      </c>
      <c r="AB58" s="24" t="s">
        <v>7</v>
      </c>
      <c r="AC58" s="24" t="s">
        <v>7</v>
      </c>
      <c r="AD58" s="24" t="s">
        <v>7</v>
      </c>
      <c r="AE58" s="24" t="s">
        <v>7</v>
      </c>
      <c r="AF58" s="24" t="s">
        <v>7</v>
      </c>
      <c r="AG58" s="52" t="s">
        <v>7</v>
      </c>
      <c r="AH58" s="24" t="s">
        <v>7</v>
      </c>
      <c r="AI58" s="24" t="s">
        <v>7</v>
      </c>
      <c r="AJ58" s="24" t="s">
        <v>7</v>
      </c>
      <c r="AK58" s="24" t="s">
        <v>7</v>
      </c>
      <c r="AL58" s="24" t="s">
        <v>7</v>
      </c>
      <c r="AM58" s="24" t="s">
        <v>7</v>
      </c>
      <c r="AN58" s="24" t="s">
        <v>7</v>
      </c>
      <c r="AO58" s="24" t="s">
        <v>7</v>
      </c>
      <c r="AP58" s="24" t="s">
        <v>7</v>
      </c>
      <c r="AQ58" s="24" t="s">
        <v>7</v>
      </c>
      <c r="AR58" s="24" t="s">
        <v>7</v>
      </c>
      <c r="AS58" s="24" t="s">
        <v>7</v>
      </c>
      <c r="AT58" s="24">
        <v>21.636051955385039</v>
      </c>
      <c r="AU58" s="24">
        <v>21.636051955385039</v>
      </c>
      <c r="AV58" s="24">
        <v>21.636051955385039</v>
      </c>
      <c r="AW58" s="24">
        <v>21.636051955385039</v>
      </c>
      <c r="AX58" s="24">
        <v>21.636051955385039</v>
      </c>
      <c r="AY58" s="24">
        <v>21.636051955385039</v>
      </c>
      <c r="AZ58" s="24">
        <v>21.636051955385035</v>
      </c>
      <c r="BA58" s="24">
        <v>21.636051955385035</v>
      </c>
      <c r="BB58" s="24">
        <v>21.636051955385035</v>
      </c>
      <c r="BC58" s="24">
        <v>21.636051955385035</v>
      </c>
      <c r="BD58" s="24">
        <v>21.636051955385035</v>
      </c>
      <c r="BE58" s="24">
        <v>21.636051955385035</v>
      </c>
      <c r="BF58" s="24">
        <v>21.636051955385035</v>
      </c>
      <c r="BG58" s="24">
        <v>21.636051955385035</v>
      </c>
      <c r="BH58" s="24">
        <v>21.636051955385035</v>
      </c>
      <c r="BI58" s="24">
        <v>21.636051955385035</v>
      </c>
      <c r="BJ58" s="24">
        <v>21.636051955385035</v>
      </c>
      <c r="BK58" s="24">
        <v>21.636051955385035</v>
      </c>
      <c r="BL58" s="24">
        <v>21.636051955385035</v>
      </c>
      <c r="BM58" s="24">
        <v>21.636051955385035</v>
      </c>
      <c r="BN58" s="24">
        <v>21.636051955385035</v>
      </c>
      <c r="BO58" s="24">
        <v>21.636051955385035</v>
      </c>
      <c r="BP58" s="26"/>
      <c r="BQ58" s="26"/>
      <c r="BR58" s="26"/>
    </row>
    <row r="59" spans="1:76" ht="17.25" customHeight="1">
      <c r="A59" s="25">
        <v>20</v>
      </c>
      <c r="B59" s="24" t="s">
        <v>7</v>
      </c>
      <c r="C59" s="24" t="s">
        <v>7</v>
      </c>
      <c r="D59" s="24" t="s">
        <v>7</v>
      </c>
      <c r="E59" s="24" t="s">
        <v>7</v>
      </c>
      <c r="F59" s="24" t="s">
        <v>7</v>
      </c>
      <c r="G59" s="24" t="s">
        <v>7</v>
      </c>
      <c r="H59" s="24" t="s">
        <v>7</v>
      </c>
      <c r="I59" s="24" t="s">
        <v>7</v>
      </c>
      <c r="J59" s="24" t="s">
        <v>7</v>
      </c>
      <c r="K59" s="24" t="s">
        <v>7</v>
      </c>
      <c r="L59" s="24" t="s">
        <v>7</v>
      </c>
      <c r="M59" s="24" t="s">
        <v>7</v>
      </c>
      <c r="N59" s="24" t="s">
        <v>7</v>
      </c>
      <c r="O59" s="24" t="s">
        <v>7</v>
      </c>
      <c r="P59" s="24" t="s">
        <v>7</v>
      </c>
      <c r="Q59" s="24" t="s">
        <v>7</v>
      </c>
      <c r="R59" s="24" t="s">
        <v>7</v>
      </c>
      <c r="S59" s="24" t="s">
        <v>7</v>
      </c>
      <c r="T59" s="24" t="s">
        <v>7</v>
      </c>
      <c r="U59" s="24" t="s">
        <v>7</v>
      </c>
      <c r="V59" s="24" t="s">
        <v>7</v>
      </c>
      <c r="W59" s="24" t="s">
        <v>7</v>
      </c>
      <c r="X59" s="24" t="s">
        <v>7</v>
      </c>
      <c r="Y59" s="24" t="s">
        <v>7</v>
      </c>
      <c r="Z59" s="24" t="s">
        <v>7</v>
      </c>
      <c r="AA59" s="24" t="s">
        <v>7</v>
      </c>
      <c r="AB59" s="24" t="s">
        <v>7</v>
      </c>
      <c r="AC59" s="24" t="s">
        <v>7</v>
      </c>
      <c r="AD59" s="24" t="s">
        <v>7</v>
      </c>
      <c r="AE59" s="24" t="s">
        <v>7</v>
      </c>
      <c r="AF59" s="24" t="s">
        <v>7</v>
      </c>
      <c r="AG59" s="52" t="s">
        <v>7</v>
      </c>
      <c r="AH59" s="24" t="s">
        <v>7</v>
      </c>
      <c r="AI59" s="24" t="s">
        <v>7</v>
      </c>
      <c r="AJ59" s="24" t="s">
        <v>7</v>
      </c>
      <c r="AK59" s="24" t="s">
        <v>7</v>
      </c>
      <c r="AL59" s="24" t="s">
        <v>7</v>
      </c>
      <c r="AM59" s="24" t="s">
        <v>7</v>
      </c>
      <c r="AN59" s="24" t="s">
        <v>7</v>
      </c>
      <c r="AO59" s="24" t="s">
        <v>7</v>
      </c>
      <c r="AP59" s="24" t="s">
        <v>7</v>
      </c>
      <c r="AQ59" s="24" t="s">
        <v>7</v>
      </c>
      <c r="AR59" s="24" t="s">
        <v>7</v>
      </c>
      <c r="AS59" s="24" t="s">
        <v>7</v>
      </c>
      <c r="AT59" s="24" t="s">
        <v>7</v>
      </c>
      <c r="AU59" s="24">
        <v>21.807766653443675</v>
      </c>
      <c r="AV59" s="24">
        <v>21.807766653443679</v>
      </c>
      <c r="AW59" s="24">
        <v>21.807766653443679</v>
      </c>
      <c r="AX59" s="24">
        <v>21.807766653443682</v>
      </c>
      <c r="AY59" s="24">
        <v>21.807766653443682</v>
      </c>
      <c r="AZ59" s="24">
        <v>21.807766653443679</v>
      </c>
      <c r="BA59" s="24">
        <v>21.807766653443675</v>
      </c>
      <c r="BB59" s="24">
        <v>21.807766653443679</v>
      </c>
      <c r="BC59" s="24">
        <v>21.807766653443675</v>
      </c>
      <c r="BD59" s="24">
        <v>21.807766653443679</v>
      </c>
      <c r="BE59" s="24">
        <v>21.807766653443679</v>
      </c>
      <c r="BF59" s="24">
        <v>21.807766653443675</v>
      </c>
      <c r="BG59" s="24">
        <v>21.807766653443679</v>
      </c>
      <c r="BH59" s="24">
        <v>21.807766653443675</v>
      </c>
      <c r="BI59" s="24">
        <v>21.807766653443682</v>
      </c>
      <c r="BJ59" s="24">
        <v>21.807766653443682</v>
      </c>
      <c r="BK59" s="24">
        <v>21.807766653443682</v>
      </c>
      <c r="BL59" s="24">
        <v>21.807766653443682</v>
      </c>
      <c r="BM59" s="24">
        <v>21.807766653443682</v>
      </c>
      <c r="BN59" s="24">
        <v>21.807766653443682</v>
      </c>
      <c r="BO59" s="24">
        <v>21.807766653443675</v>
      </c>
      <c r="BP59" s="26"/>
      <c r="BQ59" s="26"/>
      <c r="BR59" s="26"/>
      <c r="BS59" s="26"/>
    </row>
    <row r="60" spans="1:76" ht="17.25" customHeight="1">
      <c r="A60" s="25">
        <v>19</v>
      </c>
      <c r="B60" s="24" t="s">
        <v>7</v>
      </c>
      <c r="C60" s="24" t="s">
        <v>7</v>
      </c>
      <c r="D60" s="24" t="s">
        <v>7</v>
      </c>
      <c r="E60" s="24" t="s">
        <v>7</v>
      </c>
      <c r="F60" s="24" t="s">
        <v>7</v>
      </c>
      <c r="G60" s="24" t="s">
        <v>7</v>
      </c>
      <c r="H60" s="24" t="s">
        <v>7</v>
      </c>
      <c r="I60" s="24" t="s">
        <v>7</v>
      </c>
      <c r="J60" s="24" t="s">
        <v>7</v>
      </c>
      <c r="K60" s="24" t="s">
        <v>7</v>
      </c>
      <c r="L60" s="24" t="s">
        <v>7</v>
      </c>
      <c r="M60" s="24" t="s">
        <v>7</v>
      </c>
      <c r="N60" s="24" t="s">
        <v>7</v>
      </c>
      <c r="O60" s="24" t="s">
        <v>7</v>
      </c>
      <c r="P60" s="24" t="s">
        <v>7</v>
      </c>
      <c r="Q60" s="24" t="s">
        <v>7</v>
      </c>
      <c r="R60" s="24" t="s">
        <v>7</v>
      </c>
      <c r="S60" s="24" t="s">
        <v>7</v>
      </c>
      <c r="T60" s="24" t="s">
        <v>7</v>
      </c>
      <c r="U60" s="24" t="s">
        <v>7</v>
      </c>
      <c r="V60" s="24" t="s">
        <v>7</v>
      </c>
      <c r="W60" s="24" t="s">
        <v>7</v>
      </c>
      <c r="X60" s="24" t="s">
        <v>7</v>
      </c>
      <c r="Y60" s="24" t="s">
        <v>7</v>
      </c>
      <c r="Z60" s="24" t="s">
        <v>7</v>
      </c>
      <c r="AA60" s="24" t="s">
        <v>7</v>
      </c>
      <c r="AB60" s="24" t="s">
        <v>7</v>
      </c>
      <c r="AC60" s="24" t="s">
        <v>7</v>
      </c>
      <c r="AD60" s="24" t="s">
        <v>7</v>
      </c>
      <c r="AE60" s="24" t="s">
        <v>7</v>
      </c>
      <c r="AF60" s="24" t="s">
        <v>7</v>
      </c>
      <c r="AG60" s="52" t="s">
        <v>7</v>
      </c>
      <c r="AH60" s="24" t="s">
        <v>7</v>
      </c>
      <c r="AI60" s="24" t="s">
        <v>7</v>
      </c>
      <c r="AJ60" s="24" t="s">
        <v>7</v>
      </c>
      <c r="AK60" s="24" t="s">
        <v>7</v>
      </c>
      <c r="AL60" s="24" t="s">
        <v>7</v>
      </c>
      <c r="AM60" s="24" t="s">
        <v>7</v>
      </c>
      <c r="AN60" s="24" t="s">
        <v>7</v>
      </c>
      <c r="AO60" s="24" t="s">
        <v>7</v>
      </c>
      <c r="AP60" s="24" t="s">
        <v>7</v>
      </c>
      <c r="AQ60" s="24" t="s">
        <v>7</v>
      </c>
      <c r="AR60" s="24" t="s">
        <v>7</v>
      </c>
      <c r="AS60" s="24" t="s">
        <v>7</v>
      </c>
      <c r="AT60" s="24" t="s">
        <v>7</v>
      </c>
      <c r="AU60" s="24" t="s">
        <v>7</v>
      </c>
      <c r="AV60" s="24">
        <v>21.980844166566197</v>
      </c>
      <c r="AW60" s="24">
        <v>21.9808441665662</v>
      </c>
      <c r="AX60" s="24">
        <v>21.9808441665662</v>
      </c>
      <c r="AY60" s="24">
        <v>21.9808441665662</v>
      </c>
      <c r="AZ60" s="24">
        <v>21.980844166566197</v>
      </c>
      <c r="BA60" s="24">
        <v>21.980844166566193</v>
      </c>
      <c r="BB60" s="24">
        <v>21.980844166566197</v>
      </c>
      <c r="BC60" s="24">
        <v>21.980844166566193</v>
      </c>
      <c r="BD60" s="24">
        <v>21.980844166566193</v>
      </c>
      <c r="BE60" s="24">
        <v>21.980844166566193</v>
      </c>
      <c r="BF60" s="24">
        <v>21.980844166566193</v>
      </c>
      <c r="BG60" s="24">
        <v>21.980844166566193</v>
      </c>
      <c r="BH60" s="24">
        <v>21.980844166566193</v>
      </c>
      <c r="BI60" s="24">
        <v>21.980844166566193</v>
      </c>
      <c r="BJ60" s="24">
        <v>21.980844166566193</v>
      </c>
      <c r="BK60" s="24">
        <v>21.980844166566193</v>
      </c>
      <c r="BL60" s="24">
        <v>21.980844166566193</v>
      </c>
      <c r="BM60" s="24">
        <v>21.980844166566193</v>
      </c>
      <c r="BN60" s="24">
        <v>21.980844166566193</v>
      </c>
      <c r="BO60" s="24">
        <v>21.980844166566193</v>
      </c>
      <c r="BP60" s="26"/>
      <c r="BQ60" s="26"/>
      <c r="BR60" s="26"/>
      <c r="BS60" s="26"/>
      <c r="BT60" s="26"/>
    </row>
    <row r="61" spans="1:76" ht="17.25" customHeight="1">
      <c r="A61" s="25">
        <v>18</v>
      </c>
      <c r="B61" s="24" t="s">
        <v>7</v>
      </c>
      <c r="C61" s="24" t="s">
        <v>7</v>
      </c>
      <c r="D61" s="24" t="s">
        <v>7</v>
      </c>
      <c r="E61" s="24" t="s">
        <v>7</v>
      </c>
      <c r="F61" s="24" t="s">
        <v>7</v>
      </c>
      <c r="G61" s="24" t="s">
        <v>7</v>
      </c>
      <c r="H61" s="24" t="s">
        <v>7</v>
      </c>
      <c r="I61" s="24" t="s">
        <v>7</v>
      </c>
      <c r="J61" s="24" t="s">
        <v>7</v>
      </c>
      <c r="K61" s="24" t="s">
        <v>7</v>
      </c>
      <c r="L61" s="24" t="s">
        <v>7</v>
      </c>
      <c r="M61" s="24" t="s">
        <v>7</v>
      </c>
      <c r="N61" s="24" t="s">
        <v>7</v>
      </c>
      <c r="O61" s="24" t="s">
        <v>7</v>
      </c>
      <c r="P61" s="24" t="s">
        <v>7</v>
      </c>
      <c r="Q61" s="24" t="s">
        <v>7</v>
      </c>
      <c r="R61" s="24" t="s">
        <v>7</v>
      </c>
      <c r="S61" s="24" t="s">
        <v>7</v>
      </c>
      <c r="T61" s="24" t="s">
        <v>7</v>
      </c>
      <c r="U61" s="24" t="s">
        <v>7</v>
      </c>
      <c r="V61" s="24" t="s">
        <v>7</v>
      </c>
      <c r="W61" s="24" t="s">
        <v>7</v>
      </c>
      <c r="X61" s="24" t="s">
        <v>7</v>
      </c>
      <c r="Y61" s="24" t="s">
        <v>7</v>
      </c>
      <c r="Z61" s="24" t="s">
        <v>7</v>
      </c>
      <c r="AA61" s="24" t="s">
        <v>7</v>
      </c>
      <c r="AB61" s="24" t="s">
        <v>7</v>
      </c>
      <c r="AC61" s="24" t="s">
        <v>7</v>
      </c>
      <c r="AD61" s="24" t="s">
        <v>7</v>
      </c>
      <c r="AE61" s="24" t="s">
        <v>7</v>
      </c>
      <c r="AF61" s="24" t="s">
        <v>7</v>
      </c>
      <c r="AG61" s="52" t="s">
        <v>7</v>
      </c>
      <c r="AH61" s="24" t="s">
        <v>7</v>
      </c>
      <c r="AI61" s="24" t="s">
        <v>7</v>
      </c>
      <c r="AJ61" s="24" t="s">
        <v>7</v>
      </c>
      <c r="AK61" s="24" t="s">
        <v>7</v>
      </c>
      <c r="AL61" s="24" t="s">
        <v>7</v>
      </c>
      <c r="AM61" s="24" t="s">
        <v>7</v>
      </c>
      <c r="AN61" s="24" t="s">
        <v>7</v>
      </c>
      <c r="AO61" s="24" t="s">
        <v>7</v>
      </c>
      <c r="AP61" s="24" t="s">
        <v>7</v>
      </c>
      <c r="AQ61" s="24" t="s">
        <v>7</v>
      </c>
      <c r="AR61" s="24" t="s">
        <v>7</v>
      </c>
      <c r="AS61" s="24" t="s">
        <v>7</v>
      </c>
      <c r="AT61" s="24" t="s">
        <v>7</v>
      </c>
      <c r="AU61" s="24" t="s">
        <v>7</v>
      </c>
      <c r="AV61" s="24" t="s">
        <v>7</v>
      </c>
      <c r="AW61" s="24">
        <v>22.155295310745277</v>
      </c>
      <c r="AX61" s="24">
        <v>22.155295310745277</v>
      </c>
      <c r="AY61" s="24">
        <v>22.155295310745277</v>
      </c>
      <c r="AZ61" s="24">
        <v>22.155295310745274</v>
      </c>
      <c r="BA61" s="24">
        <v>22.15529531074527</v>
      </c>
      <c r="BB61" s="24">
        <v>22.155295310745274</v>
      </c>
      <c r="BC61" s="24">
        <v>22.15529531074527</v>
      </c>
      <c r="BD61" s="24">
        <v>22.15529531074527</v>
      </c>
      <c r="BE61" s="24">
        <v>22.15529531074527</v>
      </c>
      <c r="BF61" s="24">
        <v>22.15529531074527</v>
      </c>
      <c r="BG61" s="24">
        <v>22.15529531074527</v>
      </c>
      <c r="BH61" s="24">
        <v>22.15529531074527</v>
      </c>
      <c r="BI61" s="24">
        <v>22.155295310745274</v>
      </c>
      <c r="BJ61" s="24">
        <v>22.15529531074527</v>
      </c>
      <c r="BK61" s="24">
        <v>22.15529531074527</v>
      </c>
      <c r="BL61" s="24">
        <v>22.15529531074527</v>
      </c>
      <c r="BM61" s="24">
        <v>22.15529531074527</v>
      </c>
      <c r="BN61" s="24">
        <v>22.15529531074527</v>
      </c>
      <c r="BO61" s="24">
        <v>22.15529531074527</v>
      </c>
      <c r="BP61" s="26"/>
      <c r="BQ61" s="26"/>
      <c r="BR61" s="26"/>
      <c r="BS61" s="26"/>
      <c r="BT61" s="26"/>
      <c r="BU61" s="26"/>
    </row>
    <row r="62" spans="1:76" ht="17.25" customHeight="1">
      <c r="A62" s="25">
        <v>17</v>
      </c>
      <c r="B62" s="24" t="s">
        <v>7</v>
      </c>
      <c r="C62" s="24" t="s">
        <v>7</v>
      </c>
      <c r="D62" s="24" t="s">
        <v>7</v>
      </c>
      <c r="E62" s="24" t="s">
        <v>7</v>
      </c>
      <c r="F62" s="24" t="s">
        <v>7</v>
      </c>
      <c r="G62" s="24" t="s">
        <v>7</v>
      </c>
      <c r="H62" s="24" t="s">
        <v>7</v>
      </c>
      <c r="I62" s="24" t="s">
        <v>7</v>
      </c>
      <c r="J62" s="24" t="s">
        <v>7</v>
      </c>
      <c r="K62" s="24" t="s">
        <v>7</v>
      </c>
      <c r="L62" s="24" t="s">
        <v>7</v>
      </c>
      <c r="M62" s="24" t="s">
        <v>7</v>
      </c>
      <c r="N62" s="24" t="s">
        <v>7</v>
      </c>
      <c r="O62" s="24" t="s">
        <v>7</v>
      </c>
      <c r="P62" s="24" t="s">
        <v>7</v>
      </c>
      <c r="Q62" s="24" t="s">
        <v>7</v>
      </c>
      <c r="R62" s="24" t="s">
        <v>7</v>
      </c>
      <c r="S62" s="24" t="s">
        <v>7</v>
      </c>
      <c r="T62" s="24" t="s">
        <v>7</v>
      </c>
      <c r="U62" s="24" t="s">
        <v>7</v>
      </c>
      <c r="V62" s="24" t="s">
        <v>7</v>
      </c>
      <c r="W62" s="24" t="s">
        <v>7</v>
      </c>
      <c r="X62" s="24" t="s">
        <v>7</v>
      </c>
      <c r="Y62" s="24" t="s">
        <v>7</v>
      </c>
      <c r="Z62" s="24" t="s">
        <v>7</v>
      </c>
      <c r="AA62" s="24" t="s">
        <v>7</v>
      </c>
      <c r="AB62" s="24" t="s">
        <v>7</v>
      </c>
      <c r="AC62" s="24" t="s">
        <v>7</v>
      </c>
      <c r="AD62" s="24" t="s">
        <v>7</v>
      </c>
      <c r="AE62" s="24" t="s">
        <v>7</v>
      </c>
      <c r="AF62" s="24" t="s">
        <v>7</v>
      </c>
      <c r="AG62" s="52" t="s">
        <v>7</v>
      </c>
      <c r="AH62" s="24" t="s">
        <v>7</v>
      </c>
      <c r="AI62" s="24" t="s">
        <v>7</v>
      </c>
      <c r="AJ62" s="24" t="s">
        <v>7</v>
      </c>
      <c r="AK62" s="24" t="s">
        <v>7</v>
      </c>
      <c r="AL62" s="24" t="s">
        <v>7</v>
      </c>
      <c r="AM62" s="24" t="s">
        <v>7</v>
      </c>
      <c r="AN62" s="24" t="s">
        <v>7</v>
      </c>
      <c r="AO62" s="24" t="s">
        <v>7</v>
      </c>
      <c r="AP62" s="24" t="s">
        <v>7</v>
      </c>
      <c r="AQ62" s="24" t="s">
        <v>7</v>
      </c>
      <c r="AR62" s="24" t="s">
        <v>7</v>
      </c>
      <c r="AS62" s="24" t="s">
        <v>7</v>
      </c>
      <c r="AT62" s="24" t="s">
        <v>7</v>
      </c>
      <c r="AU62" s="24" t="s">
        <v>7</v>
      </c>
      <c r="AV62" s="24" t="s">
        <v>7</v>
      </c>
      <c r="AW62" s="24" t="s">
        <v>7</v>
      </c>
      <c r="AX62" s="24">
        <v>22.331130987814717</v>
      </c>
      <c r="AY62" s="24">
        <v>22.331130987814717</v>
      </c>
      <c r="AZ62" s="24">
        <v>22.331130987814717</v>
      </c>
      <c r="BA62" s="24">
        <v>22.331130987814717</v>
      </c>
      <c r="BB62" s="24">
        <v>22.331130987814721</v>
      </c>
      <c r="BC62" s="24">
        <v>22.331130987814721</v>
      </c>
      <c r="BD62" s="24">
        <v>22.331130987814721</v>
      </c>
      <c r="BE62" s="24">
        <v>22.331130987814721</v>
      </c>
      <c r="BF62" s="24">
        <v>22.331130987814721</v>
      </c>
      <c r="BG62" s="24">
        <v>22.331130987814721</v>
      </c>
      <c r="BH62" s="24">
        <v>22.331130987814721</v>
      </c>
      <c r="BI62" s="24">
        <v>22.331130987814721</v>
      </c>
      <c r="BJ62" s="24">
        <v>22.331130987814721</v>
      </c>
      <c r="BK62" s="24">
        <v>22.331130987814724</v>
      </c>
      <c r="BL62" s="24">
        <v>22.331130987814721</v>
      </c>
      <c r="BM62" s="24">
        <v>22.331130987814724</v>
      </c>
      <c r="BN62" s="24">
        <v>22.331130987814721</v>
      </c>
      <c r="BO62" s="24">
        <v>22.331130987814721</v>
      </c>
      <c r="BP62" s="26"/>
      <c r="BQ62" s="26"/>
      <c r="BR62" s="26"/>
      <c r="BS62" s="26"/>
      <c r="BT62" s="26"/>
      <c r="BU62" s="26"/>
      <c r="BV62" s="26"/>
    </row>
    <row r="63" spans="1:76" ht="17.25" customHeight="1">
      <c r="A63" s="25">
        <v>16</v>
      </c>
      <c r="B63" s="24" t="s">
        <v>7</v>
      </c>
      <c r="C63" s="24" t="s">
        <v>7</v>
      </c>
      <c r="D63" s="24" t="s">
        <v>7</v>
      </c>
      <c r="E63" s="24" t="s">
        <v>7</v>
      </c>
      <c r="F63" s="24" t="s">
        <v>7</v>
      </c>
      <c r="G63" s="24" t="s">
        <v>7</v>
      </c>
      <c r="H63" s="24" t="s">
        <v>7</v>
      </c>
      <c r="I63" s="24" t="s">
        <v>7</v>
      </c>
      <c r="J63" s="24" t="s">
        <v>7</v>
      </c>
      <c r="K63" s="24" t="s">
        <v>7</v>
      </c>
      <c r="L63" s="24" t="s">
        <v>7</v>
      </c>
      <c r="M63" s="24" t="s">
        <v>7</v>
      </c>
      <c r="N63" s="24" t="s">
        <v>7</v>
      </c>
      <c r="O63" s="24" t="s">
        <v>7</v>
      </c>
      <c r="P63" s="24" t="s">
        <v>7</v>
      </c>
      <c r="Q63" s="24" t="s">
        <v>7</v>
      </c>
      <c r="R63" s="24" t="s">
        <v>7</v>
      </c>
      <c r="S63" s="24" t="s">
        <v>7</v>
      </c>
      <c r="T63" s="24" t="s">
        <v>7</v>
      </c>
      <c r="U63" s="24" t="s">
        <v>7</v>
      </c>
      <c r="V63" s="24" t="s">
        <v>7</v>
      </c>
      <c r="W63" s="24" t="s">
        <v>7</v>
      </c>
      <c r="X63" s="24" t="s">
        <v>7</v>
      </c>
      <c r="Y63" s="24" t="s">
        <v>7</v>
      </c>
      <c r="Z63" s="24" t="s">
        <v>7</v>
      </c>
      <c r="AA63" s="24" t="s">
        <v>7</v>
      </c>
      <c r="AB63" s="24" t="s">
        <v>7</v>
      </c>
      <c r="AC63" s="24" t="s">
        <v>7</v>
      </c>
      <c r="AD63" s="24" t="s">
        <v>7</v>
      </c>
      <c r="AE63" s="24" t="s">
        <v>7</v>
      </c>
      <c r="AF63" s="24" t="s">
        <v>7</v>
      </c>
      <c r="AG63" s="52" t="s">
        <v>7</v>
      </c>
      <c r="AH63" s="24" t="s">
        <v>7</v>
      </c>
      <c r="AI63" s="24" t="s">
        <v>7</v>
      </c>
      <c r="AJ63" s="24" t="s">
        <v>7</v>
      </c>
      <c r="AK63" s="24" t="s">
        <v>7</v>
      </c>
      <c r="AL63" s="24" t="s">
        <v>7</v>
      </c>
      <c r="AM63" s="24" t="s">
        <v>7</v>
      </c>
      <c r="AN63" s="24" t="s">
        <v>7</v>
      </c>
      <c r="AO63" s="24" t="s">
        <v>7</v>
      </c>
      <c r="AP63" s="24" t="s">
        <v>7</v>
      </c>
      <c r="AQ63" s="24" t="s">
        <v>7</v>
      </c>
      <c r="AR63" s="24" t="s">
        <v>7</v>
      </c>
      <c r="AS63" s="24" t="s">
        <v>7</v>
      </c>
      <c r="AT63" s="24" t="s">
        <v>7</v>
      </c>
      <c r="AU63" s="24" t="s">
        <v>7</v>
      </c>
      <c r="AV63" s="24" t="s">
        <v>7</v>
      </c>
      <c r="AW63" s="24" t="s">
        <v>7</v>
      </c>
      <c r="AX63" s="24" t="s">
        <v>7</v>
      </c>
      <c r="AY63" s="24">
        <v>22.508362186130721</v>
      </c>
      <c r="AZ63" s="24">
        <v>22.508362186130718</v>
      </c>
      <c r="BA63" s="24">
        <v>22.508362186130714</v>
      </c>
      <c r="BB63" s="24">
        <v>22.508362186130714</v>
      </c>
      <c r="BC63" s="24">
        <v>22.508362186130714</v>
      </c>
      <c r="BD63" s="24">
        <v>22.508362186130714</v>
      </c>
      <c r="BE63" s="24">
        <v>22.508362186130718</v>
      </c>
      <c r="BF63" s="24">
        <v>22.508362186130718</v>
      </c>
      <c r="BG63" s="24">
        <v>22.508362186130718</v>
      </c>
      <c r="BH63" s="24">
        <v>22.508362186130714</v>
      </c>
      <c r="BI63" s="24">
        <v>22.508362186130718</v>
      </c>
      <c r="BJ63" s="24">
        <v>22.508362186130718</v>
      </c>
      <c r="BK63" s="24">
        <v>22.508362186130718</v>
      </c>
      <c r="BL63" s="24">
        <v>22.508362186130714</v>
      </c>
      <c r="BM63" s="24">
        <v>22.508362186130718</v>
      </c>
      <c r="BN63" s="24">
        <v>22.508362186130718</v>
      </c>
      <c r="BO63" s="24">
        <v>22.508362186130718</v>
      </c>
      <c r="BP63" s="26"/>
      <c r="BQ63" s="26"/>
      <c r="BR63" s="26"/>
      <c r="BS63" s="26"/>
      <c r="BT63" s="26"/>
      <c r="BU63" s="26"/>
      <c r="BV63" s="26"/>
      <c r="BW63" s="26"/>
    </row>
    <row r="64" spans="1:76" ht="17.25" customHeight="1">
      <c r="A64" s="25">
        <v>15</v>
      </c>
      <c r="B64" s="24" t="s">
        <v>7</v>
      </c>
      <c r="C64" s="24" t="s">
        <v>7</v>
      </c>
      <c r="D64" s="24" t="s">
        <v>7</v>
      </c>
      <c r="E64" s="24" t="s">
        <v>7</v>
      </c>
      <c r="F64" s="24" t="s">
        <v>7</v>
      </c>
      <c r="G64" s="24" t="s">
        <v>7</v>
      </c>
      <c r="H64" s="24" t="s">
        <v>7</v>
      </c>
      <c r="I64" s="24" t="s">
        <v>7</v>
      </c>
      <c r="J64" s="24" t="s">
        <v>7</v>
      </c>
      <c r="K64" s="24" t="s">
        <v>7</v>
      </c>
      <c r="L64" s="24" t="s">
        <v>7</v>
      </c>
      <c r="M64" s="24" t="s">
        <v>7</v>
      </c>
      <c r="N64" s="24" t="s">
        <v>7</v>
      </c>
      <c r="O64" s="24" t="s">
        <v>7</v>
      </c>
      <c r="P64" s="24" t="s">
        <v>7</v>
      </c>
      <c r="Q64" s="24" t="s">
        <v>7</v>
      </c>
      <c r="R64" s="24" t="s">
        <v>7</v>
      </c>
      <c r="S64" s="24" t="s">
        <v>7</v>
      </c>
      <c r="T64" s="24" t="s">
        <v>7</v>
      </c>
      <c r="U64" s="24" t="s">
        <v>7</v>
      </c>
      <c r="V64" s="24" t="s">
        <v>7</v>
      </c>
      <c r="W64" s="24" t="s">
        <v>7</v>
      </c>
      <c r="X64" s="24" t="s">
        <v>7</v>
      </c>
      <c r="Y64" s="24" t="s">
        <v>7</v>
      </c>
      <c r="Z64" s="24" t="s">
        <v>7</v>
      </c>
      <c r="AA64" s="24" t="s">
        <v>7</v>
      </c>
      <c r="AB64" s="24" t="s">
        <v>7</v>
      </c>
      <c r="AC64" s="24" t="s">
        <v>7</v>
      </c>
      <c r="AD64" s="24" t="s">
        <v>7</v>
      </c>
      <c r="AE64" s="24" t="s">
        <v>7</v>
      </c>
      <c r="AF64" s="24" t="s">
        <v>7</v>
      </c>
      <c r="AG64" s="52" t="s">
        <v>7</v>
      </c>
      <c r="AH64" s="24" t="s">
        <v>7</v>
      </c>
      <c r="AI64" s="24" t="s">
        <v>7</v>
      </c>
      <c r="AJ64" s="24" t="s">
        <v>7</v>
      </c>
      <c r="AK64" s="24" t="s">
        <v>7</v>
      </c>
      <c r="AL64" s="24" t="s">
        <v>7</v>
      </c>
      <c r="AM64" s="24" t="s">
        <v>7</v>
      </c>
      <c r="AN64" s="24" t="s">
        <v>7</v>
      </c>
      <c r="AO64" s="24" t="s">
        <v>7</v>
      </c>
      <c r="AP64" s="24" t="s">
        <v>7</v>
      </c>
      <c r="AQ64" s="24" t="s">
        <v>7</v>
      </c>
      <c r="AR64" s="24" t="s">
        <v>7</v>
      </c>
      <c r="AS64" s="24" t="s">
        <v>7</v>
      </c>
      <c r="AT64" s="24" t="s">
        <v>7</v>
      </c>
      <c r="AU64" s="24" t="s">
        <v>7</v>
      </c>
      <c r="AV64" s="24" t="s">
        <v>7</v>
      </c>
      <c r="AW64" s="24" t="s">
        <v>7</v>
      </c>
      <c r="AX64" s="24" t="s">
        <v>7</v>
      </c>
      <c r="AY64" s="24" t="s">
        <v>7</v>
      </c>
      <c r="AZ64" s="24">
        <v>22.68699998125874</v>
      </c>
      <c r="BA64" s="24">
        <v>22.68699998125874</v>
      </c>
      <c r="BB64" s="24">
        <v>22.68699998125874</v>
      </c>
      <c r="BC64" s="24">
        <v>22.68699998125874</v>
      </c>
      <c r="BD64" s="24">
        <v>22.686999981258744</v>
      </c>
      <c r="BE64" s="24">
        <v>22.686999981258744</v>
      </c>
      <c r="BF64" s="24">
        <v>22.68699998125874</v>
      </c>
      <c r="BG64" s="24">
        <v>22.68699998125874</v>
      </c>
      <c r="BH64" s="24">
        <v>22.68699998125874</v>
      </c>
      <c r="BI64" s="24">
        <v>22.68699998125874</v>
      </c>
      <c r="BJ64" s="24">
        <v>22.686999981258744</v>
      </c>
      <c r="BK64" s="24">
        <v>22.686999981258747</v>
      </c>
      <c r="BL64" s="24">
        <v>22.68699998125874</v>
      </c>
      <c r="BM64" s="24">
        <v>22.686999981258747</v>
      </c>
      <c r="BN64" s="24">
        <v>22.686999981258747</v>
      </c>
      <c r="BO64" s="24">
        <v>22.686999981258744</v>
      </c>
      <c r="BP64" s="26"/>
      <c r="BQ64" s="26"/>
      <c r="BR64" s="26"/>
      <c r="BS64" s="26"/>
      <c r="BT64" s="26"/>
      <c r="BU64" s="26"/>
      <c r="BV64" s="26"/>
      <c r="BW64" s="26"/>
      <c r="BX64" s="26"/>
    </row>
    <row r="65" spans="1:91" ht="17.25" customHeight="1">
      <c r="A65" s="25">
        <v>14</v>
      </c>
      <c r="B65" s="24" t="s">
        <v>7</v>
      </c>
      <c r="C65" s="24" t="s">
        <v>7</v>
      </c>
      <c r="D65" s="24" t="s">
        <v>7</v>
      </c>
      <c r="E65" s="24" t="s">
        <v>7</v>
      </c>
      <c r="F65" s="24" t="s">
        <v>7</v>
      </c>
      <c r="G65" s="24" t="s">
        <v>7</v>
      </c>
      <c r="H65" s="24" t="s">
        <v>7</v>
      </c>
      <c r="I65" s="24" t="s">
        <v>7</v>
      </c>
      <c r="J65" s="24" t="s">
        <v>7</v>
      </c>
      <c r="K65" s="24" t="s">
        <v>7</v>
      </c>
      <c r="L65" s="24" t="s">
        <v>7</v>
      </c>
      <c r="M65" s="24" t="s">
        <v>7</v>
      </c>
      <c r="N65" s="24" t="s">
        <v>7</v>
      </c>
      <c r="O65" s="24" t="s">
        <v>7</v>
      </c>
      <c r="P65" s="24" t="s">
        <v>7</v>
      </c>
      <c r="Q65" s="24" t="s">
        <v>7</v>
      </c>
      <c r="R65" s="24" t="s">
        <v>7</v>
      </c>
      <c r="S65" s="24" t="s">
        <v>7</v>
      </c>
      <c r="T65" s="24" t="s">
        <v>7</v>
      </c>
      <c r="U65" s="24" t="s">
        <v>7</v>
      </c>
      <c r="V65" s="24" t="s">
        <v>7</v>
      </c>
      <c r="W65" s="24" t="s">
        <v>7</v>
      </c>
      <c r="X65" s="24" t="s">
        <v>7</v>
      </c>
      <c r="Y65" s="24" t="s">
        <v>7</v>
      </c>
      <c r="Z65" s="24" t="s">
        <v>7</v>
      </c>
      <c r="AA65" s="24" t="s">
        <v>7</v>
      </c>
      <c r="AB65" s="24" t="s">
        <v>7</v>
      </c>
      <c r="AC65" s="24" t="s">
        <v>7</v>
      </c>
      <c r="AD65" s="24" t="s">
        <v>7</v>
      </c>
      <c r="AE65" s="24" t="s">
        <v>7</v>
      </c>
      <c r="AF65" s="24" t="s">
        <v>7</v>
      </c>
      <c r="AG65" s="52" t="s">
        <v>7</v>
      </c>
      <c r="AH65" s="24" t="s">
        <v>7</v>
      </c>
      <c r="AI65" s="24" t="s">
        <v>7</v>
      </c>
      <c r="AJ65" s="24" t="s">
        <v>7</v>
      </c>
      <c r="AK65" s="24" t="s">
        <v>7</v>
      </c>
      <c r="AL65" s="24" t="s">
        <v>7</v>
      </c>
      <c r="AM65" s="24" t="s">
        <v>7</v>
      </c>
      <c r="AN65" s="24" t="s">
        <v>7</v>
      </c>
      <c r="AO65" s="24" t="s">
        <v>7</v>
      </c>
      <c r="AP65" s="24" t="s">
        <v>7</v>
      </c>
      <c r="AQ65" s="24" t="s">
        <v>7</v>
      </c>
      <c r="AR65" s="24" t="s">
        <v>7</v>
      </c>
      <c r="AS65" s="24" t="s">
        <v>7</v>
      </c>
      <c r="AT65" s="24" t="s">
        <v>7</v>
      </c>
      <c r="AU65" s="24" t="s">
        <v>7</v>
      </c>
      <c r="AV65" s="24" t="s">
        <v>7</v>
      </c>
      <c r="AW65" s="24" t="s">
        <v>7</v>
      </c>
      <c r="AX65" s="24" t="s">
        <v>7</v>
      </c>
      <c r="AY65" s="24" t="s">
        <v>7</v>
      </c>
      <c r="AZ65" s="24" t="s">
        <v>7</v>
      </c>
      <c r="BA65" s="24">
        <v>22.867055536665521</v>
      </c>
      <c r="BB65" s="24">
        <v>22.867055536665521</v>
      </c>
      <c r="BC65" s="24">
        <v>22.867055536665521</v>
      </c>
      <c r="BD65" s="24">
        <v>22.867055536665521</v>
      </c>
      <c r="BE65" s="24">
        <v>22.867055536665521</v>
      </c>
      <c r="BF65" s="24">
        <v>22.867055536665521</v>
      </c>
      <c r="BG65" s="24">
        <v>22.867055536665521</v>
      </c>
      <c r="BH65" s="24">
        <v>22.867055536665521</v>
      </c>
      <c r="BI65" s="24">
        <v>22.867055536665521</v>
      </c>
      <c r="BJ65" s="24">
        <v>22.867055536665521</v>
      </c>
      <c r="BK65" s="24">
        <v>22.867055536665521</v>
      </c>
      <c r="BL65" s="24">
        <v>22.867055536665521</v>
      </c>
      <c r="BM65" s="24">
        <v>22.867055536665525</v>
      </c>
      <c r="BN65" s="24">
        <v>22.867055536665525</v>
      </c>
      <c r="BO65" s="24">
        <v>22.867055536665521</v>
      </c>
      <c r="BP65" s="26"/>
      <c r="BQ65" s="26"/>
      <c r="BR65" s="26"/>
      <c r="BS65" s="26"/>
      <c r="BT65" s="26"/>
      <c r="BU65" s="26"/>
      <c r="BV65" s="26"/>
      <c r="BW65" s="26"/>
      <c r="BX65" s="26"/>
      <c r="BY65" s="26"/>
    </row>
    <row r="66" spans="1:91" ht="17.25" customHeight="1">
      <c r="A66" s="25">
        <v>13</v>
      </c>
      <c r="B66" s="24" t="s">
        <v>7</v>
      </c>
      <c r="C66" s="24" t="s">
        <v>7</v>
      </c>
      <c r="D66" s="24" t="s">
        <v>7</v>
      </c>
      <c r="E66" s="24" t="s">
        <v>7</v>
      </c>
      <c r="F66" s="24" t="s">
        <v>7</v>
      </c>
      <c r="G66" s="24" t="s">
        <v>7</v>
      </c>
      <c r="H66" s="24" t="s">
        <v>7</v>
      </c>
      <c r="I66" s="24" t="s">
        <v>7</v>
      </c>
      <c r="J66" s="24" t="s">
        <v>7</v>
      </c>
      <c r="K66" s="24" t="s">
        <v>7</v>
      </c>
      <c r="L66" s="24" t="s">
        <v>7</v>
      </c>
      <c r="M66" s="24" t="s">
        <v>7</v>
      </c>
      <c r="N66" s="24" t="s">
        <v>7</v>
      </c>
      <c r="O66" s="24" t="s">
        <v>7</v>
      </c>
      <c r="P66" s="24" t="s">
        <v>7</v>
      </c>
      <c r="Q66" s="24" t="s">
        <v>7</v>
      </c>
      <c r="R66" s="24" t="s">
        <v>7</v>
      </c>
      <c r="S66" s="24" t="s">
        <v>7</v>
      </c>
      <c r="T66" s="24" t="s">
        <v>7</v>
      </c>
      <c r="U66" s="24" t="s">
        <v>7</v>
      </c>
      <c r="V66" s="24" t="s">
        <v>7</v>
      </c>
      <c r="W66" s="24" t="s">
        <v>7</v>
      </c>
      <c r="X66" s="24" t="s">
        <v>7</v>
      </c>
      <c r="Y66" s="24" t="s">
        <v>7</v>
      </c>
      <c r="Z66" s="24" t="s">
        <v>7</v>
      </c>
      <c r="AA66" s="24" t="s">
        <v>7</v>
      </c>
      <c r="AB66" s="24" t="s">
        <v>7</v>
      </c>
      <c r="AC66" s="24" t="s">
        <v>7</v>
      </c>
      <c r="AD66" s="24" t="s">
        <v>7</v>
      </c>
      <c r="AE66" s="24" t="s">
        <v>7</v>
      </c>
      <c r="AF66" s="24" t="s">
        <v>7</v>
      </c>
      <c r="AG66" s="52" t="s">
        <v>7</v>
      </c>
      <c r="AH66" s="24" t="s">
        <v>7</v>
      </c>
      <c r="AI66" s="24" t="s">
        <v>7</v>
      </c>
      <c r="AJ66" s="24" t="s">
        <v>7</v>
      </c>
      <c r="AK66" s="24" t="s">
        <v>7</v>
      </c>
      <c r="AL66" s="24" t="s">
        <v>7</v>
      </c>
      <c r="AM66" s="24" t="s">
        <v>7</v>
      </c>
      <c r="AN66" s="24" t="s">
        <v>7</v>
      </c>
      <c r="AO66" s="24" t="s">
        <v>7</v>
      </c>
      <c r="AP66" s="24" t="s">
        <v>7</v>
      </c>
      <c r="AQ66" s="24" t="s">
        <v>7</v>
      </c>
      <c r="AR66" s="24" t="s">
        <v>7</v>
      </c>
      <c r="AS66" s="24" t="s">
        <v>7</v>
      </c>
      <c r="AT66" s="24" t="s">
        <v>7</v>
      </c>
      <c r="AU66" s="24" t="s">
        <v>7</v>
      </c>
      <c r="AV66" s="24" t="s">
        <v>7</v>
      </c>
      <c r="AW66" s="24" t="s">
        <v>7</v>
      </c>
      <c r="AX66" s="24" t="s">
        <v>7</v>
      </c>
      <c r="AY66" s="24" t="s">
        <v>7</v>
      </c>
      <c r="AZ66" s="24" t="s">
        <v>7</v>
      </c>
      <c r="BA66" s="24" t="s">
        <v>7</v>
      </c>
      <c r="BB66" s="24">
        <v>23.048540104416816</v>
      </c>
      <c r="BC66" s="24">
        <v>23.048540104416816</v>
      </c>
      <c r="BD66" s="24">
        <v>23.048540104416816</v>
      </c>
      <c r="BE66" s="24">
        <v>23.048540104416816</v>
      </c>
      <c r="BF66" s="24">
        <v>23.048540104416816</v>
      </c>
      <c r="BG66" s="24">
        <v>23.048540104416816</v>
      </c>
      <c r="BH66" s="24">
        <v>23.048540104416816</v>
      </c>
      <c r="BI66" s="24">
        <v>23.048540104416819</v>
      </c>
      <c r="BJ66" s="24">
        <v>23.048540104416819</v>
      </c>
      <c r="BK66" s="24">
        <v>23.048540104416819</v>
      </c>
      <c r="BL66" s="24">
        <v>23.048540104416816</v>
      </c>
      <c r="BM66" s="24">
        <v>23.048540104416819</v>
      </c>
      <c r="BN66" s="24">
        <v>23.048540104416816</v>
      </c>
      <c r="BO66" s="24">
        <v>23.048540104416819</v>
      </c>
      <c r="BP66" s="26"/>
      <c r="BQ66" s="26"/>
      <c r="BR66" s="26"/>
      <c r="BS66" s="26"/>
      <c r="BT66" s="26"/>
      <c r="BU66" s="26"/>
      <c r="BV66" s="26"/>
      <c r="BW66" s="26"/>
      <c r="BX66" s="26"/>
      <c r="BY66" s="26"/>
      <c r="BZ66" s="26"/>
    </row>
    <row r="67" spans="1:91" ht="17.25" customHeight="1">
      <c r="A67" s="25">
        <v>12</v>
      </c>
      <c r="B67" s="24" t="s">
        <v>7</v>
      </c>
      <c r="C67" s="24" t="s">
        <v>7</v>
      </c>
      <c r="D67" s="24" t="s">
        <v>7</v>
      </c>
      <c r="E67" s="24" t="s">
        <v>7</v>
      </c>
      <c r="F67" s="24" t="s">
        <v>7</v>
      </c>
      <c r="G67" s="24" t="s">
        <v>7</v>
      </c>
      <c r="H67" s="24" t="s">
        <v>7</v>
      </c>
      <c r="I67" s="24" t="s">
        <v>7</v>
      </c>
      <c r="J67" s="24" t="s">
        <v>7</v>
      </c>
      <c r="K67" s="24" t="s">
        <v>7</v>
      </c>
      <c r="L67" s="24" t="s">
        <v>7</v>
      </c>
      <c r="M67" s="24" t="s">
        <v>7</v>
      </c>
      <c r="N67" s="24" t="s">
        <v>7</v>
      </c>
      <c r="O67" s="24" t="s">
        <v>7</v>
      </c>
      <c r="P67" s="24" t="s">
        <v>7</v>
      </c>
      <c r="Q67" s="24" t="s">
        <v>7</v>
      </c>
      <c r="R67" s="24" t="s">
        <v>7</v>
      </c>
      <c r="S67" s="24" t="s">
        <v>7</v>
      </c>
      <c r="T67" s="24" t="s">
        <v>7</v>
      </c>
      <c r="U67" s="24" t="s">
        <v>7</v>
      </c>
      <c r="V67" s="24" t="s">
        <v>7</v>
      </c>
      <c r="W67" s="24" t="s">
        <v>7</v>
      </c>
      <c r="X67" s="24" t="s">
        <v>7</v>
      </c>
      <c r="Y67" s="24" t="s">
        <v>7</v>
      </c>
      <c r="Z67" s="24" t="s">
        <v>7</v>
      </c>
      <c r="AA67" s="24" t="s">
        <v>7</v>
      </c>
      <c r="AB67" s="24" t="s">
        <v>7</v>
      </c>
      <c r="AC67" s="24" t="s">
        <v>7</v>
      </c>
      <c r="AD67" s="24" t="s">
        <v>7</v>
      </c>
      <c r="AE67" s="24" t="s">
        <v>7</v>
      </c>
      <c r="AF67" s="24" t="s">
        <v>7</v>
      </c>
      <c r="AG67" s="52" t="s">
        <v>7</v>
      </c>
      <c r="AH67" s="24" t="s">
        <v>7</v>
      </c>
      <c r="AI67" s="24" t="s">
        <v>7</v>
      </c>
      <c r="AJ67" s="24" t="s">
        <v>7</v>
      </c>
      <c r="AK67" s="24" t="s">
        <v>7</v>
      </c>
      <c r="AL67" s="24" t="s">
        <v>7</v>
      </c>
      <c r="AM67" s="24" t="s">
        <v>7</v>
      </c>
      <c r="AN67" s="24" t="s">
        <v>7</v>
      </c>
      <c r="AO67" s="24" t="s">
        <v>7</v>
      </c>
      <c r="AP67" s="24" t="s">
        <v>7</v>
      </c>
      <c r="AQ67" s="24" t="s">
        <v>7</v>
      </c>
      <c r="AR67" s="24" t="s">
        <v>7</v>
      </c>
      <c r="AS67" s="24" t="s">
        <v>7</v>
      </c>
      <c r="AT67" s="24" t="s">
        <v>7</v>
      </c>
      <c r="AU67" s="24" t="s">
        <v>7</v>
      </c>
      <c r="AV67" s="24" t="s">
        <v>7</v>
      </c>
      <c r="AW67" s="24" t="s">
        <v>7</v>
      </c>
      <c r="AX67" s="24" t="s">
        <v>7</v>
      </c>
      <c r="AY67" s="24" t="s">
        <v>7</v>
      </c>
      <c r="AZ67" s="24" t="s">
        <v>7</v>
      </c>
      <c r="BA67" s="24" t="s">
        <v>7</v>
      </c>
      <c r="BB67" s="24" t="s">
        <v>7</v>
      </c>
      <c r="BC67" s="24">
        <v>23.2314650258805</v>
      </c>
      <c r="BD67" s="24">
        <v>23.231465025880503</v>
      </c>
      <c r="BE67" s="24">
        <v>23.231465025880503</v>
      </c>
      <c r="BF67" s="24">
        <v>23.231465025880503</v>
      </c>
      <c r="BG67" s="24">
        <v>23.2314650258805</v>
      </c>
      <c r="BH67" s="24">
        <v>23.231465025880496</v>
      </c>
      <c r="BI67" s="24">
        <v>23.2314650258805</v>
      </c>
      <c r="BJ67" s="24">
        <v>23.2314650258805</v>
      </c>
      <c r="BK67" s="24">
        <v>23.2314650258805</v>
      </c>
      <c r="BL67" s="24">
        <v>23.231465025880496</v>
      </c>
      <c r="BM67" s="24">
        <v>23.2314650258805</v>
      </c>
      <c r="BN67" s="24">
        <v>23.2314650258805</v>
      </c>
      <c r="BO67" s="24">
        <v>23.231465025880496</v>
      </c>
      <c r="BP67" s="26"/>
      <c r="BQ67" s="26"/>
      <c r="BR67" s="26"/>
      <c r="BS67" s="26"/>
      <c r="BT67" s="26"/>
      <c r="BU67" s="26"/>
      <c r="BV67" s="26"/>
      <c r="BW67" s="26"/>
      <c r="BX67" s="26"/>
      <c r="BY67" s="26"/>
      <c r="BZ67" s="26"/>
      <c r="CA67" s="26"/>
    </row>
    <row r="68" spans="1:91" ht="17.25" customHeight="1">
      <c r="A68" s="25">
        <v>11</v>
      </c>
      <c r="B68" s="24" t="s">
        <v>7</v>
      </c>
      <c r="C68" s="24" t="s">
        <v>7</v>
      </c>
      <c r="D68" s="24" t="s">
        <v>7</v>
      </c>
      <c r="E68" s="24" t="s">
        <v>7</v>
      </c>
      <c r="F68" s="24" t="s">
        <v>7</v>
      </c>
      <c r="G68" s="24" t="s">
        <v>7</v>
      </c>
      <c r="H68" s="24" t="s">
        <v>7</v>
      </c>
      <c r="I68" s="24" t="s">
        <v>7</v>
      </c>
      <c r="J68" s="24" t="s">
        <v>7</v>
      </c>
      <c r="K68" s="24" t="s">
        <v>7</v>
      </c>
      <c r="L68" s="24" t="s">
        <v>7</v>
      </c>
      <c r="M68" s="24" t="s">
        <v>7</v>
      </c>
      <c r="N68" s="24" t="s">
        <v>7</v>
      </c>
      <c r="O68" s="24" t="s">
        <v>7</v>
      </c>
      <c r="P68" s="24" t="s">
        <v>7</v>
      </c>
      <c r="Q68" s="24" t="s">
        <v>7</v>
      </c>
      <c r="R68" s="24" t="s">
        <v>7</v>
      </c>
      <c r="S68" s="24" t="s">
        <v>7</v>
      </c>
      <c r="T68" s="24" t="s">
        <v>7</v>
      </c>
      <c r="U68" s="24" t="s">
        <v>7</v>
      </c>
      <c r="V68" s="24" t="s">
        <v>7</v>
      </c>
      <c r="W68" s="24" t="s">
        <v>7</v>
      </c>
      <c r="X68" s="24" t="s">
        <v>7</v>
      </c>
      <c r="Y68" s="24" t="s">
        <v>7</v>
      </c>
      <c r="Z68" s="24" t="s">
        <v>7</v>
      </c>
      <c r="AA68" s="24" t="s">
        <v>7</v>
      </c>
      <c r="AB68" s="24" t="s">
        <v>7</v>
      </c>
      <c r="AC68" s="24" t="s">
        <v>7</v>
      </c>
      <c r="AD68" s="24" t="s">
        <v>7</v>
      </c>
      <c r="AE68" s="24" t="s">
        <v>7</v>
      </c>
      <c r="AF68" s="24" t="s">
        <v>7</v>
      </c>
      <c r="AG68" s="52" t="s">
        <v>7</v>
      </c>
      <c r="AH68" s="24" t="s">
        <v>7</v>
      </c>
      <c r="AI68" s="24" t="s">
        <v>7</v>
      </c>
      <c r="AJ68" s="24" t="s">
        <v>7</v>
      </c>
      <c r="AK68" s="24" t="s">
        <v>7</v>
      </c>
      <c r="AL68" s="24" t="s">
        <v>7</v>
      </c>
      <c r="AM68" s="24" t="s">
        <v>7</v>
      </c>
      <c r="AN68" s="24" t="s">
        <v>7</v>
      </c>
      <c r="AO68" s="24" t="s">
        <v>7</v>
      </c>
      <c r="AP68" s="24" t="s">
        <v>7</v>
      </c>
      <c r="AQ68" s="24" t="s">
        <v>7</v>
      </c>
      <c r="AR68" s="24" t="s">
        <v>7</v>
      </c>
      <c r="AS68" s="24" t="s">
        <v>7</v>
      </c>
      <c r="AT68" s="24" t="s">
        <v>7</v>
      </c>
      <c r="AU68" s="24" t="s">
        <v>7</v>
      </c>
      <c r="AV68" s="24" t="s">
        <v>7</v>
      </c>
      <c r="AW68" s="24" t="s">
        <v>7</v>
      </c>
      <c r="AX68" s="24" t="s">
        <v>7</v>
      </c>
      <c r="AY68" s="24" t="s">
        <v>7</v>
      </c>
      <c r="AZ68" s="24" t="s">
        <v>7</v>
      </c>
      <c r="BA68" s="24" t="s">
        <v>7</v>
      </c>
      <c r="BB68" s="24" t="s">
        <v>7</v>
      </c>
      <c r="BC68" s="24" t="s">
        <v>7</v>
      </c>
      <c r="BD68" s="24">
        <v>23.41584173243508</v>
      </c>
      <c r="BE68" s="24">
        <v>23.41584173243508</v>
      </c>
      <c r="BF68" s="24">
        <v>23.41584173243508</v>
      </c>
      <c r="BG68" s="24">
        <v>23.41584173243508</v>
      </c>
      <c r="BH68" s="24">
        <v>23.415841732435084</v>
      </c>
      <c r="BI68" s="24">
        <v>23.415841732435087</v>
      </c>
      <c r="BJ68" s="24">
        <v>23.415841732435087</v>
      </c>
      <c r="BK68" s="24">
        <v>23.415841732435087</v>
      </c>
      <c r="BL68" s="24">
        <v>23.415841732435087</v>
      </c>
      <c r="BM68" s="24">
        <v>23.415841732435087</v>
      </c>
      <c r="BN68" s="24">
        <v>23.415841732435087</v>
      </c>
      <c r="BO68" s="24">
        <v>23.415841732435087</v>
      </c>
      <c r="BP68" s="26"/>
      <c r="BQ68" s="26"/>
      <c r="BR68" s="26"/>
      <c r="BS68" s="26"/>
      <c r="BT68" s="26"/>
      <c r="BU68" s="26"/>
      <c r="BV68" s="26"/>
      <c r="BW68" s="26"/>
      <c r="BX68" s="26"/>
      <c r="BY68" s="26"/>
      <c r="BZ68" s="26"/>
      <c r="CA68" s="26"/>
      <c r="CB68" s="26"/>
    </row>
    <row r="69" spans="1:91" ht="17.25" customHeight="1">
      <c r="A69" s="25">
        <v>10</v>
      </c>
      <c r="B69" s="24" t="s">
        <v>7</v>
      </c>
      <c r="C69" s="24" t="s">
        <v>7</v>
      </c>
      <c r="D69" s="24" t="s">
        <v>7</v>
      </c>
      <c r="E69" s="24" t="s">
        <v>7</v>
      </c>
      <c r="F69" s="24" t="s">
        <v>7</v>
      </c>
      <c r="G69" s="24" t="s">
        <v>7</v>
      </c>
      <c r="H69" s="24" t="s">
        <v>7</v>
      </c>
      <c r="I69" s="24" t="s">
        <v>7</v>
      </c>
      <c r="J69" s="24" t="s">
        <v>7</v>
      </c>
      <c r="K69" s="24" t="s">
        <v>7</v>
      </c>
      <c r="L69" s="24" t="s">
        <v>7</v>
      </c>
      <c r="M69" s="24" t="s">
        <v>7</v>
      </c>
      <c r="N69" s="24" t="s">
        <v>7</v>
      </c>
      <c r="O69" s="24" t="s">
        <v>7</v>
      </c>
      <c r="P69" s="24" t="s">
        <v>7</v>
      </c>
      <c r="Q69" s="24" t="s">
        <v>7</v>
      </c>
      <c r="R69" s="24" t="s">
        <v>7</v>
      </c>
      <c r="S69" s="24" t="s">
        <v>7</v>
      </c>
      <c r="T69" s="24" t="s">
        <v>7</v>
      </c>
      <c r="U69" s="24" t="s">
        <v>7</v>
      </c>
      <c r="V69" s="24" t="s">
        <v>7</v>
      </c>
      <c r="W69" s="24" t="s">
        <v>7</v>
      </c>
      <c r="X69" s="24" t="s">
        <v>7</v>
      </c>
      <c r="Y69" s="24" t="s">
        <v>7</v>
      </c>
      <c r="Z69" s="24" t="s">
        <v>7</v>
      </c>
      <c r="AA69" s="24" t="s">
        <v>7</v>
      </c>
      <c r="AB69" s="24" t="s">
        <v>7</v>
      </c>
      <c r="AC69" s="24" t="s">
        <v>7</v>
      </c>
      <c r="AD69" s="24" t="s">
        <v>7</v>
      </c>
      <c r="AE69" s="24" t="s">
        <v>7</v>
      </c>
      <c r="AF69" s="24" t="s">
        <v>7</v>
      </c>
      <c r="AG69" s="52" t="s">
        <v>7</v>
      </c>
      <c r="AH69" s="24" t="s">
        <v>7</v>
      </c>
      <c r="AI69" s="24" t="s">
        <v>7</v>
      </c>
      <c r="AJ69" s="24" t="s">
        <v>7</v>
      </c>
      <c r="AK69" s="24" t="s">
        <v>7</v>
      </c>
      <c r="AL69" s="24" t="s">
        <v>7</v>
      </c>
      <c r="AM69" s="24" t="s">
        <v>7</v>
      </c>
      <c r="AN69" s="24" t="s">
        <v>7</v>
      </c>
      <c r="AO69" s="24" t="s">
        <v>7</v>
      </c>
      <c r="AP69" s="24" t="s">
        <v>7</v>
      </c>
      <c r="AQ69" s="24" t="s">
        <v>7</v>
      </c>
      <c r="AR69" s="24" t="s">
        <v>7</v>
      </c>
      <c r="AS69" s="24" t="s">
        <v>7</v>
      </c>
      <c r="AT69" s="24" t="s">
        <v>7</v>
      </c>
      <c r="AU69" s="24" t="s">
        <v>7</v>
      </c>
      <c r="AV69" s="24" t="s">
        <v>7</v>
      </c>
      <c r="AW69" s="24" t="s">
        <v>7</v>
      </c>
      <c r="AX69" s="24" t="s">
        <v>7</v>
      </c>
      <c r="AY69" s="24" t="s">
        <v>7</v>
      </c>
      <c r="AZ69" s="24" t="s">
        <v>7</v>
      </c>
      <c r="BA69" s="24" t="s">
        <v>7</v>
      </c>
      <c r="BB69" s="24" t="s">
        <v>7</v>
      </c>
      <c r="BC69" s="24" t="s">
        <v>7</v>
      </c>
      <c r="BD69" s="24" t="s">
        <v>7</v>
      </c>
      <c r="BE69" s="24">
        <v>23.601681746184603</v>
      </c>
      <c r="BF69" s="24">
        <v>23.601681746184603</v>
      </c>
      <c r="BG69" s="24">
        <v>23.6016817461846</v>
      </c>
      <c r="BH69" s="24">
        <v>23.601681746184603</v>
      </c>
      <c r="BI69" s="24">
        <v>23.601681746184603</v>
      </c>
      <c r="BJ69" s="24">
        <v>23.601681746184603</v>
      </c>
      <c r="BK69" s="24">
        <v>23.601681746184603</v>
      </c>
      <c r="BL69" s="24">
        <v>23.601681746184603</v>
      </c>
      <c r="BM69" s="24">
        <v>23.601681746184603</v>
      </c>
      <c r="BN69" s="24">
        <v>23.601681746184603</v>
      </c>
      <c r="BO69" s="24">
        <v>23.6016817461846</v>
      </c>
      <c r="BP69" s="26"/>
      <c r="BQ69" s="26"/>
      <c r="BR69" s="26"/>
      <c r="BS69" s="26"/>
      <c r="BT69" s="26"/>
      <c r="BU69" s="26"/>
      <c r="BV69" s="26"/>
      <c r="BW69" s="26"/>
      <c r="BX69" s="26"/>
      <c r="BY69" s="26"/>
      <c r="BZ69" s="26"/>
      <c r="CA69" s="26"/>
      <c r="CB69" s="26"/>
      <c r="CC69" s="26"/>
    </row>
    <row r="70" spans="1:91" ht="17.25" customHeight="1">
      <c r="A70" s="25">
        <v>9</v>
      </c>
      <c r="B70" s="24" t="s">
        <v>7</v>
      </c>
      <c r="C70" s="24" t="s">
        <v>7</v>
      </c>
      <c r="D70" s="24" t="s">
        <v>7</v>
      </c>
      <c r="E70" s="24" t="s">
        <v>7</v>
      </c>
      <c r="F70" s="24" t="s">
        <v>7</v>
      </c>
      <c r="G70" s="24" t="s">
        <v>7</v>
      </c>
      <c r="H70" s="24" t="s">
        <v>7</v>
      </c>
      <c r="I70" s="24" t="s">
        <v>7</v>
      </c>
      <c r="J70" s="24" t="s">
        <v>7</v>
      </c>
      <c r="K70" s="24" t="s">
        <v>7</v>
      </c>
      <c r="L70" s="24" t="s">
        <v>7</v>
      </c>
      <c r="M70" s="24" t="s">
        <v>7</v>
      </c>
      <c r="N70" s="24" t="s">
        <v>7</v>
      </c>
      <c r="O70" s="24" t="s">
        <v>7</v>
      </c>
      <c r="P70" s="24" t="s">
        <v>7</v>
      </c>
      <c r="Q70" s="24" t="s">
        <v>7</v>
      </c>
      <c r="R70" s="24" t="s">
        <v>7</v>
      </c>
      <c r="S70" s="24" t="s">
        <v>7</v>
      </c>
      <c r="T70" s="24" t="s">
        <v>7</v>
      </c>
      <c r="U70" s="24" t="s">
        <v>7</v>
      </c>
      <c r="V70" s="24" t="s">
        <v>7</v>
      </c>
      <c r="W70" s="24" t="s">
        <v>7</v>
      </c>
      <c r="X70" s="24" t="s">
        <v>7</v>
      </c>
      <c r="Y70" s="24" t="s">
        <v>7</v>
      </c>
      <c r="Z70" s="24" t="s">
        <v>7</v>
      </c>
      <c r="AA70" s="24" t="s">
        <v>7</v>
      </c>
      <c r="AB70" s="24" t="s">
        <v>7</v>
      </c>
      <c r="AC70" s="24" t="s">
        <v>7</v>
      </c>
      <c r="AD70" s="24" t="s">
        <v>7</v>
      </c>
      <c r="AE70" s="24" t="s">
        <v>7</v>
      </c>
      <c r="AF70" s="24" t="s">
        <v>7</v>
      </c>
      <c r="AG70" s="52" t="s">
        <v>7</v>
      </c>
      <c r="AH70" s="24" t="s">
        <v>7</v>
      </c>
      <c r="AI70" s="24" t="s">
        <v>7</v>
      </c>
      <c r="AJ70" s="24" t="s">
        <v>7</v>
      </c>
      <c r="AK70" s="24" t="s">
        <v>7</v>
      </c>
      <c r="AL70" s="24" t="s">
        <v>7</v>
      </c>
      <c r="AM70" s="24" t="s">
        <v>7</v>
      </c>
      <c r="AN70" s="24" t="s">
        <v>7</v>
      </c>
      <c r="AO70" s="24" t="s">
        <v>7</v>
      </c>
      <c r="AP70" s="24" t="s">
        <v>7</v>
      </c>
      <c r="AQ70" s="24" t="s">
        <v>7</v>
      </c>
      <c r="AR70" s="24" t="s">
        <v>7</v>
      </c>
      <c r="AS70" s="24" t="s">
        <v>7</v>
      </c>
      <c r="AT70" s="24" t="s">
        <v>7</v>
      </c>
      <c r="AU70" s="24" t="s">
        <v>7</v>
      </c>
      <c r="AV70" s="24" t="s">
        <v>7</v>
      </c>
      <c r="AW70" s="24" t="s">
        <v>7</v>
      </c>
      <c r="AX70" s="24" t="s">
        <v>7</v>
      </c>
      <c r="AY70" s="24" t="s">
        <v>7</v>
      </c>
      <c r="AZ70" s="24" t="s">
        <v>7</v>
      </c>
      <c r="BA70" s="24" t="s">
        <v>7</v>
      </c>
      <c r="BB70" s="24" t="s">
        <v>7</v>
      </c>
      <c r="BC70" s="24" t="s">
        <v>7</v>
      </c>
      <c r="BD70" s="24" t="s">
        <v>7</v>
      </c>
      <c r="BE70" s="24" t="s">
        <v>7</v>
      </c>
      <c r="BF70" s="24">
        <v>23.788996680678132</v>
      </c>
      <c r="BG70" s="24">
        <v>23.788996680678132</v>
      </c>
      <c r="BH70" s="24">
        <v>23.788996680678132</v>
      </c>
      <c r="BI70" s="24">
        <v>23.788996680678135</v>
      </c>
      <c r="BJ70" s="24">
        <v>23.788996680678135</v>
      </c>
      <c r="BK70" s="24">
        <v>23.788996680678135</v>
      </c>
      <c r="BL70" s="24">
        <v>23.788996680678135</v>
      </c>
      <c r="BM70" s="24">
        <v>23.788996680678132</v>
      </c>
      <c r="BN70" s="24">
        <v>23.788996680678132</v>
      </c>
      <c r="BO70" s="24">
        <v>23.788996680678132</v>
      </c>
      <c r="BP70" s="26"/>
      <c r="BQ70" s="26"/>
      <c r="BR70" s="26"/>
      <c r="BS70" s="26"/>
      <c r="BT70" s="26"/>
      <c r="BU70" s="26"/>
      <c r="BV70" s="26"/>
      <c r="BW70" s="26"/>
      <c r="BX70" s="26"/>
      <c r="BY70" s="26"/>
      <c r="BZ70" s="26"/>
      <c r="CA70" s="26"/>
      <c r="CB70" s="26"/>
      <c r="CC70" s="26"/>
      <c r="CD70" s="26"/>
    </row>
    <row r="71" spans="1:91" ht="17.25" customHeight="1">
      <c r="A71" s="25">
        <v>8</v>
      </c>
      <c r="B71" s="24" t="s">
        <v>7</v>
      </c>
      <c r="C71" s="24" t="s">
        <v>7</v>
      </c>
      <c r="D71" s="24" t="s">
        <v>7</v>
      </c>
      <c r="E71" s="24" t="s">
        <v>7</v>
      </c>
      <c r="F71" s="24" t="s">
        <v>7</v>
      </c>
      <c r="G71" s="24" t="s">
        <v>7</v>
      </c>
      <c r="H71" s="24" t="s">
        <v>7</v>
      </c>
      <c r="I71" s="24" t="s">
        <v>7</v>
      </c>
      <c r="J71" s="24" t="s">
        <v>7</v>
      </c>
      <c r="K71" s="24" t="s">
        <v>7</v>
      </c>
      <c r="L71" s="24" t="s">
        <v>7</v>
      </c>
      <c r="M71" s="24" t="s">
        <v>7</v>
      </c>
      <c r="N71" s="24" t="s">
        <v>7</v>
      </c>
      <c r="O71" s="24" t="s">
        <v>7</v>
      </c>
      <c r="P71" s="24" t="s">
        <v>7</v>
      </c>
      <c r="Q71" s="24" t="s">
        <v>7</v>
      </c>
      <c r="R71" s="24" t="s">
        <v>7</v>
      </c>
      <c r="S71" s="24" t="s">
        <v>7</v>
      </c>
      <c r="T71" s="24" t="s">
        <v>7</v>
      </c>
      <c r="U71" s="24" t="s">
        <v>7</v>
      </c>
      <c r="V71" s="24" t="s">
        <v>7</v>
      </c>
      <c r="W71" s="24" t="s">
        <v>7</v>
      </c>
      <c r="X71" s="24" t="s">
        <v>7</v>
      </c>
      <c r="Y71" s="24" t="s">
        <v>7</v>
      </c>
      <c r="Z71" s="24" t="s">
        <v>7</v>
      </c>
      <c r="AA71" s="24" t="s">
        <v>7</v>
      </c>
      <c r="AB71" s="24" t="s">
        <v>7</v>
      </c>
      <c r="AC71" s="24" t="s">
        <v>7</v>
      </c>
      <c r="AD71" s="24" t="s">
        <v>7</v>
      </c>
      <c r="AE71" s="24" t="s">
        <v>7</v>
      </c>
      <c r="AF71" s="24" t="s">
        <v>7</v>
      </c>
      <c r="AG71" s="52" t="s">
        <v>7</v>
      </c>
      <c r="AH71" s="24" t="s">
        <v>7</v>
      </c>
      <c r="AI71" s="24" t="s">
        <v>7</v>
      </c>
      <c r="AJ71" s="24" t="s">
        <v>7</v>
      </c>
      <c r="AK71" s="24" t="s">
        <v>7</v>
      </c>
      <c r="AL71" s="24" t="s">
        <v>7</v>
      </c>
      <c r="AM71" s="24" t="s">
        <v>7</v>
      </c>
      <c r="AN71" s="24" t="s">
        <v>7</v>
      </c>
      <c r="AO71" s="24" t="s">
        <v>7</v>
      </c>
      <c r="AP71" s="24" t="s">
        <v>7</v>
      </c>
      <c r="AQ71" s="24" t="s">
        <v>7</v>
      </c>
      <c r="AR71" s="24" t="s">
        <v>7</v>
      </c>
      <c r="AS71" s="24" t="s">
        <v>7</v>
      </c>
      <c r="AT71" s="24" t="s">
        <v>7</v>
      </c>
      <c r="AU71" s="24" t="s">
        <v>7</v>
      </c>
      <c r="AV71" s="24" t="s">
        <v>7</v>
      </c>
      <c r="AW71" s="24" t="s">
        <v>7</v>
      </c>
      <c r="AX71" s="24" t="s">
        <v>7</v>
      </c>
      <c r="AY71" s="24" t="s">
        <v>7</v>
      </c>
      <c r="AZ71" s="24" t="s">
        <v>7</v>
      </c>
      <c r="BA71" s="24" t="s">
        <v>7</v>
      </c>
      <c r="BB71" s="24" t="s">
        <v>7</v>
      </c>
      <c r="BC71" s="24" t="s">
        <v>7</v>
      </c>
      <c r="BD71" s="24" t="s">
        <v>7</v>
      </c>
      <c r="BE71" s="24" t="s">
        <v>7</v>
      </c>
      <c r="BF71" s="24" t="s">
        <v>7</v>
      </c>
      <c r="BG71" s="24">
        <v>23.977798241635845</v>
      </c>
      <c r="BH71" s="24">
        <v>23.977798241635845</v>
      </c>
      <c r="BI71" s="24">
        <v>23.977798241635849</v>
      </c>
      <c r="BJ71" s="24">
        <v>23.977798241635849</v>
      </c>
      <c r="BK71" s="24">
        <v>23.977798241635849</v>
      </c>
      <c r="BL71" s="24">
        <v>23.977798241635849</v>
      </c>
      <c r="BM71" s="24">
        <v>23.977798241635849</v>
      </c>
      <c r="BN71" s="24">
        <v>23.977798241635849</v>
      </c>
      <c r="BO71" s="24">
        <v>23.977798241635849</v>
      </c>
      <c r="BP71" s="26"/>
      <c r="BQ71" s="26"/>
      <c r="BR71" s="26"/>
      <c r="BS71" s="26"/>
      <c r="BT71" s="26"/>
      <c r="BU71" s="26"/>
      <c r="BV71" s="26"/>
      <c r="BW71" s="26"/>
      <c r="BX71" s="26"/>
      <c r="BY71" s="26"/>
      <c r="BZ71" s="26"/>
      <c r="CA71" s="26"/>
      <c r="CB71" s="26"/>
      <c r="CC71" s="26"/>
      <c r="CD71" s="26"/>
      <c r="CE71" s="26"/>
    </row>
    <row r="72" spans="1:91" ht="17.25" customHeight="1">
      <c r="A72" s="25">
        <v>7</v>
      </c>
      <c r="B72" s="24" t="s">
        <v>7</v>
      </c>
      <c r="C72" s="24" t="s">
        <v>7</v>
      </c>
      <c r="D72" s="24" t="s">
        <v>7</v>
      </c>
      <c r="E72" s="24" t="s">
        <v>7</v>
      </c>
      <c r="F72" s="24" t="s">
        <v>7</v>
      </c>
      <c r="G72" s="24" t="s">
        <v>7</v>
      </c>
      <c r="H72" s="24" t="s">
        <v>7</v>
      </c>
      <c r="I72" s="24" t="s">
        <v>7</v>
      </c>
      <c r="J72" s="24" t="s">
        <v>7</v>
      </c>
      <c r="K72" s="24" t="s">
        <v>7</v>
      </c>
      <c r="L72" s="24" t="s">
        <v>7</v>
      </c>
      <c r="M72" s="24" t="s">
        <v>7</v>
      </c>
      <c r="N72" s="24" t="s">
        <v>7</v>
      </c>
      <c r="O72" s="24" t="s">
        <v>7</v>
      </c>
      <c r="P72" s="24" t="s">
        <v>7</v>
      </c>
      <c r="Q72" s="24" t="s">
        <v>7</v>
      </c>
      <c r="R72" s="24" t="s">
        <v>7</v>
      </c>
      <c r="S72" s="24" t="s">
        <v>7</v>
      </c>
      <c r="T72" s="24" t="s">
        <v>7</v>
      </c>
      <c r="U72" s="24" t="s">
        <v>7</v>
      </c>
      <c r="V72" s="24" t="s">
        <v>7</v>
      </c>
      <c r="W72" s="24" t="s">
        <v>7</v>
      </c>
      <c r="X72" s="24" t="s">
        <v>7</v>
      </c>
      <c r="Y72" s="24" t="s">
        <v>7</v>
      </c>
      <c r="Z72" s="24" t="s">
        <v>7</v>
      </c>
      <c r="AA72" s="24" t="s">
        <v>7</v>
      </c>
      <c r="AB72" s="24" t="s">
        <v>7</v>
      </c>
      <c r="AC72" s="24" t="s">
        <v>7</v>
      </c>
      <c r="AD72" s="24" t="s">
        <v>7</v>
      </c>
      <c r="AE72" s="24" t="s">
        <v>7</v>
      </c>
      <c r="AF72" s="24" t="s">
        <v>7</v>
      </c>
      <c r="AG72" s="52" t="s">
        <v>7</v>
      </c>
      <c r="AH72" s="24" t="s">
        <v>7</v>
      </c>
      <c r="AI72" s="24" t="s">
        <v>7</v>
      </c>
      <c r="AJ72" s="24" t="s">
        <v>7</v>
      </c>
      <c r="AK72" s="24" t="s">
        <v>7</v>
      </c>
      <c r="AL72" s="24" t="s">
        <v>7</v>
      </c>
      <c r="AM72" s="24" t="s">
        <v>7</v>
      </c>
      <c r="AN72" s="24" t="s">
        <v>7</v>
      </c>
      <c r="AO72" s="24" t="s">
        <v>7</v>
      </c>
      <c r="AP72" s="24" t="s">
        <v>7</v>
      </c>
      <c r="AQ72" s="24" t="s">
        <v>7</v>
      </c>
      <c r="AR72" s="24" t="s">
        <v>7</v>
      </c>
      <c r="AS72" s="24" t="s">
        <v>7</v>
      </c>
      <c r="AT72" s="24" t="s">
        <v>7</v>
      </c>
      <c r="AU72" s="24" t="s">
        <v>7</v>
      </c>
      <c r="AV72" s="24" t="s">
        <v>7</v>
      </c>
      <c r="AW72" s="24" t="s">
        <v>7</v>
      </c>
      <c r="AX72" s="24" t="s">
        <v>7</v>
      </c>
      <c r="AY72" s="24" t="s">
        <v>7</v>
      </c>
      <c r="AZ72" s="24" t="s">
        <v>7</v>
      </c>
      <c r="BA72" s="24" t="s">
        <v>7</v>
      </c>
      <c r="BB72" s="24" t="s">
        <v>7</v>
      </c>
      <c r="BC72" s="24" t="s">
        <v>7</v>
      </c>
      <c r="BD72" s="24" t="s">
        <v>7</v>
      </c>
      <c r="BE72" s="24" t="s">
        <v>7</v>
      </c>
      <c r="BF72" s="24" t="s">
        <v>7</v>
      </c>
      <c r="BG72" s="24" t="s">
        <v>7</v>
      </c>
      <c r="BH72" s="24">
        <v>24.168098227680545</v>
      </c>
      <c r="BI72" s="24">
        <v>24.168098227680545</v>
      </c>
      <c r="BJ72" s="24">
        <v>24.168098227680549</v>
      </c>
      <c r="BK72" s="24">
        <v>24.168098227680549</v>
      </c>
      <c r="BL72" s="24">
        <v>24.168098227680549</v>
      </c>
      <c r="BM72" s="24">
        <v>24.168098227680549</v>
      </c>
      <c r="BN72" s="24">
        <v>24.168098227680545</v>
      </c>
      <c r="BO72" s="24">
        <v>24.168098227680545</v>
      </c>
      <c r="BP72" s="26"/>
      <c r="BQ72" s="26"/>
      <c r="BR72" s="26"/>
      <c r="BS72" s="26"/>
      <c r="BT72" s="26"/>
      <c r="BU72" s="26"/>
      <c r="BV72" s="26"/>
      <c r="BW72" s="26"/>
      <c r="BX72" s="26"/>
      <c r="BY72" s="26"/>
      <c r="BZ72" s="26"/>
      <c r="CA72" s="26"/>
      <c r="CB72" s="26"/>
      <c r="CC72" s="26"/>
      <c r="CD72" s="26"/>
      <c r="CE72" s="26"/>
      <c r="CF72" s="26"/>
    </row>
    <row r="73" spans="1:91" ht="17.25" customHeight="1">
      <c r="A73" s="25">
        <v>6</v>
      </c>
      <c r="B73" s="24" t="s">
        <v>7</v>
      </c>
      <c r="C73" s="24" t="s">
        <v>7</v>
      </c>
      <c r="D73" s="24" t="s">
        <v>7</v>
      </c>
      <c r="E73" s="24" t="s">
        <v>7</v>
      </c>
      <c r="F73" s="24" t="s">
        <v>7</v>
      </c>
      <c r="G73" s="24" t="s">
        <v>7</v>
      </c>
      <c r="H73" s="24" t="s">
        <v>7</v>
      </c>
      <c r="I73" s="24" t="s">
        <v>7</v>
      </c>
      <c r="J73" s="24" t="s">
        <v>7</v>
      </c>
      <c r="K73" s="24" t="s">
        <v>7</v>
      </c>
      <c r="L73" s="24" t="s">
        <v>7</v>
      </c>
      <c r="M73" s="24" t="s">
        <v>7</v>
      </c>
      <c r="N73" s="24" t="s">
        <v>7</v>
      </c>
      <c r="O73" s="24" t="s">
        <v>7</v>
      </c>
      <c r="P73" s="24" t="s">
        <v>7</v>
      </c>
      <c r="Q73" s="24" t="s">
        <v>7</v>
      </c>
      <c r="R73" s="24" t="s">
        <v>7</v>
      </c>
      <c r="S73" s="24" t="s">
        <v>7</v>
      </c>
      <c r="T73" s="24" t="s">
        <v>7</v>
      </c>
      <c r="U73" s="24" t="s">
        <v>7</v>
      </c>
      <c r="V73" s="24" t="s">
        <v>7</v>
      </c>
      <c r="W73" s="24" t="s">
        <v>7</v>
      </c>
      <c r="X73" s="24" t="s">
        <v>7</v>
      </c>
      <c r="Y73" s="24" t="s">
        <v>7</v>
      </c>
      <c r="Z73" s="24" t="s">
        <v>7</v>
      </c>
      <c r="AA73" s="24" t="s">
        <v>7</v>
      </c>
      <c r="AB73" s="24" t="s">
        <v>7</v>
      </c>
      <c r="AC73" s="24" t="s">
        <v>7</v>
      </c>
      <c r="AD73" s="24" t="s">
        <v>7</v>
      </c>
      <c r="AE73" s="24" t="s">
        <v>7</v>
      </c>
      <c r="AF73" s="24" t="s">
        <v>7</v>
      </c>
      <c r="AG73" s="52" t="s">
        <v>7</v>
      </c>
      <c r="AH73" s="24" t="s">
        <v>7</v>
      </c>
      <c r="AI73" s="24" t="s">
        <v>7</v>
      </c>
      <c r="AJ73" s="24" t="s">
        <v>7</v>
      </c>
      <c r="AK73" s="24" t="s">
        <v>7</v>
      </c>
      <c r="AL73" s="24" t="s">
        <v>7</v>
      </c>
      <c r="AM73" s="24" t="s">
        <v>7</v>
      </c>
      <c r="AN73" s="24" t="s">
        <v>7</v>
      </c>
      <c r="AO73" s="24" t="s">
        <v>7</v>
      </c>
      <c r="AP73" s="24" t="s">
        <v>7</v>
      </c>
      <c r="AQ73" s="24" t="s">
        <v>7</v>
      </c>
      <c r="AR73" s="24" t="s">
        <v>7</v>
      </c>
      <c r="AS73" s="24" t="s">
        <v>7</v>
      </c>
      <c r="AT73" s="24" t="s">
        <v>7</v>
      </c>
      <c r="AU73" s="24" t="s">
        <v>7</v>
      </c>
      <c r="AV73" s="24" t="s">
        <v>7</v>
      </c>
      <c r="AW73" s="24" t="s">
        <v>7</v>
      </c>
      <c r="AX73" s="24" t="s">
        <v>7</v>
      </c>
      <c r="AY73" s="24" t="s">
        <v>7</v>
      </c>
      <c r="AZ73" s="24" t="s">
        <v>7</v>
      </c>
      <c r="BA73" s="24" t="s">
        <v>7</v>
      </c>
      <c r="BB73" s="24" t="s">
        <v>7</v>
      </c>
      <c r="BC73" s="24" t="s">
        <v>7</v>
      </c>
      <c r="BD73" s="24" t="s">
        <v>7</v>
      </c>
      <c r="BE73" s="24" t="s">
        <v>7</v>
      </c>
      <c r="BF73" s="24" t="s">
        <v>7</v>
      </c>
      <c r="BG73" s="24" t="s">
        <v>7</v>
      </c>
      <c r="BH73" s="24" t="s">
        <v>7</v>
      </c>
      <c r="BI73" s="24">
        <v>24.359908531074918</v>
      </c>
      <c r="BJ73" s="24">
        <v>24.359908531074915</v>
      </c>
      <c r="BK73" s="24">
        <v>24.359908531074915</v>
      </c>
      <c r="BL73" s="24">
        <v>24.359908531074911</v>
      </c>
      <c r="BM73" s="24">
        <v>24.359908531074915</v>
      </c>
      <c r="BN73" s="24">
        <v>24.359908531074911</v>
      </c>
      <c r="BO73" s="24">
        <v>24.359908531074911</v>
      </c>
      <c r="BP73" s="26"/>
      <c r="BQ73" s="26"/>
      <c r="BR73" s="26"/>
      <c r="BS73" s="26"/>
      <c r="BT73" s="26"/>
      <c r="BU73" s="26"/>
      <c r="BV73" s="26"/>
      <c r="BW73" s="26"/>
      <c r="BX73" s="26"/>
      <c r="BY73" s="26"/>
      <c r="BZ73" s="26"/>
      <c r="CA73" s="26"/>
      <c r="CB73" s="26"/>
      <c r="CC73" s="26"/>
      <c r="CD73" s="26"/>
      <c r="CE73" s="26"/>
      <c r="CF73" s="26"/>
      <c r="CG73" s="26"/>
    </row>
    <row r="74" spans="1:91" ht="17.25" customHeight="1">
      <c r="A74" s="25">
        <v>5</v>
      </c>
      <c r="B74" s="24" t="s">
        <v>7</v>
      </c>
      <c r="C74" s="24" t="s">
        <v>7</v>
      </c>
      <c r="D74" s="24" t="s">
        <v>7</v>
      </c>
      <c r="E74" s="24" t="s">
        <v>7</v>
      </c>
      <c r="F74" s="24" t="s">
        <v>7</v>
      </c>
      <c r="G74" s="24" t="s">
        <v>7</v>
      </c>
      <c r="H74" s="24" t="s">
        <v>7</v>
      </c>
      <c r="I74" s="24" t="s">
        <v>7</v>
      </c>
      <c r="J74" s="24" t="s">
        <v>7</v>
      </c>
      <c r="K74" s="24" t="s">
        <v>7</v>
      </c>
      <c r="L74" s="24" t="s">
        <v>7</v>
      </c>
      <c r="M74" s="24" t="s">
        <v>7</v>
      </c>
      <c r="N74" s="24" t="s">
        <v>7</v>
      </c>
      <c r="O74" s="24" t="s">
        <v>7</v>
      </c>
      <c r="P74" s="24" t="s">
        <v>7</v>
      </c>
      <c r="Q74" s="24" t="s">
        <v>7</v>
      </c>
      <c r="R74" s="24" t="s">
        <v>7</v>
      </c>
      <c r="S74" s="24" t="s">
        <v>7</v>
      </c>
      <c r="T74" s="24" t="s">
        <v>7</v>
      </c>
      <c r="U74" s="24" t="s">
        <v>7</v>
      </c>
      <c r="V74" s="24" t="s">
        <v>7</v>
      </c>
      <c r="W74" s="24" t="s">
        <v>7</v>
      </c>
      <c r="X74" s="24" t="s">
        <v>7</v>
      </c>
      <c r="Y74" s="24" t="s">
        <v>7</v>
      </c>
      <c r="Z74" s="24" t="s">
        <v>7</v>
      </c>
      <c r="AA74" s="24" t="s">
        <v>7</v>
      </c>
      <c r="AB74" s="24" t="s">
        <v>7</v>
      </c>
      <c r="AC74" s="24" t="s">
        <v>7</v>
      </c>
      <c r="AD74" s="24" t="s">
        <v>7</v>
      </c>
      <c r="AE74" s="24" t="s">
        <v>7</v>
      </c>
      <c r="AF74" s="24" t="s">
        <v>7</v>
      </c>
      <c r="AG74" s="52" t="s">
        <v>7</v>
      </c>
      <c r="AH74" s="24" t="s">
        <v>7</v>
      </c>
      <c r="AI74" s="24" t="s">
        <v>7</v>
      </c>
      <c r="AJ74" s="24" t="s">
        <v>7</v>
      </c>
      <c r="AK74" s="24" t="s">
        <v>7</v>
      </c>
      <c r="AL74" s="24" t="s">
        <v>7</v>
      </c>
      <c r="AM74" s="24" t="s">
        <v>7</v>
      </c>
      <c r="AN74" s="24" t="s">
        <v>7</v>
      </c>
      <c r="AO74" s="24" t="s">
        <v>7</v>
      </c>
      <c r="AP74" s="24" t="s">
        <v>7</v>
      </c>
      <c r="AQ74" s="24" t="s">
        <v>7</v>
      </c>
      <c r="AR74" s="24" t="s">
        <v>7</v>
      </c>
      <c r="AS74" s="24" t="s">
        <v>7</v>
      </c>
      <c r="AT74" s="24" t="s">
        <v>7</v>
      </c>
      <c r="AU74" s="24" t="s">
        <v>7</v>
      </c>
      <c r="AV74" s="24" t="s">
        <v>7</v>
      </c>
      <c r="AW74" s="24" t="s">
        <v>7</v>
      </c>
      <c r="AX74" s="24" t="s">
        <v>7</v>
      </c>
      <c r="AY74" s="24" t="s">
        <v>7</v>
      </c>
      <c r="AZ74" s="24" t="s">
        <v>7</v>
      </c>
      <c r="BA74" s="24" t="s">
        <v>7</v>
      </c>
      <c r="BB74" s="24" t="s">
        <v>7</v>
      </c>
      <c r="BC74" s="24" t="s">
        <v>7</v>
      </c>
      <c r="BD74" s="24" t="s">
        <v>7</v>
      </c>
      <c r="BE74" s="24" t="s">
        <v>7</v>
      </c>
      <c r="BF74" s="24" t="s">
        <v>7</v>
      </c>
      <c r="BG74" s="24" t="s">
        <v>7</v>
      </c>
      <c r="BH74" s="24" t="s">
        <v>7</v>
      </c>
      <c r="BI74" s="24" t="s">
        <v>7</v>
      </c>
      <c r="BJ74" s="24">
        <v>24.553241138464358</v>
      </c>
      <c r="BK74" s="24">
        <v>24.553241138464358</v>
      </c>
      <c r="BL74" s="24">
        <v>24.553241138464358</v>
      </c>
      <c r="BM74" s="24">
        <v>24.553241138464358</v>
      </c>
      <c r="BN74" s="24">
        <v>24.553241138464358</v>
      </c>
      <c r="BO74" s="24">
        <v>24.553241138464358</v>
      </c>
      <c r="BP74" s="26"/>
      <c r="BQ74" s="26"/>
      <c r="BR74" s="26"/>
      <c r="BS74" s="26"/>
      <c r="BT74" s="26"/>
      <c r="BU74" s="26"/>
      <c r="BV74" s="26"/>
      <c r="BW74" s="26"/>
      <c r="BX74" s="26"/>
      <c r="BY74" s="26"/>
      <c r="BZ74" s="26"/>
      <c r="CA74" s="26"/>
      <c r="CB74" s="26"/>
      <c r="CC74" s="26"/>
      <c r="CD74" s="26"/>
      <c r="CE74" s="26"/>
      <c r="CF74" s="26"/>
      <c r="CG74" s="26"/>
      <c r="CH74" s="26"/>
    </row>
    <row r="75" spans="1:91" ht="17.25" customHeight="1">
      <c r="A75" s="25">
        <v>4</v>
      </c>
      <c r="B75" s="24" t="s">
        <v>7</v>
      </c>
      <c r="C75" s="24" t="s">
        <v>7</v>
      </c>
      <c r="D75" s="24" t="s">
        <v>7</v>
      </c>
      <c r="E75" s="24" t="s">
        <v>7</v>
      </c>
      <c r="F75" s="24" t="s">
        <v>7</v>
      </c>
      <c r="G75" s="24" t="s">
        <v>7</v>
      </c>
      <c r="H75" s="24" t="s">
        <v>7</v>
      </c>
      <c r="I75" s="24" t="s">
        <v>7</v>
      </c>
      <c r="J75" s="24" t="s">
        <v>7</v>
      </c>
      <c r="K75" s="24" t="s">
        <v>7</v>
      </c>
      <c r="L75" s="24" t="s">
        <v>7</v>
      </c>
      <c r="M75" s="24" t="s">
        <v>7</v>
      </c>
      <c r="N75" s="24" t="s">
        <v>7</v>
      </c>
      <c r="O75" s="24" t="s">
        <v>7</v>
      </c>
      <c r="P75" s="24" t="s">
        <v>7</v>
      </c>
      <c r="Q75" s="24" t="s">
        <v>7</v>
      </c>
      <c r="R75" s="24" t="s">
        <v>7</v>
      </c>
      <c r="S75" s="24" t="s">
        <v>7</v>
      </c>
      <c r="T75" s="24" t="s">
        <v>7</v>
      </c>
      <c r="U75" s="24" t="s">
        <v>7</v>
      </c>
      <c r="V75" s="24" t="s">
        <v>7</v>
      </c>
      <c r="W75" s="24" t="s">
        <v>7</v>
      </c>
      <c r="X75" s="24" t="s">
        <v>7</v>
      </c>
      <c r="Y75" s="24" t="s">
        <v>7</v>
      </c>
      <c r="Z75" s="24" t="s">
        <v>7</v>
      </c>
      <c r="AA75" s="24" t="s">
        <v>7</v>
      </c>
      <c r="AB75" s="24" t="s">
        <v>7</v>
      </c>
      <c r="AC75" s="24" t="s">
        <v>7</v>
      </c>
      <c r="AD75" s="24" t="s">
        <v>7</v>
      </c>
      <c r="AE75" s="24" t="s">
        <v>7</v>
      </c>
      <c r="AF75" s="24" t="s">
        <v>7</v>
      </c>
      <c r="AG75" s="52" t="s">
        <v>7</v>
      </c>
      <c r="AH75" s="24" t="s">
        <v>7</v>
      </c>
      <c r="AI75" s="24" t="s">
        <v>7</v>
      </c>
      <c r="AJ75" s="24" t="s">
        <v>7</v>
      </c>
      <c r="AK75" s="24" t="s">
        <v>7</v>
      </c>
      <c r="AL75" s="24" t="s">
        <v>7</v>
      </c>
      <c r="AM75" s="24" t="s">
        <v>7</v>
      </c>
      <c r="AN75" s="24" t="s">
        <v>7</v>
      </c>
      <c r="AO75" s="24" t="s">
        <v>7</v>
      </c>
      <c r="AP75" s="24" t="s">
        <v>7</v>
      </c>
      <c r="AQ75" s="24" t="s">
        <v>7</v>
      </c>
      <c r="AR75" s="24" t="s">
        <v>7</v>
      </c>
      <c r="AS75" s="24" t="s">
        <v>7</v>
      </c>
      <c r="AT75" s="24" t="s">
        <v>7</v>
      </c>
      <c r="AU75" s="24" t="s">
        <v>7</v>
      </c>
      <c r="AV75" s="24" t="s">
        <v>7</v>
      </c>
      <c r="AW75" s="24" t="s">
        <v>7</v>
      </c>
      <c r="AX75" s="24" t="s">
        <v>7</v>
      </c>
      <c r="AY75" s="24" t="s">
        <v>7</v>
      </c>
      <c r="AZ75" s="24" t="s">
        <v>7</v>
      </c>
      <c r="BA75" s="24" t="s">
        <v>7</v>
      </c>
      <c r="BB75" s="24" t="s">
        <v>7</v>
      </c>
      <c r="BC75" s="24" t="s">
        <v>7</v>
      </c>
      <c r="BD75" s="24" t="s">
        <v>7</v>
      </c>
      <c r="BE75" s="24" t="s">
        <v>7</v>
      </c>
      <c r="BF75" s="24" t="s">
        <v>7</v>
      </c>
      <c r="BG75" s="24" t="s">
        <v>7</v>
      </c>
      <c r="BH75" s="24" t="s">
        <v>7</v>
      </c>
      <c r="BI75" s="24" t="s">
        <v>7</v>
      </c>
      <c r="BJ75" s="24" t="s">
        <v>7</v>
      </c>
      <c r="BK75" s="24">
        <v>24.748108131626793</v>
      </c>
      <c r="BL75" s="24">
        <v>24.74810813162679</v>
      </c>
      <c r="BM75" s="24">
        <v>24.74810813162679</v>
      </c>
      <c r="BN75" s="24">
        <v>24.74810813162679</v>
      </c>
      <c r="BO75" s="24">
        <v>24.74810813162679</v>
      </c>
      <c r="BP75" s="26"/>
      <c r="BQ75" s="26"/>
      <c r="BR75" s="26"/>
      <c r="BS75" s="26"/>
      <c r="BT75" s="26"/>
      <c r="BU75" s="26"/>
      <c r="BV75" s="26"/>
      <c r="BW75" s="26"/>
      <c r="BX75" s="26"/>
      <c r="BY75" s="26"/>
      <c r="BZ75" s="26"/>
      <c r="CA75" s="26"/>
      <c r="CB75" s="26"/>
      <c r="CC75" s="26"/>
      <c r="CD75" s="26"/>
      <c r="CE75" s="26"/>
      <c r="CF75" s="26"/>
      <c r="CG75" s="26"/>
      <c r="CH75" s="26"/>
      <c r="CI75" s="26"/>
    </row>
    <row r="76" spans="1:91" ht="17.25" customHeight="1">
      <c r="A76" s="25">
        <v>3</v>
      </c>
      <c r="B76" s="24" t="s">
        <v>7</v>
      </c>
      <c r="C76" s="24" t="s">
        <v>7</v>
      </c>
      <c r="D76" s="24" t="s">
        <v>7</v>
      </c>
      <c r="E76" s="24" t="s">
        <v>7</v>
      </c>
      <c r="F76" s="24" t="s">
        <v>7</v>
      </c>
      <c r="G76" s="24" t="s">
        <v>7</v>
      </c>
      <c r="H76" s="24" t="s">
        <v>7</v>
      </c>
      <c r="I76" s="24" t="s">
        <v>7</v>
      </c>
      <c r="J76" s="24" t="s">
        <v>7</v>
      </c>
      <c r="K76" s="24" t="s">
        <v>7</v>
      </c>
      <c r="L76" s="24" t="s">
        <v>7</v>
      </c>
      <c r="M76" s="24" t="s">
        <v>7</v>
      </c>
      <c r="N76" s="24" t="s">
        <v>7</v>
      </c>
      <c r="O76" s="24" t="s">
        <v>7</v>
      </c>
      <c r="P76" s="24" t="s">
        <v>7</v>
      </c>
      <c r="Q76" s="24" t="s">
        <v>7</v>
      </c>
      <c r="R76" s="24" t="s">
        <v>7</v>
      </c>
      <c r="S76" s="24" t="s">
        <v>7</v>
      </c>
      <c r="T76" s="24" t="s">
        <v>7</v>
      </c>
      <c r="U76" s="24" t="s">
        <v>7</v>
      </c>
      <c r="V76" s="24" t="s">
        <v>7</v>
      </c>
      <c r="W76" s="24" t="s">
        <v>7</v>
      </c>
      <c r="X76" s="24" t="s">
        <v>7</v>
      </c>
      <c r="Y76" s="24" t="s">
        <v>7</v>
      </c>
      <c r="Z76" s="24" t="s">
        <v>7</v>
      </c>
      <c r="AA76" s="24" t="s">
        <v>7</v>
      </c>
      <c r="AB76" s="24" t="s">
        <v>7</v>
      </c>
      <c r="AC76" s="24" t="s">
        <v>7</v>
      </c>
      <c r="AD76" s="24" t="s">
        <v>7</v>
      </c>
      <c r="AE76" s="24" t="s">
        <v>7</v>
      </c>
      <c r="AF76" s="24" t="s">
        <v>7</v>
      </c>
      <c r="AG76" s="52" t="s">
        <v>7</v>
      </c>
      <c r="AH76" s="24" t="s">
        <v>7</v>
      </c>
      <c r="AI76" s="24" t="s">
        <v>7</v>
      </c>
      <c r="AJ76" s="24" t="s">
        <v>7</v>
      </c>
      <c r="AK76" s="24" t="s">
        <v>7</v>
      </c>
      <c r="AL76" s="24" t="s">
        <v>7</v>
      </c>
      <c r="AM76" s="24" t="s">
        <v>7</v>
      </c>
      <c r="AN76" s="24" t="s">
        <v>7</v>
      </c>
      <c r="AO76" s="24" t="s">
        <v>7</v>
      </c>
      <c r="AP76" s="24" t="s">
        <v>7</v>
      </c>
      <c r="AQ76" s="24" t="s">
        <v>7</v>
      </c>
      <c r="AR76" s="24" t="s">
        <v>7</v>
      </c>
      <c r="AS76" s="24" t="s">
        <v>7</v>
      </c>
      <c r="AT76" s="24" t="s">
        <v>7</v>
      </c>
      <c r="AU76" s="24" t="s">
        <v>7</v>
      </c>
      <c r="AV76" s="24" t="s">
        <v>7</v>
      </c>
      <c r="AW76" s="24" t="s">
        <v>7</v>
      </c>
      <c r="AX76" s="24" t="s">
        <v>7</v>
      </c>
      <c r="AY76" s="24" t="s">
        <v>7</v>
      </c>
      <c r="AZ76" s="24" t="s">
        <v>7</v>
      </c>
      <c r="BA76" s="24" t="s">
        <v>7</v>
      </c>
      <c r="BB76" s="24" t="s">
        <v>7</v>
      </c>
      <c r="BC76" s="24" t="s">
        <v>7</v>
      </c>
      <c r="BD76" s="24" t="s">
        <v>7</v>
      </c>
      <c r="BE76" s="24" t="s">
        <v>7</v>
      </c>
      <c r="BF76" s="24" t="s">
        <v>7</v>
      </c>
      <c r="BG76" s="24" t="s">
        <v>7</v>
      </c>
      <c r="BH76" s="24" t="s">
        <v>7</v>
      </c>
      <c r="BI76" s="24" t="s">
        <v>7</v>
      </c>
      <c r="BJ76" s="24" t="s">
        <v>7</v>
      </c>
      <c r="BK76" s="24" t="s">
        <v>7</v>
      </c>
      <c r="BL76" s="24">
        <v>24.944521688226978</v>
      </c>
      <c r="BM76" s="24">
        <v>24.944521688226978</v>
      </c>
      <c r="BN76" s="24">
        <v>24.944521688226978</v>
      </c>
      <c r="BO76" s="24">
        <v>24.944521688226978</v>
      </c>
      <c r="BP76" s="26"/>
      <c r="BQ76" s="26"/>
      <c r="BR76" s="26"/>
      <c r="BS76" s="26"/>
      <c r="BT76" s="26"/>
      <c r="BU76" s="26"/>
      <c r="BV76" s="26"/>
      <c r="BW76" s="26"/>
      <c r="BX76" s="26"/>
      <c r="BY76" s="26"/>
      <c r="BZ76" s="26"/>
      <c r="CA76" s="26"/>
      <c r="CB76" s="26"/>
      <c r="CC76" s="26"/>
      <c r="CD76" s="26"/>
      <c r="CE76" s="26"/>
      <c r="CF76" s="26"/>
      <c r="CG76" s="26"/>
      <c r="CH76" s="26"/>
      <c r="CI76" s="26"/>
      <c r="CJ76" s="26"/>
    </row>
    <row r="77" spans="1:91" ht="17.25" customHeight="1">
      <c r="A77" s="25">
        <v>2</v>
      </c>
      <c r="B77" s="24" t="s">
        <v>7</v>
      </c>
      <c r="C77" s="24" t="s">
        <v>7</v>
      </c>
      <c r="D77" s="24" t="s">
        <v>7</v>
      </c>
      <c r="E77" s="24" t="s">
        <v>7</v>
      </c>
      <c r="F77" s="24" t="s">
        <v>7</v>
      </c>
      <c r="G77" s="24" t="s">
        <v>7</v>
      </c>
      <c r="H77" s="24" t="s">
        <v>7</v>
      </c>
      <c r="I77" s="24" t="s">
        <v>7</v>
      </c>
      <c r="J77" s="24" t="s">
        <v>7</v>
      </c>
      <c r="K77" s="24" t="s">
        <v>7</v>
      </c>
      <c r="L77" s="24" t="s">
        <v>7</v>
      </c>
      <c r="M77" s="24" t="s">
        <v>7</v>
      </c>
      <c r="N77" s="24" t="s">
        <v>7</v>
      </c>
      <c r="O77" s="24" t="s">
        <v>7</v>
      </c>
      <c r="P77" s="24" t="s">
        <v>7</v>
      </c>
      <c r="Q77" s="24" t="s">
        <v>7</v>
      </c>
      <c r="R77" s="24" t="s">
        <v>7</v>
      </c>
      <c r="S77" s="24" t="s">
        <v>7</v>
      </c>
      <c r="T77" s="24" t="s">
        <v>7</v>
      </c>
      <c r="U77" s="24" t="s">
        <v>7</v>
      </c>
      <c r="V77" s="24" t="s">
        <v>7</v>
      </c>
      <c r="W77" s="24" t="s">
        <v>7</v>
      </c>
      <c r="X77" s="24" t="s">
        <v>7</v>
      </c>
      <c r="Y77" s="24" t="s">
        <v>7</v>
      </c>
      <c r="Z77" s="24" t="s">
        <v>7</v>
      </c>
      <c r="AA77" s="24" t="s">
        <v>7</v>
      </c>
      <c r="AB77" s="24" t="s">
        <v>7</v>
      </c>
      <c r="AC77" s="24" t="s">
        <v>7</v>
      </c>
      <c r="AD77" s="24" t="s">
        <v>7</v>
      </c>
      <c r="AE77" s="24" t="s">
        <v>7</v>
      </c>
      <c r="AF77" s="24" t="s">
        <v>7</v>
      </c>
      <c r="AG77" s="52" t="s">
        <v>7</v>
      </c>
      <c r="AH77" s="24" t="s">
        <v>7</v>
      </c>
      <c r="AI77" s="24" t="s">
        <v>7</v>
      </c>
      <c r="AJ77" s="24" t="s">
        <v>7</v>
      </c>
      <c r="AK77" s="24" t="s">
        <v>7</v>
      </c>
      <c r="AL77" s="24" t="s">
        <v>7</v>
      </c>
      <c r="AM77" s="24" t="s">
        <v>7</v>
      </c>
      <c r="AN77" s="24" t="s">
        <v>7</v>
      </c>
      <c r="AO77" s="24" t="s">
        <v>7</v>
      </c>
      <c r="AP77" s="24" t="s">
        <v>7</v>
      </c>
      <c r="AQ77" s="24" t="s">
        <v>7</v>
      </c>
      <c r="AR77" s="24" t="s">
        <v>7</v>
      </c>
      <c r="AS77" s="24" t="s">
        <v>7</v>
      </c>
      <c r="AT77" s="24" t="s">
        <v>7</v>
      </c>
      <c r="AU77" s="24" t="s">
        <v>7</v>
      </c>
      <c r="AV77" s="24" t="s">
        <v>7</v>
      </c>
      <c r="AW77" s="24" t="s">
        <v>7</v>
      </c>
      <c r="AX77" s="24" t="s">
        <v>7</v>
      </c>
      <c r="AY77" s="24" t="s">
        <v>7</v>
      </c>
      <c r="AZ77" s="24" t="s">
        <v>7</v>
      </c>
      <c r="BA77" s="24" t="s">
        <v>7</v>
      </c>
      <c r="BB77" s="24" t="s">
        <v>7</v>
      </c>
      <c r="BC77" s="24" t="s">
        <v>7</v>
      </c>
      <c r="BD77" s="24" t="s">
        <v>7</v>
      </c>
      <c r="BE77" s="24" t="s">
        <v>7</v>
      </c>
      <c r="BF77" s="24" t="s">
        <v>7</v>
      </c>
      <c r="BG77" s="24" t="s">
        <v>7</v>
      </c>
      <c r="BH77" s="24" t="s">
        <v>7</v>
      </c>
      <c r="BI77" s="24" t="s">
        <v>7</v>
      </c>
      <c r="BJ77" s="24" t="s">
        <v>7</v>
      </c>
      <c r="BK77" s="24" t="s">
        <v>7</v>
      </c>
      <c r="BL77" s="24" t="s">
        <v>7</v>
      </c>
      <c r="BM77" s="24">
        <v>25.142494082577986</v>
      </c>
      <c r="BN77" s="24">
        <v>25.142494082577986</v>
      </c>
      <c r="BO77" s="24">
        <v>25.142494082577986</v>
      </c>
      <c r="BP77" s="26"/>
      <c r="BQ77" s="26"/>
      <c r="BR77" s="26"/>
      <c r="BS77" s="26"/>
      <c r="BT77" s="26"/>
      <c r="BU77" s="26"/>
      <c r="BV77" s="26"/>
      <c r="BW77" s="26"/>
      <c r="BX77" s="26"/>
      <c r="BY77" s="26"/>
      <c r="BZ77" s="26"/>
      <c r="CA77" s="26"/>
      <c r="CB77" s="26"/>
      <c r="CC77" s="26"/>
      <c r="CD77" s="26"/>
      <c r="CE77" s="26"/>
      <c r="CF77" s="26"/>
      <c r="CG77" s="26"/>
      <c r="CH77" s="26"/>
      <c r="CI77" s="26"/>
      <c r="CJ77" s="26"/>
      <c r="CK77" s="26"/>
    </row>
    <row r="78" spans="1:91" ht="17.25" customHeight="1">
      <c r="A78" s="25">
        <v>1</v>
      </c>
      <c r="B78" s="24" t="s">
        <v>7</v>
      </c>
      <c r="C78" s="24" t="s">
        <v>7</v>
      </c>
      <c r="D78" s="24" t="s">
        <v>7</v>
      </c>
      <c r="E78" s="24" t="s">
        <v>7</v>
      </c>
      <c r="F78" s="24" t="s">
        <v>7</v>
      </c>
      <c r="G78" s="24" t="s">
        <v>7</v>
      </c>
      <c r="H78" s="24" t="s">
        <v>7</v>
      </c>
      <c r="I78" s="24" t="s">
        <v>7</v>
      </c>
      <c r="J78" s="24" t="s">
        <v>7</v>
      </c>
      <c r="K78" s="24" t="s">
        <v>7</v>
      </c>
      <c r="L78" s="24" t="s">
        <v>7</v>
      </c>
      <c r="M78" s="24" t="s">
        <v>7</v>
      </c>
      <c r="N78" s="24" t="s">
        <v>7</v>
      </c>
      <c r="O78" s="24" t="s">
        <v>7</v>
      </c>
      <c r="P78" s="24" t="s">
        <v>7</v>
      </c>
      <c r="Q78" s="24" t="s">
        <v>7</v>
      </c>
      <c r="R78" s="24" t="s">
        <v>7</v>
      </c>
      <c r="S78" s="24" t="s">
        <v>7</v>
      </c>
      <c r="T78" s="24" t="s">
        <v>7</v>
      </c>
      <c r="U78" s="24" t="s">
        <v>7</v>
      </c>
      <c r="V78" s="24" t="s">
        <v>7</v>
      </c>
      <c r="W78" s="24" t="s">
        <v>7</v>
      </c>
      <c r="X78" s="24" t="s">
        <v>7</v>
      </c>
      <c r="Y78" s="24" t="s">
        <v>7</v>
      </c>
      <c r="Z78" s="24" t="s">
        <v>7</v>
      </c>
      <c r="AA78" s="24" t="s">
        <v>7</v>
      </c>
      <c r="AB78" s="24" t="s">
        <v>7</v>
      </c>
      <c r="AC78" s="24" t="s">
        <v>7</v>
      </c>
      <c r="AD78" s="24" t="s">
        <v>7</v>
      </c>
      <c r="AE78" s="24" t="s">
        <v>7</v>
      </c>
      <c r="AF78" s="24" t="s">
        <v>7</v>
      </c>
      <c r="AG78" s="52" t="s">
        <v>7</v>
      </c>
      <c r="AH78" s="24" t="s">
        <v>7</v>
      </c>
      <c r="AI78" s="24" t="s">
        <v>7</v>
      </c>
      <c r="AJ78" s="24" t="s">
        <v>7</v>
      </c>
      <c r="AK78" s="24" t="s">
        <v>7</v>
      </c>
      <c r="AL78" s="24" t="s">
        <v>7</v>
      </c>
      <c r="AM78" s="24" t="s">
        <v>7</v>
      </c>
      <c r="AN78" s="24" t="s">
        <v>7</v>
      </c>
      <c r="AO78" s="24" t="s">
        <v>7</v>
      </c>
      <c r="AP78" s="24" t="s">
        <v>7</v>
      </c>
      <c r="AQ78" s="24" t="s">
        <v>7</v>
      </c>
      <c r="AR78" s="24" t="s">
        <v>7</v>
      </c>
      <c r="AS78" s="24" t="s">
        <v>7</v>
      </c>
      <c r="AT78" s="24" t="s">
        <v>7</v>
      </c>
      <c r="AU78" s="24" t="s">
        <v>7</v>
      </c>
      <c r="AV78" s="24" t="s">
        <v>7</v>
      </c>
      <c r="AW78" s="24" t="s">
        <v>7</v>
      </c>
      <c r="AX78" s="24" t="s">
        <v>7</v>
      </c>
      <c r="AY78" s="24" t="s">
        <v>7</v>
      </c>
      <c r="AZ78" s="24" t="s">
        <v>7</v>
      </c>
      <c r="BA78" s="24" t="s">
        <v>7</v>
      </c>
      <c r="BB78" s="24" t="s">
        <v>7</v>
      </c>
      <c r="BC78" s="24" t="s">
        <v>7</v>
      </c>
      <c r="BD78" s="24" t="s">
        <v>7</v>
      </c>
      <c r="BE78" s="24" t="s">
        <v>7</v>
      </c>
      <c r="BF78" s="24" t="s">
        <v>7</v>
      </c>
      <c r="BG78" s="24" t="s">
        <v>7</v>
      </c>
      <c r="BH78" s="24" t="s">
        <v>7</v>
      </c>
      <c r="BI78" s="24" t="s">
        <v>7</v>
      </c>
      <c r="BJ78" s="24" t="s">
        <v>7</v>
      </c>
      <c r="BK78" s="24" t="s">
        <v>7</v>
      </c>
      <c r="BL78" s="24" t="s">
        <v>7</v>
      </c>
      <c r="BM78" s="24" t="s">
        <v>7</v>
      </c>
      <c r="BN78" s="24">
        <v>25.342037686407998</v>
      </c>
      <c r="BO78" s="24">
        <v>25.342037686407995</v>
      </c>
      <c r="BP78" s="26"/>
      <c r="BQ78" s="26"/>
      <c r="BR78" s="26"/>
      <c r="BS78" s="26"/>
      <c r="BT78" s="26"/>
      <c r="BU78" s="26"/>
      <c r="BV78" s="26"/>
      <c r="BW78" s="26"/>
      <c r="BX78" s="26"/>
      <c r="BY78" s="26"/>
      <c r="BZ78" s="26"/>
      <c r="CA78" s="26"/>
      <c r="CB78" s="26"/>
      <c r="CC78" s="26"/>
      <c r="CD78" s="26"/>
      <c r="CE78" s="26"/>
      <c r="CF78" s="26"/>
      <c r="CG78" s="26"/>
      <c r="CH78" s="26"/>
      <c r="CI78" s="26"/>
      <c r="CJ78" s="26"/>
      <c r="CK78" s="26"/>
      <c r="CL78" s="26"/>
    </row>
    <row r="79" spans="1:91" ht="17.25" customHeight="1">
      <c r="A79" s="25">
        <v>0</v>
      </c>
      <c r="B79" s="24" t="s">
        <v>7</v>
      </c>
      <c r="C79" s="24" t="s">
        <v>7</v>
      </c>
      <c r="D79" s="24" t="s">
        <v>7</v>
      </c>
      <c r="E79" s="24" t="s">
        <v>7</v>
      </c>
      <c r="F79" s="24" t="s">
        <v>7</v>
      </c>
      <c r="G79" s="24" t="s">
        <v>7</v>
      </c>
      <c r="H79" s="24" t="s">
        <v>7</v>
      </c>
      <c r="I79" s="24" t="s">
        <v>7</v>
      </c>
      <c r="J79" s="24" t="s">
        <v>7</v>
      </c>
      <c r="K79" s="24" t="s">
        <v>7</v>
      </c>
      <c r="L79" s="24" t="s">
        <v>7</v>
      </c>
      <c r="M79" s="24" t="s">
        <v>7</v>
      </c>
      <c r="N79" s="24" t="s">
        <v>7</v>
      </c>
      <c r="O79" s="24" t="s">
        <v>7</v>
      </c>
      <c r="P79" s="24" t="s">
        <v>7</v>
      </c>
      <c r="Q79" s="24" t="s">
        <v>7</v>
      </c>
      <c r="R79" s="24" t="s">
        <v>7</v>
      </c>
      <c r="S79" s="24" t="s">
        <v>7</v>
      </c>
      <c r="T79" s="24" t="s">
        <v>7</v>
      </c>
      <c r="U79" s="24" t="s">
        <v>7</v>
      </c>
      <c r="V79" s="24" t="s">
        <v>7</v>
      </c>
      <c r="W79" s="24" t="s">
        <v>7</v>
      </c>
      <c r="X79" s="24" t="s">
        <v>7</v>
      </c>
      <c r="Y79" s="24" t="s">
        <v>7</v>
      </c>
      <c r="Z79" s="24" t="s">
        <v>7</v>
      </c>
      <c r="AA79" s="24" t="s">
        <v>7</v>
      </c>
      <c r="AB79" s="24" t="s">
        <v>7</v>
      </c>
      <c r="AC79" s="24" t="s">
        <v>7</v>
      </c>
      <c r="AD79" s="24" t="s">
        <v>7</v>
      </c>
      <c r="AE79" s="24" t="s">
        <v>7</v>
      </c>
      <c r="AF79" s="24" t="s">
        <v>7</v>
      </c>
      <c r="AG79" s="52" t="s">
        <v>7</v>
      </c>
      <c r="AH79" s="24" t="s">
        <v>7</v>
      </c>
      <c r="AI79" s="24" t="s">
        <v>7</v>
      </c>
      <c r="AJ79" s="24" t="s">
        <v>7</v>
      </c>
      <c r="AK79" s="24" t="s">
        <v>7</v>
      </c>
      <c r="AL79" s="24" t="s">
        <v>7</v>
      </c>
      <c r="AM79" s="24" t="s">
        <v>7</v>
      </c>
      <c r="AN79" s="24" t="s">
        <v>7</v>
      </c>
      <c r="AO79" s="24" t="s">
        <v>7</v>
      </c>
      <c r="AP79" s="24" t="s">
        <v>7</v>
      </c>
      <c r="AQ79" s="24" t="s">
        <v>7</v>
      </c>
      <c r="AR79" s="24" t="s">
        <v>7</v>
      </c>
      <c r="AS79" s="24" t="s">
        <v>7</v>
      </c>
      <c r="AT79" s="24" t="s">
        <v>7</v>
      </c>
      <c r="AU79" s="24" t="s">
        <v>7</v>
      </c>
      <c r="AV79" s="24" t="s">
        <v>7</v>
      </c>
      <c r="AW79" s="24" t="s">
        <v>7</v>
      </c>
      <c r="AX79" s="24" t="s">
        <v>7</v>
      </c>
      <c r="AY79" s="24" t="s">
        <v>7</v>
      </c>
      <c r="AZ79" s="24" t="s">
        <v>7</v>
      </c>
      <c r="BA79" s="24" t="s">
        <v>7</v>
      </c>
      <c r="BB79" s="24" t="s">
        <v>7</v>
      </c>
      <c r="BC79" s="24" t="s">
        <v>7</v>
      </c>
      <c r="BD79" s="24" t="s">
        <v>7</v>
      </c>
      <c r="BE79" s="24" t="s">
        <v>7</v>
      </c>
      <c r="BF79" s="24" t="s">
        <v>7</v>
      </c>
      <c r="BG79" s="24" t="s">
        <v>7</v>
      </c>
      <c r="BH79" s="24" t="s">
        <v>7</v>
      </c>
      <c r="BI79" s="24" t="s">
        <v>7</v>
      </c>
      <c r="BJ79" s="24" t="s">
        <v>7</v>
      </c>
      <c r="BK79" s="24" t="s">
        <v>7</v>
      </c>
      <c r="BL79" s="24" t="s">
        <v>7</v>
      </c>
      <c r="BM79" s="24" t="s">
        <v>7</v>
      </c>
      <c r="BN79" s="24" t="s">
        <v>7</v>
      </c>
      <c r="BO79" s="24">
        <v>25.543164969633406</v>
      </c>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row>
  </sheetData>
  <phoneticPr fontId="29"/>
  <hyperlinks>
    <hyperlink ref="A1" location="目次!A1" display="目次!A1"/>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79"/>
  <sheetViews>
    <sheetView showGridLines="0" showRowColHeaders="0" zoomScale="80" zoomScaleNormal="80" workbookViewId="0">
      <pane xSplit="1" ySplit="13" topLeftCell="B14" activePane="bottomRight" state="frozen"/>
      <selection pane="topRight" activeCell="B1" sqref="B1"/>
      <selection pane="bottomLeft" activeCell="A14" sqref="A14"/>
      <selection pane="bottomRight"/>
    </sheetView>
  </sheetViews>
  <sheetFormatPr defaultRowHeight="13.5"/>
  <cols>
    <col min="1" max="1" width="9" style="20"/>
    <col min="2" max="67" width="6.25" style="20" customWidth="1"/>
    <col min="68" max="16384" width="9" style="20"/>
  </cols>
  <sheetData>
    <row r="1" spans="1:98" ht="25.5">
      <c r="A1" s="358" t="s">
        <v>170</v>
      </c>
      <c r="B1" s="360"/>
      <c r="C1" s="360"/>
      <c r="D1" s="360"/>
      <c r="E1" s="360" t="s">
        <v>3</v>
      </c>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row>
    <row r="2" spans="1:98" ht="24">
      <c r="B2" s="4"/>
      <c r="C2" s="4"/>
      <c r="D2" s="4"/>
      <c r="E2" s="4"/>
      <c r="F2" s="4"/>
      <c r="G2" s="4" t="s">
        <v>6</v>
      </c>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row>
    <row r="3" spans="1:98" ht="24">
      <c r="B3" s="4" t="s">
        <v>15</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row>
    <row r="4" spans="1:98" ht="30" customHeight="1">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row>
    <row r="5" spans="1:98" ht="37.5" customHeight="1">
      <c r="A5" s="48"/>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row>
    <row r="6" spans="1:98" ht="24">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row>
    <row r="8" spans="1:98">
      <c r="A8" s="20" t="s">
        <v>1</v>
      </c>
      <c r="B8" s="20">
        <v>2019</v>
      </c>
      <c r="C8" s="20">
        <v>2020</v>
      </c>
      <c r="D8" s="20">
        <v>2021</v>
      </c>
      <c r="E8" s="20">
        <v>2022</v>
      </c>
      <c r="F8" s="20">
        <v>2023</v>
      </c>
      <c r="G8" s="20">
        <v>2024</v>
      </c>
      <c r="H8" s="20">
        <v>2025</v>
      </c>
      <c r="I8" s="20">
        <v>2026</v>
      </c>
      <c r="J8" s="20">
        <v>2027</v>
      </c>
      <c r="K8" s="20">
        <v>2028</v>
      </c>
      <c r="L8" s="20">
        <v>2029</v>
      </c>
      <c r="M8" s="20">
        <v>2030</v>
      </c>
      <c r="N8" s="20">
        <v>2031</v>
      </c>
      <c r="O8" s="20">
        <v>2032</v>
      </c>
      <c r="P8" s="20">
        <v>2033</v>
      </c>
      <c r="Q8" s="20">
        <v>2034</v>
      </c>
      <c r="R8" s="20">
        <v>2035</v>
      </c>
      <c r="S8" s="20">
        <v>2036</v>
      </c>
      <c r="T8" s="20">
        <v>2037</v>
      </c>
      <c r="U8" s="20">
        <v>2038</v>
      </c>
      <c r="V8" s="20">
        <v>2039</v>
      </c>
      <c r="W8" s="20">
        <v>2040</v>
      </c>
      <c r="X8" s="20">
        <v>2041</v>
      </c>
      <c r="Y8" s="20">
        <v>2042</v>
      </c>
      <c r="Z8" s="20">
        <v>2043</v>
      </c>
      <c r="AA8" s="20">
        <v>2044</v>
      </c>
      <c r="AB8" s="20">
        <v>2045</v>
      </c>
      <c r="AC8" s="20">
        <v>2046</v>
      </c>
      <c r="AD8" s="20">
        <v>2047</v>
      </c>
      <c r="AE8" s="20">
        <v>2048</v>
      </c>
      <c r="AF8" s="20">
        <v>2049</v>
      </c>
      <c r="AG8" s="20">
        <v>2050</v>
      </c>
      <c r="AH8" s="20">
        <v>2051</v>
      </c>
      <c r="AI8" s="20">
        <v>2052</v>
      </c>
      <c r="AJ8" s="20">
        <v>2053</v>
      </c>
      <c r="AK8" s="20">
        <v>2054</v>
      </c>
      <c r="AL8" s="20">
        <v>2055</v>
      </c>
      <c r="AM8" s="20">
        <v>2056</v>
      </c>
      <c r="AN8" s="20">
        <v>2057</v>
      </c>
      <c r="AO8" s="20">
        <v>2058</v>
      </c>
      <c r="AP8" s="20">
        <v>2059</v>
      </c>
      <c r="AQ8" s="20">
        <v>2060</v>
      </c>
      <c r="AR8" s="20">
        <v>2061</v>
      </c>
      <c r="AS8" s="20">
        <v>2062</v>
      </c>
      <c r="AT8" s="20">
        <v>2063</v>
      </c>
      <c r="AU8" s="20">
        <v>2064</v>
      </c>
      <c r="AV8" s="20">
        <v>2065</v>
      </c>
      <c r="AW8" s="20">
        <v>2066</v>
      </c>
      <c r="AX8" s="20">
        <v>2067</v>
      </c>
      <c r="AY8" s="20">
        <v>2068</v>
      </c>
      <c r="AZ8" s="20">
        <v>2069</v>
      </c>
      <c r="BA8" s="20">
        <v>2070</v>
      </c>
      <c r="BB8" s="20">
        <v>2071</v>
      </c>
      <c r="BC8" s="20">
        <v>2072</v>
      </c>
      <c r="BD8" s="20">
        <v>2073</v>
      </c>
      <c r="BE8" s="20">
        <v>2074</v>
      </c>
      <c r="BF8" s="20">
        <v>2075</v>
      </c>
      <c r="BG8" s="20">
        <v>2076</v>
      </c>
      <c r="BH8" s="20">
        <v>2077</v>
      </c>
      <c r="BI8" s="20">
        <v>2078</v>
      </c>
      <c r="BJ8" s="20">
        <v>2079</v>
      </c>
      <c r="BK8" s="20">
        <v>2080</v>
      </c>
      <c r="BL8" s="20">
        <v>2081</v>
      </c>
      <c r="BM8" s="20">
        <v>2082</v>
      </c>
      <c r="BN8" s="20">
        <v>2083</v>
      </c>
      <c r="BO8" s="20">
        <v>2084</v>
      </c>
    </row>
    <row r="9" spans="1:98" hidden="1"/>
    <row r="10" spans="1:98" hidden="1">
      <c r="A10" s="20" t="s">
        <v>0</v>
      </c>
      <c r="CQ10" s="20">
        <v>2014</v>
      </c>
    </row>
    <row r="11" spans="1:98" hidden="1">
      <c r="A11" s="22"/>
      <c r="B11" s="23">
        <v>35.723199999999999</v>
      </c>
      <c r="C11" s="23">
        <v>35.826169880317977</v>
      </c>
      <c r="D11" s="23">
        <v>35.929645502534541</v>
      </c>
      <c r="E11" s="23">
        <v>35.926982548908782</v>
      </c>
      <c r="F11" s="23">
        <v>35.99594177632337</v>
      </c>
      <c r="G11" s="23">
        <v>36.136614338484833</v>
      </c>
      <c r="H11" s="23">
        <v>36.34980268388761</v>
      </c>
      <c r="I11" s="23">
        <v>36.564589505052744</v>
      </c>
      <c r="J11" s="23">
        <v>36.780985533752819</v>
      </c>
      <c r="K11" s="23">
        <v>36.999001577438882</v>
      </c>
      <c r="L11" s="23">
        <v>37.218648519762525</v>
      </c>
      <c r="M11" s="23">
        <v>37.329717845302973</v>
      </c>
      <c r="N11" s="23">
        <v>37.441453838216134</v>
      </c>
      <c r="O11" s="23">
        <v>37.590474550009958</v>
      </c>
      <c r="P11" s="23">
        <v>37.740088379064723</v>
      </c>
      <c r="Q11" s="23">
        <v>37.89029768604609</v>
      </c>
      <c r="R11" s="23">
        <v>38.041104841015496</v>
      </c>
      <c r="S11" s="23">
        <v>38.192512223467268</v>
      </c>
      <c r="T11" s="23">
        <v>38.344522222366592</v>
      </c>
      <c r="U11" s="23">
        <v>38.497137236187001</v>
      </c>
      <c r="V11" s="23">
        <v>38.6503596729479</v>
      </c>
      <c r="W11" s="23">
        <v>38.804191950253227</v>
      </c>
      <c r="X11" s="23">
        <v>38.958636495328868</v>
      </c>
      <c r="Y11" s="23">
        <v>39.113695745061506</v>
      </c>
      <c r="Z11" s="23">
        <v>39.269372146036851</v>
      </c>
      <c r="AA11" s="23">
        <v>39.425668154578304</v>
      </c>
      <c r="AB11" s="23">
        <v>39.582586236785602</v>
      </c>
      <c r="AC11" s="23">
        <v>39.740128868573819</v>
      </c>
      <c r="AD11" s="23">
        <v>39.898298535712371</v>
      </c>
      <c r="AE11" s="23">
        <v>40.057097733864516</v>
      </c>
      <c r="AF11" s="23">
        <v>40.216528968626136</v>
      </c>
      <c r="AG11" s="23">
        <v>40.376594755565975</v>
      </c>
      <c r="AH11" s="23">
        <v>40.537297620264688</v>
      </c>
      <c r="AI11" s="23">
        <v>40.698640098355298</v>
      </c>
      <c r="AJ11" s="23">
        <v>40.860624735562681</v>
      </c>
      <c r="AK11" s="23">
        <v>41.023254087744007</v>
      </c>
      <c r="AL11" s="23">
        <v>41.186530720929106</v>
      </c>
      <c r="AM11" s="23">
        <v>41.350457211360606</v>
      </c>
      <c r="AN11" s="23">
        <v>41.515036145535227</v>
      </c>
      <c r="AO11" s="23">
        <v>41.680270120243819</v>
      </c>
      <c r="AP11" s="23">
        <v>41.846161742612956</v>
      </c>
      <c r="AQ11" s="23">
        <v>42.012713630145768</v>
      </c>
      <c r="AR11" s="23">
        <v>42.179928410763289</v>
      </c>
      <c r="AS11" s="23">
        <v>42.347808722845905</v>
      </c>
      <c r="AT11" s="23">
        <v>42.516357215275114</v>
      </c>
      <c r="AU11" s="23">
        <v>42.685576547475215</v>
      </c>
      <c r="AV11" s="23">
        <v>42.855469389455273</v>
      </c>
      <c r="AW11" s="23">
        <v>43.026038421851062</v>
      </c>
      <c r="AX11" s="23">
        <v>43.197286335967881</v>
      </c>
      <c r="AY11" s="23">
        <v>43.36921583382248</v>
      </c>
      <c r="AZ11" s="23">
        <v>43.541829628186001</v>
      </c>
      <c r="BA11" s="23">
        <v>43.715130442626531</v>
      </c>
      <c r="BB11" s="23">
        <v>43.889121011552376</v>
      </c>
      <c r="BC11" s="23">
        <v>44.063804080255132</v>
      </c>
      <c r="BD11" s="23">
        <v>44.239182404952658</v>
      </c>
      <c r="BE11" s="23">
        <v>44.415258752832997</v>
      </c>
      <c r="BF11" s="23">
        <v>44.592035902098019</v>
      </c>
      <c r="BG11" s="23">
        <v>44.76951664200692</v>
      </c>
      <c r="BH11" s="23">
        <v>44.947703772920342</v>
      </c>
      <c r="BI11" s="23">
        <v>45.12660010634491</v>
      </c>
      <c r="BJ11" s="23">
        <v>45.306208464977118</v>
      </c>
      <c r="BK11" s="23">
        <v>45.486531682748158</v>
      </c>
      <c r="BL11" s="23">
        <v>45.667572604868568</v>
      </c>
      <c r="BM11" s="23">
        <v>45.849334087873075</v>
      </c>
      <c r="BN11" s="23">
        <v>46.031818999665568</v>
      </c>
      <c r="BO11" s="23">
        <v>46.215030219564703</v>
      </c>
    </row>
    <row r="12" spans="1:98" hidden="1">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row>
    <row r="13" spans="1:98" ht="17.25" hidden="1" customHeight="1">
      <c r="A13" s="3" t="s">
        <v>4</v>
      </c>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row>
    <row r="14" spans="1:98" ht="17.25" customHeight="1">
      <c r="A14" s="72">
        <v>65</v>
      </c>
      <c r="B14" s="24">
        <v>6.5007999999999999</v>
      </c>
      <c r="C14" s="24">
        <v>6.4767878606369154</v>
      </c>
      <c r="D14" s="24">
        <v>6.4574156137955283</v>
      </c>
      <c r="E14" s="24">
        <v>6.4201785780428811</v>
      </c>
      <c r="F14" s="24">
        <v>6.3755497299333479</v>
      </c>
      <c r="G14" s="24">
        <v>6.3249501289021302</v>
      </c>
      <c r="H14" s="24">
        <v>6.2747521120060874</v>
      </c>
      <c r="I14" s="24">
        <v>6.2249524920695309</v>
      </c>
      <c r="J14" s="24">
        <v>6.1755481072118359</v>
      </c>
      <c r="K14" s="24">
        <v>6.1265358206466631</v>
      </c>
      <c r="L14" s="24">
        <v>6.0779125204828004</v>
      </c>
      <c r="M14" s="24">
        <v>6.0476741497341306</v>
      </c>
      <c r="N14" s="24">
        <v>6.0175862186409281</v>
      </c>
      <c r="O14" s="24">
        <v>5.9876479787471943</v>
      </c>
      <c r="P14" s="24">
        <v>5.9578586853205922</v>
      </c>
      <c r="Q14" s="24">
        <v>5.9282175973339237</v>
      </c>
      <c r="R14" s="24">
        <v>5.8987239774466911</v>
      </c>
      <c r="S14" s="24">
        <v>5.8693770919867569</v>
      </c>
      <c r="T14" s="24">
        <v>5.8401762109321025</v>
      </c>
      <c r="U14" s="24">
        <v>5.811120607892641</v>
      </c>
      <c r="V14" s="24">
        <v>5.7822095600921797</v>
      </c>
      <c r="W14" s="24">
        <v>5.7534423483504291</v>
      </c>
      <c r="X14" s="24">
        <v>5.7248182570651052</v>
      </c>
      <c r="Y14" s="24">
        <v>5.6963365741941354</v>
      </c>
      <c r="Z14" s="24">
        <v>5.6679965912379489</v>
      </c>
      <c r="AA14" s="24">
        <v>5.6397976032218393</v>
      </c>
      <c r="AB14" s="24">
        <v>5.6117389086784479</v>
      </c>
      <c r="AC14" s="24">
        <v>5.5838198096303007</v>
      </c>
      <c r="AD14" s="24">
        <v>5.5560396115724391</v>
      </c>
      <c r="AE14" s="24">
        <v>5.5283976234551648</v>
      </c>
      <c r="AF14" s="24">
        <v>5.5008931576668312</v>
      </c>
      <c r="AG14" s="24">
        <v>5.4735255300167482</v>
      </c>
      <c r="AH14" s="24">
        <v>5.4462940597181584</v>
      </c>
      <c r="AI14" s="24">
        <v>5.4191980693713013</v>
      </c>
      <c r="AJ14" s="24">
        <v>3.9922203500055264</v>
      </c>
      <c r="AK14" s="24">
        <v>3.9979088211615759</v>
      </c>
      <c r="AL14" s="24">
        <v>4.0064534187324519</v>
      </c>
      <c r="AM14" s="24">
        <v>4.0156629859262001</v>
      </c>
      <c r="AN14" s="24">
        <v>4.0228888764332025</v>
      </c>
      <c r="AO14" s="24">
        <v>4.0295792111621953</v>
      </c>
      <c r="AP14" s="24">
        <v>4.0345931841496867</v>
      </c>
      <c r="AQ14" s="24">
        <v>4.0387459667720584</v>
      </c>
      <c r="AR14" s="24">
        <v>4.0459213290324314</v>
      </c>
      <c r="AS14" s="24">
        <v>4.0518685927574358</v>
      </c>
      <c r="AT14" s="24">
        <v>4.0596310953451429</v>
      </c>
      <c r="AU14" s="24">
        <v>4.0692568074597064</v>
      </c>
      <c r="AV14" s="24">
        <v>4.0822231351141314</v>
      </c>
      <c r="AW14" s="24">
        <v>4.0976815721732693</v>
      </c>
      <c r="AX14" s="24">
        <v>4.1134304925535119</v>
      </c>
      <c r="AY14" s="24">
        <v>4.1304904161635614</v>
      </c>
      <c r="AZ14" s="24">
        <v>4.149774564741306</v>
      </c>
      <c r="BA14" s="24">
        <v>4.1719609515577467</v>
      </c>
      <c r="BB14" s="24">
        <v>4.1946699118744206</v>
      </c>
      <c r="BC14" s="24">
        <v>4.2145155252173501</v>
      </c>
      <c r="BD14" s="24">
        <v>4.2332533666358003</v>
      </c>
      <c r="BE14" s="24">
        <v>4.251542230652098</v>
      </c>
      <c r="BF14" s="24">
        <v>4.2688849883306235</v>
      </c>
      <c r="BG14" s="24">
        <v>4.2833180836997578</v>
      </c>
      <c r="BH14" s="24">
        <v>4.2970563349851281</v>
      </c>
      <c r="BI14" s="24">
        <v>4.3124097398978707</v>
      </c>
      <c r="BJ14" s="24">
        <v>4.3293550369597646</v>
      </c>
      <c r="BK14" s="24">
        <v>4.3463505364381829</v>
      </c>
      <c r="BL14" s="24">
        <v>4.3622119274758484</v>
      </c>
      <c r="BM14" s="24">
        <v>4.3774181907481271</v>
      </c>
      <c r="BN14" s="24">
        <v>4.3947093653862979</v>
      </c>
      <c r="BO14" s="24">
        <v>4.4138249193714687</v>
      </c>
    </row>
    <row r="15" spans="1:98" ht="17.25" customHeight="1">
      <c r="A15" s="72">
        <v>64</v>
      </c>
      <c r="B15" s="24" t="s">
        <v>7</v>
      </c>
      <c r="C15" s="24">
        <v>6.5025149226453829</v>
      </c>
      <c r="D15" s="24">
        <v>6.4830657254689772</v>
      </c>
      <c r="E15" s="24">
        <v>6.4456807769625959</v>
      </c>
      <c r="F15" s="24">
        <v>6.4008746543819228</v>
      </c>
      <c r="G15" s="24">
        <v>6.3500740618868283</v>
      </c>
      <c r="H15" s="24">
        <v>6.2996766486972557</v>
      </c>
      <c r="I15" s="24">
        <v>6.2496792149774354</v>
      </c>
      <c r="J15" s="24">
        <v>6.2000785862871384</v>
      </c>
      <c r="K15" s="24">
        <v>6.1508716133800982</v>
      </c>
      <c r="L15" s="24">
        <v>6.1020551720040652</v>
      </c>
      <c r="M15" s="24">
        <v>6.0716966885612598</v>
      </c>
      <c r="N15" s="24">
        <v>6.041489242349515</v>
      </c>
      <c r="O15" s="24">
        <v>6.0114320819398177</v>
      </c>
      <c r="P15" s="24">
        <v>5.9815244596416104</v>
      </c>
      <c r="Q15" s="24">
        <v>5.9517656314841902</v>
      </c>
      <c r="R15" s="24">
        <v>5.9221548571982003</v>
      </c>
      <c r="S15" s="24">
        <v>5.8926914001972142</v>
      </c>
      <c r="T15" s="24">
        <v>5.8633745275594231</v>
      </c>
      <c r="U15" s="24">
        <v>5.8342035100093765</v>
      </c>
      <c r="V15" s="24">
        <v>5.8051776218998778</v>
      </c>
      <c r="W15" s="24">
        <v>5.7762961411939093</v>
      </c>
      <c r="X15" s="24">
        <v>5.7475583494466775</v>
      </c>
      <c r="Y15" s="24">
        <v>5.7189635317877405</v>
      </c>
      <c r="Z15" s="24">
        <v>5.6905109769032265</v>
      </c>
      <c r="AA15" s="24">
        <v>5.6621999770181359</v>
      </c>
      <c r="AB15" s="24">
        <v>5.6340298278787433</v>
      </c>
      <c r="AC15" s="24">
        <v>5.6059998287350723</v>
      </c>
      <c r="AD15" s="24">
        <v>5.5781092823234557</v>
      </c>
      <c r="AE15" s="24">
        <v>5.5503574948492114</v>
      </c>
      <c r="AF15" s="24">
        <v>5.5227437759693645</v>
      </c>
      <c r="AG15" s="24">
        <v>5.4952674387754881</v>
      </c>
      <c r="AH15" s="24">
        <v>5.4679277997766054</v>
      </c>
      <c r="AI15" s="24">
        <v>5.4407241788821938</v>
      </c>
      <c r="AJ15" s="24">
        <v>3.9922203500055264</v>
      </c>
      <c r="AK15" s="24">
        <v>3.9979088211615759</v>
      </c>
      <c r="AL15" s="24">
        <v>4.0064534187324519</v>
      </c>
      <c r="AM15" s="24">
        <v>4.0156629859262001</v>
      </c>
      <c r="AN15" s="24">
        <v>4.0228888764332025</v>
      </c>
      <c r="AO15" s="24">
        <v>4.0295792111621953</v>
      </c>
      <c r="AP15" s="24">
        <v>4.0345931841496867</v>
      </c>
      <c r="AQ15" s="24">
        <v>4.0387459667720584</v>
      </c>
      <c r="AR15" s="24">
        <v>4.0459213290324314</v>
      </c>
      <c r="AS15" s="24">
        <v>4.0518685927574358</v>
      </c>
      <c r="AT15" s="24">
        <v>4.0596310953451429</v>
      </c>
      <c r="AU15" s="24">
        <v>4.0692568074597064</v>
      </c>
      <c r="AV15" s="24">
        <v>4.0822231351141314</v>
      </c>
      <c r="AW15" s="24">
        <v>4.0976815721732693</v>
      </c>
      <c r="AX15" s="24">
        <v>4.1134304925535119</v>
      </c>
      <c r="AY15" s="24">
        <v>4.1304904161635614</v>
      </c>
      <c r="AZ15" s="24">
        <v>4.149774564741306</v>
      </c>
      <c r="BA15" s="24">
        <v>4.1719609515577467</v>
      </c>
      <c r="BB15" s="24">
        <v>4.1946699118744206</v>
      </c>
      <c r="BC15" s="24">
        <v>4.2145155252173501</v>
      </c>
      <c r="BD15" s="24">
        <v>4.2332533666358003</v>
      </c>
      <c r="BE15" s="24">
        <v>4.251542230652098</v>
      </c>
      <c r="BF15" s="24">
        <v>4.2688849883306235</v>
      </c>
      <c r="BG15" s="24">
        <v>4.2833180836997578</v>
      </c>
      <c r="BH15" s="24">
        <v>4.2970563349851281</v>
      </c>
      <c r="BI15" s="24">
        <v>4.3124097398978707</v>
      </c>
      <c r="BJ15" s="24">
        <v>4.3293550369597646</v>
      </c>
      <c r="BK15" s="24">
        <v>4.3463505364381829</v>
      </c>
      <c r="BL15" s="24">
        <v>4.3622119274758484</v>
      </c>
      <c r="BM15" s="24">
        <v>4.3774181907481271</v>
      </c>
      <c r="BN15" s="24">
        <v>4.3947093653862979</v>
      </c>
      <c r="BO15" s="24">
        <v>4.4138249193714687</v>
      </c>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row>
    <row r="16" spans="1:98" ht="17.25" customHeight="1">
      <c r="A16" s="72">
        <v>63</v>
      </c>
      <c r="B16" s="24" t="s">
        <v>7</v>
      </c>
      <c r="C16" s="24" t="s">
        <v>7</v>
      </c>
      <c r="D16" s="24">
        <v>6.5087921767605437</v>
      </c>
      <c r="E16" s="24">
        <v>6.4712588752838993</v>
      </c>
      <c r="F16" s="24">
        <v>6.4262749506294927</v>
      </c>
      <c r="G16" s="24">
        <v>6.3752727684816399</v>
      </c>
      <c r="H16" s="24">
        <v>6.3246753655571872</v>
      </c>
      <c r="I16" s="24">
        <v>6.2744795293226066</v>
      </c>
      <c r="J16" s="24">
        <v>6.2246820727406806</v>
      </c>
      <c r="K16" s="24">
        <v>6.175279834068137</v>
      </c>
      <c r="L16" s="24">
        <v>6.1262696766548972</v>
      </c>
      <c r="M16" s="24">
        <v>6.0957907230396993</v>
      </c>
      <c r="N16" s="24">
        <v>6.0654634060096537</v>
      </c>
      <c r="O16" s="24">
        <v>6.0352869711538863</v>
      </c>
      <c r="P16" s="24">
        <v>6.005260667814813</v>
      </c>
      <c r="Q16" s="24">
        <v>5.9753837490694659</v>
      </c>
      <c r="R16" s="24">
        <v>5.9456554717109125</v>
      </c>
      <c r="S16" s="24">
        <v>5.9160750962297639</v>
      </c>
      <c r="T16" s="24">
        <v>5.8866418867957906</v>
      </c>
      <c r="U16" s="24">
        <v>5.8573551112395936</v>
      </c>
      <c r="V16" s="24">
        <v>5.8282140410344221</v>
      </c>
      <c r="W16" s="24">
        <v>5.7992179512780337</v>
      </c>
      <c r="X16" s="24">
        <v>5.7703661206746615</v>
      </c>
      <c r="Y16" s="24">
        <v>5.7416578315170783</v>
      </c>
      <c r="Z16" s="24">
        <v>5.7130923696687361</v>
      </c>
      <c r="AA16" s="24">
        <v>5.6846690245460065</v>
      </c>
      <c r="AB16" s="24">
        <v>5.6563870891005052</v>
      </c>
      <c r="AC16" s="24">
        <v>5.6282458598015017</v>
      </c>
      <c r="AD16" s="24">
        <v>5.6002446366184104</v>
      </c>
      <c r="AE16" s="24">
        <v>5.5723827230033942</v>
      </c>
      <c r="AF16" s="24">
        <v>5.5446594258740243</v>
      </c>
      <c r="AG16" s="24">
        <v>5.5170740555960451</v>
      </c>
      <c r="AH16" s="24">
        <v>5.489625925966215</v>
      </c>
      <c r="AI16" s="24">
        <v>5.4623143541952386</v>
      </c>
      <c r="AJ16" s="24">
        <v>3.9922203500055264</v>
      </c>
      <c r="AK16" s="24">
        <v>3.9979088211615759</v>
      </c>
      <c r="AL16" s="24">
        <v>4.0064534187324519</v>
      </c>
      <c r="AM16" s="24">
        <v>4.0156629859262001</v>
      </c>
      <c r="AN16" s="24">
        <v>4.0228888764332025</v>
      </c>
      <c r="AO16" s="24">
        <v>4.0295792111621953</v>
      </c>
      <c r="AP16" s="24">
        <v>4.0345931841496867</v>
      </c>
      <c r="AQ16" s="24">
        <v>4.0387459667720584</v>
      </c>
      <c r="AR16" s="24">
        <v>4.0459213290324314</v>
      </c>
      <c r="AS16" s="24">
        <v>4.0518685927574358</v>
      </c>
      <c r="AT16" s="24">
        <v>4.0596310953451429</v>
      </c>
      <c r="AU16" s="24">
        <v>4.0692568074597064</v>
      </c>
      <c r="AV16" s="24">
        <v>4.0822231351141314</v>
      </c>
      <c r="AW16" s="24">
        <v>4.0976815721732693</v>
      </c>
      <c r="AX16" s="24">
        <v>4.1134304925535119</v>
      </c>
      <c r="AY16" s="24">
        <v>4.1304904161635614</v>
      </c>
      <c r="AZ16" s="24">
        <v>4.149774564741306</v>
      </c>
      <c r="BA16" s="24">
        <v>4.1719609515577467</v>
      </c>
      <c r="BB16" s="24">
        <v>4.1946699118744206</v>
      </c>
      <c r="BC16" s="24">
        <v>4.2145155252173501</v>
      </c>
      <c r="BD16" s="24">
        <v>4.2332533666358003</v>
      </c>
      <c r="BE16" s="24">
        <v>4.251542230652098</v>
      </c>
      <c r="BF16" s="24">
        <v>4.2688849883306235</v>
      </c>
      <c r="BG16" s="24">
        <v>4.2833180836997578</v>
      </c>
      <c r="BH16" s="24">
        <v>4.2970563349851281</v>
      </c>
      <c r="BI16" s="24">
        <v>4.3124097398978707</v>
      </c>
      <c r="BJ16" s="24">
        <v>4.3293550369597646</v>
      </c>
      <c r="BK16" s="24">
        <v>4.3463505364381829</v>
      </c>
      <c r="BL16" s="24">
        <v>4.3622119274758484</v>
      </c>
      <c r="BM16" s="24">
        <v>4.3774181907481271</v>
      </c>
      <c r="BN16" s="24">
        <v>4.3947093653862979</v>
      </c>
      <c r="BO16" s="24">
        <v>4.4138249193714687</v>
      </c>
    </row>
    <row r="17" spans="1:67" ht="17.25" customHeight="1">
      <c r="A17" s="72">
        <v>62</v>
      </c>
      <c r="B17" s="24" t="s">
        <v>7</v>
      </c>
      <c r="C17" s="24" t="s">
        <v>7</v>
      </c>
      <c r="D17" s="24" t="s">
        <v>7</v>
      </c>
      <c r="E17" s="24">
        <v>6.4776851502345254</v>
      </c>
      <c r="F17" s="24">
        <v>6.4326565543540477</v>
      </c>
      <c r="G17" s="24">
        <v>6.3816037245575865</v>
      </c>
      <c r="H17" s="24">
        <v>6.3309560759499925</v>
      </c>
      <c r="I17" s="24">
        <v>6.2807103928075314</v>
      </c>
      <c r="J17" s="24">
        <v>6.2308634849281068</v>
      </c>
      <c r="K17" s="24">
        <v>6.1814121874286778</v>
      </c>
      <c r="L17" s="24">
        <v>6.1323533605443235</v>
      </c>
      <c r="M17" s="24">
        <v>6.1018441398450989</v>
      </c>
      <c r="N17" s="24">
        <v>6.0714867063135332</v>
      </c>
      <c r="O17" s="24">
        <v>6.0412803047895869</v>
      </c>
      <c r="P17" s="24">
        <v>6.0112241838702367</v>
      </c>
      <c r="Q17" s="24">
        <v>5.9813175958907836</v>
      </c>
      <c r="R17" s="24">
        <v>5.9515597969062535</v>
      </c>
      <c r="S17" s="24">
        <v>5.9219500466728885</v>
      </c>
      <c r="T17" s="24">
        <v>5.8924876086297457</v>
      </c>
      <c r="U17" s="24">
        <v>5.8631717498803457</v>
      </c>
      <c r="V17" s="24">
        <v>5.8340017411744736</v>
      </c>
      <c r="W17" s="24">
        <v>5.8049768568900246</v>
      </c>
      <c r="X17" s="24">
        <v>5.7760963750149505</v>
      </c>
      <c r="Y17" s="24">
        <v>5.7473595771293065</v>
      </c>
      <c r="Z17" s="24">
        <v>5.7187657483873711</v>
      </c>
      <c r="AA17" s="24">
        <v>5.6903141774998725</v>
      </c>
      <c r="AB17" s="24">
        <v>5.662004156716292</v>
      </c>
      <c r="AC17" s="24">
        <v>5.6338349818072606</v>
      </c>
      <c r="AD17" s="24">
        <v>5.6058059520470254</v>
      </c>
      <c r="AE17" s="24">
        <v>5.5779163701960464</v>
      </c>
      <c r="AF17" s="24">
        <v>5.5501655424836285</v>
      </c>
      <c r="AG17" s="24">
        <v>5.5225527785906765</v>
      </c>
      <c r="AH17" s="24">
        <v>5.4950773916325142</v>
      </c>
      <c r="AI17" s="24">
        <v>5.4677386981418055</v>
      </c>
      <c r="AJ17" s="24">
        <v>3.9922203500055264</v>
      </c>
      <c r="AK17" s="24">
        <v>3.9979088211615759</v>
      </c>
      <c r="AL17" s="24">
        <v>4.0064534187324519</v>
      </c>
      <c r="AM17" s="24">
        <v>4.0156629859262001</v>
      </c>
      <c r="AN17" s="24">
        <v>4.0228888764332025</v>
      </c>
      <c r="AO17" s="24">
        <v>4.0295792111621953</v>
      </c>
      <c r="AP17" s="24">
        <v>4.0345931841496867</v>
      </c>
      <c r="AQ17" s="24">
        <v>4.0387459667720584</v>
      </c>
      <c r="AR17" s="24">
        <v>4.0459213290324314</v>
      </c>
      <c r="AS17" s="24">
        <v>4.0518685927574358</v>
      </c>
      <c r="AT17" s="24">
        <v>4.0596310953451429</v>
      </c>
      <c r="AU17" s="24">
        <v>4.0692568074597064</v>
      </c>
      <c r="AV17" s="24">
        <v>4.0822231351141314</v>
      </c>
      <c r="AW17" s="24">
        <v>4.0976815721732693</v>
      </c>
      <c r="AX17" s="24">
        <v>4.1134304925535119</v>
      </c>
      <c r="AY17" s="24">
        <v>4.1304904161635614</v>
      </c>
      <c r="AZ17" s="24">
        <v>4.149774564741306</v>
      </c>
      <c r="BA17" s="24">
        <v>4.1719609515577467</v>
      </c>
      <c r="BB17" s="24">
        <v>4.1946699118744206</v>
      </c>
      <c r="BC17" s="24">
        <v>4.2145155252173501</v>
      </c>
      <c r="BD17" s="24">
        <v>4.2332533666358003</v>
      </c>
      <c r="BE17" s="24">
        <v>4.251542230652098</v>
      </c>
      <c r="BF17" s="24">
        <v>4.2688849883306235</v>
      </c>
      <c r="BG17" s="24">
        <v>4.2833180836997578</v>
      </c>
      <c r="BH17" s="24">
        <v>4.2970563349851281</v>
      </c>
      <c r="BI17" s="24">
        <v>4.3124097398978707</v>
      </c>
      <c r="BJ17" s="24">
        <v>4.3293550369597646</v>
      </c>
      <c r="BK17" s="24">
        <v>4.3463505364381829</v>
      </c>
      <c r="BL17" s="24">
        <v>4.3622119274758484</v>
      </c>
      <c r="BM17" s="24">
        <v>4.3774181907481271</v>
      </c>
      <c r="BN17" s="24">
        <v>4.3947093653862979</v>
      </c>
      <c r="BO17" s="24">
        <v>4.4138249193714687</v>
      </c>
    </row>
    <row r="18" spans="1:67" ht="17.25" customHeight="1">
      <c r="A18" s="72">
        <v>61</v>
      </c>
      <c r="B18" s="24" t="s">
        <v>7</v>
      </c>
      <c r="C18" s="24" t="s">
        <v>7</v>
      </c>
      <c r="D18" s="24" t="s">
        <v>7</v>
      </c>
      <c r="E18" s="24" t="s">
        <v>7</v>
      </c>
      <c r="F18" s="24">
        <v>6.4435020528588565</v>
      </c>
      <c r="G18" s="24">
        <v>6.392363147677437</v>
      </c>
      <c r="H18" s="24">
        <v>6.341630106822854</v>
      </c>
      <c r="I18" s="24">
        <v>6.2912997091496621</v>
      </c>
      <c r="J18" s="24">
        <v>6.2413687590770452</v>
      </c>
      <c r="K18" s="24">
        <v>6.1918340863859589</v>
      </c>
      <c r="L18" s="24">
        <v>6.1426925460178161</v>
      </c>
      <c r="M18" s="24">
        <v>6.1121318865848941</v>
      </c>
      <c r="N18" s="24">
        <v>6.0817232702337254</v>
      </c>
      <c r="O18" s="24">
        <v>6.0514659405310764</v>
      </c>
      <c r="P18" s="24">
        <v>6.0213591448070414</v>
      </c>
      <c r="Q18" s="24">
        <v>5.9914021341363606</v>
      </c>
      <c r="R18" s="24">
        <v>5.9615941633197638</v>
      </c>
      <c r="S18" s="24">
        <v>5.9319344908654372</v>
      </c>
      <c r="T18" s="24">
        <v>5.9024223789705852</v>
      </c>
      <c r="U18" s="24">
        <v>5.8730570935030704</v>
      </c>
      <c r="V18" s="24">
        <v>5.8438379039831592</v>
      </c>
      <c r="W18" s="24">
        <v>5.8147640835653327</v>
      </c>
      <c r="X18" s="24">
        <v>5.7858349090202363</v>
      </c>
      <c r="Y18" s="24">
        <v>5.7570496607166532</v>
      </c>
      <c r="Z18" s="24">
        <v>5.7284076226036378</v>
      </c>
      <c r="AA18" s="24">
        <v>5.6999080821926746</v>
      </c>
      <c r="AB18" s="24">
        <v>5.6715503305399766</v>
      </c>
      <c r="AC18" s="24">
        <v>5.6433336622288328</v>
      </c>
      <c r="AD18" s="24">
        <v>5.6152573753520727</v>
      </c>
      <c r="AE18" s="24">
        <v>5.5873207714946043</v>
      </c>
      <c r="AF18" s="24">
        <v>5.5595231557160245</v>
      </c>
      <c r="AG18" s="24">
        <v>5.5318638365333594</v>
      </c>
      <c r="AH18" s="24">
        <v>5.5043421259038423</v>
      </c>
      <c r="AI18" s="24">
        <v>5.4769573392078055</v>
      </c>
      <c r="AJ18" s="24">
        <v>3.9922203500055264</v>
      </c>
      <c r="AK18" s="24">
        <v>3.9979088211615759</v>
      </c>
      <c r="AL18" s="24">
        <v>4.0064534187324519</v>
      </c>
      <c r="AM18" s="24">
        <v>4.0156629859262001</v>
      </c>
      <c r="AN18" s="24">
        <v>4.0228888764332025</v>
      </c>
      <c r="AO18" s="24">
        <v>4.0295792111621953</v>
      </c>
      <c r="AP18" s="24">
        <v>4.0345931841496867</v>
      </c>
      <c r="AQ18" s="24">
        <v>4.0387459667720584</v>
      </c>
      <c r="AR18" s="24">
        <v>4.0459213290324314</v>
      </c>
      <c r="AS18" s="24">
        <v>4.0518685927574358</v>
      </c>
      <c r="AT18" s="24">
        <v>4.0596310953451429</v>
      </c>
      <c r="AU18" s="24">
        <v>4.0692568074597064</v>
      </c>
      <c r="AV18" s="24">
        <v>4.0822231351141314</v>
      </c>
      <c r="AW18" s="24">
        <v>4.0976815721732693</v>
      </c>
      <c r="AX18" s="24">
        <v>4.1134304925535119</v>
      </c>
      <c r="AY18" s="24">
        <v>4.1304904161635614</v>
      </c>
      <c r="AZ18" s="24">
        <v>4.149774564741306</v>
      </c>
      <c r="BA18" s="24">
        <v>4.1719609515577467</v>
      </c>
      <c r="BB18" s="24">
        <v>4.1946699118744206</v>
      </c>
      <c r="BC18" s="24">
        <v>4.2145155252173501</v>
      </c>
      <c r="BD18" s="24">
        <v>4.2332533666358003</v>
      </c>
      <c r="BE18" s="24">
        <v>4.251542230652098</v>
      </c>
      <c r="BF18" s="24">
        <v>4.2688849883306235</v>
      </c>
      <c r="BG18" s="24">
        <v>4.2833180836997578</v>
      </c>
      <c r="BH18" s="24">
        <v>4.2970563349851281</v>
      </c>
      <c r="BI18" s="24">
        <v>4.3124097398978707</v>
      </c>
      <c r="BJ18" s="24">
        <v>4.3293550369597646</v>
      </c>
      <c r="BK18" s="24">
        <v>4.3463505364381829</v>
      </c>
      <c r="BL18" s="24">
        <v>4.3622119274758484</v>
      </c>
      <c r="BM18" s="24">
        <v>4.3774181907481271</v>
      </c>
      <c r="BN18" s="24">
        <v>4.3947093653862979</v>
      </c>
      <c r="BO18" s="24">
        <v>4.4138249193714687</v>
      </c>
    </row>
    <row r="19" spans="1:67" ht="17.25" customHeight="1">
      <c r="A19" s="72">
        <v>60</v>
      </c>
      <c r="B19" s="24" t="s">
        <v>7</v>
      </c>
      <c r="C19" s="24" t="s">
        <v>7</v>
      </c>
      <c r="D19" s="24" t="s">
        <v>7</v>
      </c>
      <c r="E19" s="24" t="s">
        <v>7</v>
      </c>
      <c r="F19" s="24" t="s">
        <v>7</v>
      </c>
      <c r="G19" s="24">
        <v>6.4119852149690377</v>
      </c>
      <c r="H19" s="24">
        <v>6.3610964434216646</v>
      </c>
      <c r="I19" s="24">
        <v>6.3106115510135554</v>
      </c>
      <c r="J19" s="24">
        <v>6.2605273323547177</v>
      </c>
      <c r="K19" s="24">
        <v>6.2108406074947604</v>
      </c>
      <c r="L19" s="24">
        <v>6.1615482217209978</v>
      </c>
      <c r="M19" s="24">
        <v>6.1308937529562177</v>
      </c>
      <c r="N19" s="24">
        <v>6.1003917939862866</v>
      </c>
      <c r="O19" s="24">
        <v>6.0700415860560115</v>
      </c>
      <c r="P19" s="24">
        <v>6.0398423741850875</v>
      </c>
      <c r="Q19" s="24">
        <v>6.0097934071493464</v>
      </c>
      <c r="R19" s="24">
        <v>5.9798939374620375</v>
      </c>
      <c r="S19" s="24">
        <v>5.950143221355261</v>
      </c>
      <c r="T19" s="24">
        <v>5.9205405187614568</v>
      </c>
      <c r="U19" s="24">
        <v>5.8910850932949828</v>
      </c>
      <c r="V19" s="24">
        <v>5.8617762122338153</v>
      </c>
      <c r="W19" s="24">
        <v>5.8326131465013091</v>
      </c>
      <c r="X19" s="24">
        <v>5.8035951706480704</v>
      </c>
      <c r="Y19" s="24">
        <v>5.7747215628339017</v>
      </c>
      <c r="Z19" s="24">
        <v>5.7459916048098556</v>
      </c>
      <c r="AA19" s="24">
        <v>5.7174045819003538</v>
      </c>
      <c r="AB19" s="24">
        <v>5.688959782985429</v>
      </c>
      <c r="AC19" s="24">
        <v>5.6606565004830172</v>
      </c>
      <c r="AD19" s="24">
        <v>5.63249403033136</v>
      </c>
      <c r="AE19" s="24">
        <v>5.604471671971508</v>
      </c>
      <c r="AF19" s="24">
        <v>5.5765887283298596</v>
      </c>
      <c r="AG19" s="24">
        <v>5.5488445058008553</v>
      </c>
      <c r="AH19" s="24">
        <v>5.5212383142297119</v>
      </c>
      <c r="AI19" s="24">
        <v>5.4937694668952357</v>
      </c>
      <c r="AJ19" s="24">
        <v>3.9922203500055264</v>
      </c>
      <c r="AK19" s="24">
        <v>3.9979088211615759</v>
      </c>
      <c r="AL19" s="24">
        <v>4.0064534187324519</v>
      </c>
      <c r="AM19" s="24">
        <v>4.0156629859262001</v>
      </c>
      <c r="AN19" s="24">
        <v>4.0228888764332025</v>
      </c>
      <c r="AO19" s="24">
        <v>4.0295792111621953</v>
      </c>
      <c r="AP19" s="24">
        <v>4.0345931841496867</v>
      </c>
      <c r="AQ19" s="24">
        <v>4.0387459667720584</v>
      </c>
      <c r="AR19" s="24">
        <v>4.0459213290324314</v>
      </c>
      <c r="AS19" s="24">
        <v>4.0518685927574358</v>
      </c>
      <c r="AT19" s="24">
        <v>4.0596310953451429</v>
      </c>
      <c r="AU19" s="24">
        <v>4.0692568074597064</v>
      </c>
      <c r="AV19" s="24">
        <v>4.0822231351141314</v>
      </c>
      <c r="AW19" s="24">
        <v>4.0976815721732693</v>
      </c>
      <c r="AX19" s="24">
        <v>4.1134304925535119</v>
      </c>
      <c r="AY19" s="24">
        <v>4.1304904161635614</v>
      </c>
      <c r="AZ19" s="24">
        <v>4.149774564741306</v>
      </c>
      <c r="BA19" s="24">
        <v>4.1719609515577467</v>
      </c>
      <c r="BB19" s="24">
        <v>4.1946699118744206</v>
      </c>
      <c r="BC19" s="24">
        <v>4.2145155252173501</v>
      </c>
      <c r="BD19" s="24">
        <v>4.2332533666358003</v>
      </c>
      <c r="BE19" s="24">
        <v>4.251542230652098</v>
      </c>
      <c r="BF19" s="24">
        <v>4.2688849883306235</v>
      </c>
      <c r="BG19" s="24">
        <v>4.2833180836997578</v>
      </c>
      <c r="BH19" s="24">
        <v>4.2970563349851281</v>
      </c>
      <c r="BI19" s="24">
        <v>4.3124097398978707</v>
      </c>
      <c r="BJ19" s="24">
        <v>4.3293550369597646</v>
      </c>
      <c r="BK19" s="24">
        <v>4.3463505364381829</v>
      </c>
      <c r="BL19" s="24">
        <v>4.3622119274758484</v>
      </c>
      <c r="BM19" s="24">
        <v>4.3774181907481271</v>
      </c>
      <c r="BN19" s="24">
        <v>4.3947093653862979</v>
      </c>
      <c r="BO19" s="24">
        <v>4.4138249193714687</v>
      </c>
    </row>
    <row r="20" spans="1:67" ht="17.25" customHeight="1">
      <c r="A20" s="72">
        <v>59</v>
      </c>
      <c r="B20" s="24" t="s">
        <v>7</v>
      </c>
      <c r="C20" s="24" t="s">
        <v>7</v>
      </c>
      <c r="D20" s="24" t="s">
        <v>7</v>
      </c>
      <c r="E20" s="24" t="s">
        <v>7</v>
      </c>
      <c r="F20" s="24" t="s">
        <v>7</v>
      </c>
      <c r="G20" s="24" t="s">
        <v>7</v>
      </c>
      <c r="H20" s="24">
        <v>6.3913214116739372</v>
      </c>
      <c r="I20" s="24">
        <v>6.3405966385654144</v>
      </c>
      <c r="J20" s="24">
        <v>6.2902744430212438</v>
      </c>
      <c r="K20" s="24">
        <v>6.2403516299813928</v>
      </c>
      <c r="L20" s="24">
        <v>6.1908250297434479</v>
      </c>
      <c r="M20" s="24">
        <v>6.1600249052173632</v>
      </c>
      <c r="N20" s="24">
        <v>6.1293780151416559</v>
      </c>
      <c r="O20" s="24">
        <v>6.0988835971558775</v>
      </c>
      <c r="P20" s="24">
        <v>6.0685408926924191</v>
      </c>
      <c r="Q20" s="24">
        <v>6.038349146957632</v>
      </c>
      <c r="R20" s="24">
        <v>6.0083076089130714</v>
      </c>
      <c r="S20" s="24">
        <v>5.9784155312567888</v>
      </c>
      <c r="T20" s="24">
        <v>5.9486721704047678</v>
      </c>
      <c r="U20" s="24">
        <v>5.9190767864724059</v>
      </c>
      <c r="V20" s="24">
        <v>5.8896286432561293</v>
      </c>
      <c r="W20" s="24">
        <v>5.8603270082150551</v>
      </c>
      <c r="X20" s="24">
        <v>5.8311711524527938</v>
      </c>
      <c r="Y20" s="24">
        <v>5.8021603506992978</v>
      </c>
      <c r="Z20" s="24">
        <v>5.7732938812928385</v>
      </c>
      <c r="AA20" s="24">
        <v>5.7445710261620286</v>
      </c>
      <c r="AB20" s="24">
        <v>5.7159910708079895</v>
      </c>
      <c r="AC20" s="24">
        <v>5.6875533042865607</v>
      </c>
      <c r="AD20" s="24">
        <v>5.6592570191906084</v>
      </c>
      <c r="AE20" s="24">
        <v>5.6311015116324477</v>
      </c>
      <c r="AF20" s="24">
        <v>5.6030860812263201</v>
      </c>
      <c r="AG20" s="24">
        <v>5.5752100310709665</v>
      </c>
      <c r="AH20" s="24">
        <v>5.5474726677323076</v>
      </c>
      <c r="AI20" s="24">
        <v>5.519873301226176</v>
      </c>
      <c r="AJ20" s="24">
        <v>3.9922203500055264</v>
      </c>
      <c r="AK20" s="24">
        <v>3.9979088211615759</v>
      </c>
      <c r="AL20" s="24">
        <v>4.0064534187324519</v>
      </c>
      <c r="AM20" s="24">
        <v>4.0156629859262001</v>
      </c>
      <c r="AN20" s="24">
        <v>4.0228888764332025</v>
      </c>
      <c r="AO20" s="24">
        <v>4.0295792111621953</v>
      </c>
      <c r="AP20" s="24">
        <v>4.0345931841496867</v>
      </c>
      <c r="AQ20" s="24">
        <v>4.0387459667720584</v>
      </c>
      <c r="AR20" s="24">
        <v>4.0459213290324314</v>
      </c>
      <c r="AS20" s="24">
        <v>4.0518685927574358</v>
      </c>
      <c r="AT20" s="24">
        <v>4.0596310953451429</v>
      </c>
      <c r="AU20" s="24">
        <v>4.0692568074597064</v>
      </c>
      <c r="AV20" s="24">
        <v>4.0822231351141314</v>
      </c>
      <c r="AW20" s="24">
        <v>4.0976815721732693</v>
      </c>
      <c r="AX20" s="24">
        <v>4.1134304925535119</v>
      </c>
      <c r="AY20" s="24">
        <v>4.1304904161635614</v>
      </c>
      <c r="AZ20" s="24">
        <v>4.149774564741306</v>
      </c>
      <c r="BA20" s="24">
        <v>4.1719609515577467</v>
      </c>
      <c r="BB20" s="24">
        <v>4.1946699118744206</v>
      </c>
      <c r="BC20" s="24">
        <v>4.2145155252173501</v>
      </c>
      <c r="BD20" s="24">
        <v>4.2332533666358003</v>
      </c>
      <c r="BE20" s="24">
        <v>4.251542230652098</v>
      </c>
      <c r="BF20" s="24">
        <v>4.2688849883306235</v>
      </c>
      <c r="BG20" s="24">
        <v>4.2833180836997578</v>
      </c>
      <c r="BH20" s="24">
        <v>4.2970563349851281</v>
      </c>
      <c r="BI20" s="24">
        <v>4.3124097398978707</v>
      </c>
      <c r="BJ20" s="24">
        <v>4.3293550369597646</v>
      </c>
      <c r="BK20" s="24">
        <v>4.3463505364381829</v>
      </c>
      <c r="BL20" s="24">
        <v>4.3622119274758484</v>
      </c>
      <c r="BM20" s="24">
        <v>4.3774181907481271</v>
      </c>
      <c r="BN20" s="24">
        <v>4.3947093653862979</v>
      </c>
      <c r="BO20" s="24">
        <v>4.4138249193714687</v>
      </c>
    </row>
    <row r="21" spans="1:67" ht="17.25" customHeight="1">
      <c r="A21" s="72">
        <v>58</v>
      </c>
      <c r="B21" s="24" t="s">
        <v>7</v>
      </c>
      <c r="C21" s="24" t="s">
        <v>7</v>
      </c>
      <c r="D21" s="24" t="s">
        <v>7</v>
      </c>
      <c r="E21" s="24" t="s">
        <v>7</v>
      </c>
      <c r="F21" s="24" t="s">
        <v>7</v>
      </c>
      <c r="G21" s="24" t="s">
        <v>7</v>
      </c>
      <c r="H21" s="24" t="s">
        <v>7</v>
      </c>
      <c r="I21" s="24">
        <v>6.3663127788543683</v>
      </c>
      <c r="J21" s="24">
        <v>6.315786486958701</v>
      </c>
      <c r="K21" s="24">
        <v>6.2656611973796643</v>
      </c>
      <c r="L21" s="24">
        <v>6.2159337275591904</v>
      </c>
      <c r="M21" s="24">
        <v>6.1850086841385021</v>
      </c>
      <c r="N21" s="24">
        <v>6.1542374966552265</v>
      </c>
      <c r="O21" s="24">
        <v>6.1236193996569428</v>
      </c>
      <c r="P21" s="24">
        <v>6.0931536314994474</v>
      </c>
      <c r="Q21" s="24">
        <v>6.0628394343278087</v>
      </c>
      <c r="R21" s="24">
        <v>6.0326760540575215</v>
      </c>
      <c r="S21" s="24">
        <v>6.0026627403557464</v>
      </c>
      <c r="T21" s="24">
        <v>5.972798746622634</v>
      </c>
      <c r="U21" s="24">
        <v>5.9430833299727714</v>
      </c>
      <c r="V21" s="24">
        <v>5.9135157512166883</v>
      </c>
      <c r="W21" s="24">
        <v>5.8840952748424771</v>
      </c>
      <c r="X21" s="24">
        <v>5.8548211689974909</v>
      </c>
      <c r="Y21" s="24">
        <v>5.825692705470142</v>
      </c>
      <c r="Z21" s="24">
        <v>5.7967091596717868</v>
      </c>
      <c r="AA21" s="24">
        <v>5.7678698106186941</v>
      </c>
      <c r="AB21" s="24">
        <v>5.7391739409141254</v>
      </c>
      <c r="AC21" s="24">
        <v>5.7106208367304756</v>
      </c>
      <c r="AD21" s="24">
        <v>5.6822097877915185</v>
      </c>
      <c r="AE21" s="24">
        <v>5.6539400873547452</v>
      </c>
      <c r="AF21" s="24">
        <v>5.625811032193778</v>
      </c>
      <c r="AG21" s="24">
        <v>5.5978219225808736</v>
      </c>
      <c r="AH21" s="24">
        <v>5.5699720622695272</v>
      </c>
      <c r="AI21" s="24">
        <v>5.5422607584771439</v>
      </c>
      <c r="AJ21" s="24">
        <v>3.9922203500055264</v>
      </c>
      <c r="AK21" s="24">
        <v>3.9979088211615759</v>
      </c>
      <c r="AL21" s="24">
        <v>4.0064534187324519</v>
      </c>
      <c r="AM21" s="24">
        <v>4.0156629859262001</v>
      </c>
      <c r="AN21" s="24">
        <v>4.0228888764332025</v>
      </c>
      <c r="AO21" s="24">
        <v>4.0295792111621953</v>
      </c>
      <c r="AP21" s="24">
        <v>4.0345931841496867</v>
      </c>
      <c r="AQ21" s="24">
        <v>4.0387459667720584</v>
      </c>
      <c r="AR21" s="24">
        <v>4.0459213290324314</v>
      </c>
      <c r="AS21" s="24">
        <v>4.0518685927574358</v>
      </c>
      <c r="AT21" s="24">
        <v>4.0596310953451429</v>
      </c>
      <c r="AU21" s="24">
        <v>4.0692568074597064</v>
      </c>
      <c r="AV21" s="24">
        <v>4.0822231351141314</v>
      </c>
      <c r="AW21" s="24">
        <v>4.0976815721732693</v>
      </c>
      <c r="AX21" s="24">
        <v>4.1134304925535119</v>
      </c>
      <c r="AY21" s="24">
        <v>4.1304904161635614</v>
      </c>
      <c r="AZ21" s="24">
        <v>4.149774564741306</v>
      </c>
      <c r="BA21" s="24">
        <v>4.1719609515577467</v>
      </c>
      <c r="BB21" s="24">
        <v>4.1946699118744206</v>
      </c>
      <c r="BC21" s="24">
        <v>4.2145155252173501</v>
      </c>
      <c r="BD21" s="24">
        <v>4.2332533666358003</v>
      </c>
      <c r="BE21" s="24">
        <v>4.251542230652098</v>
      </c>
      <c r="BF21" s="24">
        <v>4.2688849883306235</v>
      </c>
      <c r="BG21" s="24">
        <v>4.2833180836997578</v>
      </c>
      <c r="BH21" s="24">
        <v>4.2970563349851281</v>
      </c>
      <c r="BI21" s="24">
        <v>4.3124097398978707</v>
      </c>
      <c r="BJ21" s="24">
        <v>4.3293550369597646</v>
      </c>
      <c r="BK21" s="24">
        <v>4.3463505364381829</v>
      </c>
      <c r="BL21" s="24">
        <v>4.3622119274758484</v>
      </c>
      <c r="BM21" s="24">
        <v>4.3774181907481271</v>
      </c>
      <c r="BN21" s="24">
        <v>4.3947093653862979</v>
      </c>
      <c r="BO21" s="24">
        <v>4.4138249193714687</v>
      </c>
    </row>
    <row r="22" spans="1:67" ht="17.25" customHeight="1">
      <c r="A22" s="72">
        <v>57</v>
      </c>
      <c r="B22" s="24" t="s">
        <v>7</v>
      </c>
      <c r="C22" s="24" t="s">
        <v>7</v>
      </c>
      <c r="D22" s="24" t="s">
        <v>7</v>
      </c>
      <c r="E22" s="24" t="s">
        <v>7</v>
      </c>
      <c r="F22" s="24" t="s">
        <v>7</v>
      </c>
      <c r="G22" s="24" t="s">
        <v>7</v>
      </c>
      <c r="H22" s="24" t="s">
        <v>7</v>
      </c>
      <c r="I22" s="24" t="s">
        <v>7</v>
      </c>
      <c r="J22" s="24">
        <v>6.3370139227590796</v>
      </c>
      <c r="K22" s="24">
        <v>6.2867201614673398</v>
      </c>
      <c r="L22" s="24">
        <v>6.2368255570112536</v>
      </c>
      <c r="M22" s="24">
        <v>6.2057965741405514</v>
      </c>
      <c r="N22" s="24">
        <v>6.1749219643189592</v>
      </c>
      <c r="O22" s="24">
        <v>6.1442009595213527</v>
      </c>
      <c r="P22" s="24">
        <v>6.1136327955436354</v>
      </c>
      <c r="Q22" s="24">
        <v>6.0832167119837202</v>
      </c>
      <c r="R22" s="24">
        <v>6.0529519522226085</v>
      </c>
      <c r="S22" s="24">
        <v>6.0228377634055805</v>
      </c>
      <c r="T22" s="24">
        <v>5.9928733964234642</v>
      </c>
      <c r="U22" s="24">
        <v>5.9630581058939995</v>
      </c>
      <c r="V22" s="24">
        <v>5.9333911501432839</v>
      </c>
      <c r="W22" s="24">
        <v>5.9038717911873517</v>
      </c>
      <c r="X22" s="24">
        <v>5.8744992947137833</v>
      </c>
      <c r="Y22" s="24">
        <v>5.845272930063472</v>
      </c>
      <c r="Z22" s="24">
        <v>5.8161919702124107</v>
      </c>
      <c r="AA22" s="24">
        <v>5.7872556917536429</v>
      </c>
      <c r="AB22" s="24">
        <v>5.7584633748792475</v>
      </c>
      <c r="AC22" s="24">
        <v>5.7298143033624394</v>
      </c>
      <c r="AD22" s="24">
        <v>5.7013077645397408</v>
      </c>
      <c r="AE22" s="24">
        <v>5.6729430492932789</v>
      </c>
      <c r="AF22" s="24">
        <v>5.6447194520331143</v>
      </c>
      <c r="AG22" s="24">
        <v>5.616636270679721</v>
      </c>
      <c r="AH22" s="24">
        <v>5.5886928066464892</v>
      </c>
      <c r="AI22" s="24">
        <v>5.5608883648223815</v>
      </c>
      <c r="AJ22" s="24">
        <v>3.9922203500055264</v>
      </c>
      <c r="AK22" s="24">
        <v>3.9979088211615759</v>
      </c>
      <c r="AL22" s="24">
        <v>4.0064534187324519</v>
      </c>
      <c r="AM22" s="24">
        <v>4.0156629859262001</v>
      </c>
      <c r="AN22" s="24">
        <v>4.0228888764332025</v>
      </c>
      <c r="AO22" s="24">
        <v>4.0295792111621953</v>
      </c>
      <c r="AP22" s="24">
        <v>4.0345931841496867</v>
      </c>
      <c r="AQ22" s="24">
        <v>4.0387459667720584</v>
      </c>
      <c r="AR22" s="24">
        <v>4.0459213290324314</v>
      </c>
      <c r="AS22" s="24">
        <v>4.0518685927574358</v>
      </c>
      <c r="AT22" s="24">
        <v>4.0596310953451429</v>
      </c>
      <c r="AU22" s="24">
        <v>4.0692568074597064</v>
      </c>
      <c r="AV22" s="24">
        <v>4.0822231351141314</v>
      </c>
      <c r="AW22" s="24">
        <v>4.0976815721732693</v>
      </c>
      <c r="AX22" s="24">
        <v>4.1134304925535119</v>
      </c>
      <c r="AY22" s="24">
        <v>4.1304904161635614</v>
      </c>
      <c r="AZ22" s="24">
        <v>4.149774564741306</v>
      </c>
      <c r="BA22" s="24">
        <v>4.1719609515577467</v>
      </c>
      <c r="BB22" s="24">
        <v>4.1946699118744206</v>
      </c>
      <c r="BC22" s="24">
        <v>4.2145155252173501</v>
      </c>
      <c r="BD22" s="24">
        <v>4.2332533666358003</v>
      </c>
      <c r="BE22" s="24">
        <v>4.251542230652098</v>
      </c>
      <c r="BF22" s="24">
        <v>4.2688849883306235</v>
      </c>
      <c r="BG22" s="24">
        <v>4.2833180836997578</v>
      </c>
      <c r="BH22" s="24">
        <v>4.2970563349851281</v>
      </c>
      <c r="BI22" s="24">
        <v>4.3124097398978707</v>
      </c>
      <c r="BJ22" s="24">
        <v>4.3293550369597646</v>
      </c>
      <c r="BK22" s="24">
        <v>4.3463505364381829</v>
      </c>
      <c r="BL22" s="24">
        <v>4.3622119274758484</v>
      </c>
      <c r="BM22" s="24">
        <v>4.3774181907481271</v>
      </c>
      <c r="BN22" s="24">
        <v>4.3947093653862979</v>
      </c>
      <c r="BO22" s="24">
        <v>4.4138249193714687</v>
      </c>
    </row>
    <row r="23" spans="1:67" ht="17.25" customHeight="1">
      <c r="A23" s="72">
        <v>56</v>
      </c>
      <c r="B23" s="24" t="s">
        <v>7</v>
      </c>
      <c r="C23" s="24" t="s">
        <v>7</v>
      </c>
      <c r="D23" s="24" t="s">
        <v>7</v>
      </c>
      <c r="E23" s="24" t="s">
        <v>7</v>
      </c>
      <c r="F23" s="24" t="s">
        <v>7</v>
      </c>
      <c r="G23" s="24" t="s">
        <v>7</v>
      </c>
      <c r="H23" s="24" t="s">
        <v>7</v>
      </c>
      <c r="I23" s="24" t="s">
        <v>7</v>
      </c>
      <c r="J23" s="24" t="s">
        <v>7</v>
      </c>
      <c r="K23" s="24">
        <v>6.30535668368511</v>
      </c>
      <c r="L23" s="24">
        <v>6.2553141703225341</v>
      </c>
      <c r="M23" s="24">
        <v>6.22419320430103</v>
      </c>
      <c r="N23" s="24">
        <v>6.1932270689562499</v>
      </c>
      <c r="O23" s="24">
        <v>6.16241499398632</v>
      </c>
      <c r="P23" s="24">
        <v>6.1317562129217116</v>
      </c>
      <c r="Q23" s="24">
        <v>6.1012499631061825</v>
      </c>
      <c r="R23" s="24">
        <v>6.0708954856777968</v>
      </c>
      <c r="S23" s="24">
        <v>6.0406920255500465</v>
      </c>
      <c r="T23" s="24">
        <v>6.0106388313930879</v>
      </c>
      <c r="U23" s="24">
        <v>5.9807351556150126</v>
      </c>
      <c r="V23" s="24">
        <v>5.950980254343297</v>
      </c>
      <c r="W23" s="24">
        <v>5.9213733874062662</v>
      </c>
      <c r="X23" s="24">
        <v>5.8919138183146931</v>
      </c>
      <c r="Y23" s="24">
        <v>5.862600814243482</v>
      </c>
      <c r="Z23" s="24">
        <v>5.8334336460134155</v>
      </c>
      <c r="AA23" s="24">
        <v>5.8044115880730534</v>
      </c>
      <c r="AB23" s="24">
        <v>5.7755339184806527</v>
      </c>
      <c r="AC23" s="24">
        <v>5.7467999188862224</v>
      </c>
      <c r="AD23" s="24">
        <v>5.718208874513655</v>
      </c>
      <c r="AE23" s="24">
        <v>5.689760074142943</v>
      </c>
      <c r="AF23" s="24">
        <v>5.6614528100924817</v>
      </c>
      <c r="AG23" s="24">
        <v>5.6332863782014755</v>
      </c>
      <c r="AH23" s="24">
        <v>5.6052600778124138</v>
      </c>
      <c r="AI23" s="24">
        <v>5.5773732117536454</v>
      </c>
      <c r="AJ23" s="24">
        <v>3.9922203500055264</v>
      </c>
      <c r="AK23" s="24">
        <v>3.9979088211615759</v>
      </c>
      <c r="AL23" s="24">
        <v>4.0064534187324519</v>
      </c>
      <c r="AM23" s="24">
        <v>4.0156629859262001</v>
      </c>
      <c r="AN23" s="24">
        <v>4.0228888764332025</v>
      </c>
      <c r="AO23" s="24">
        <v>4.0295792111621953</v>
      </c>
      <c r="AP23" s="24">
        <v>4.0345931841496867</v>
      </c>
      <c r="AQ23" s="24">
        <v>4.0387459667720584</v>
      </c>
      <c r="AR23" s="24">
        <v>4.0459213290324314</v>
      </c>
      <c r="AS23" s="24">
        <v>4.0518685927574358</v>
      </c>
      <c r="AT23" s="24">
        <v>4.0596310953451429</v>
      </c>
      <c r="AU23" s="24">
        <v>4.0692568074597064</v>
      </c>
      <c r="AV23" s="24">
        <v>4.0822231351141314</v>
      </c>
      <c r="AW23" s="24">
        <v>4.0976815721732693</v>
      </c>
      <c r="AX23" s="24">
        <v>4.1134304925535119</v>
      </c>
      <c r="AY23" s="24">
        <v>4.1304904161635614</v>
      </c>
      <c r="AZ23" s="24">
        <v>4.149774564741306</v>
      </c>
      <c r="BA23" s="24">
        <v>4.1719609515577467</v>
      </c>
      <c r="BB23" s="24">
        <v>4.1946699118744206</v>
      </c>
      <c r="BC23" s="24">
        <v>4.2145155252173501</v>
      </c>
      <c r="BD23" s="24">
        <v>4.2332533666358003</v>
      </c>
      <c r="BE23" s="24">
        <v>4.251542230652098</v>
      </c>
      <c r="BF23" s="24">
        <v>4.2688849883306235</v>
      </c>
      <c r="BG23" s="24">
        <v>4.2833180836997578</v>
      </c>
      <c r="BH23" s="24">
        <v>4.2970563349851281</v>
      </c>
      <c r="BI23" s="24">
        <v>4.3124097398978707</v>
      </c>
      <c r="BJ23" s="24">
        <v>4.3293550369597646</v>
      </c>
      <c r="BK23" s="24">
        <v>4.3463505364381829</v>
      </c>
      <c r="BL23" s="24">
        <v>4.3622119274758484</v>
      </c>
      <c r="BM23" s="24">
        <v>4.3774181907481271</v>
      </c>
      <c r="BN23" s="24">
        <v>4.3947093653862979</v>
      </c>
      <c r="BO23" s="24">
        <v>4.4138249193714687</v>
      </c>
    </row>
    <row r="24" spans="1:67" ht="17.25" customHeight="1">
      <c r="A24" s="72">
        <v>55</v>
      </c>
      <c r="B24" s="24" t="s">
        <v>7</v>
      </c>
      <c r="C24" s="24" t="s">
        <v>7</v>
      </c>
      <c r="D24" s="24" t="s">
        <v>7</v>
      </c>
      <c r="E24" s="24" t="s">
        <v>7</v>
      </c>
      <c r="F24" s="24" t="s">
        <v>7</v>
      </c>
      <c r="G24" s="24" t="s">
        <v>7</v>
      </c>
      <c r="H24" s="24" t="s">
        <v>7</v>
      </c>
      <c r="I24" s="24" t="s">
        <v>7</v>
      </c>
      <c r="J24" s="24" t="s">
        <v>7</v>
      </c>
      <c r="K24" s="24" t="s">
        <v>7</v>
      </c>
      <c r="L24" s="24">
        <v>6.2726179439610465</v>
      </c>
      <c r="M24" s="24">
        <v>6.2414108895134817</v>
      </c>
      <c r="N24" s="24">
        <v>6.210359094043266</v>
      </c>
      <c r="O24" s="24">
        <v>6.179461785117681</v>
      </c>
      <c r="P24" s="24">
        <v>6.148718194146948</v>
      </c>
      <c r="Q24" s="24">
        <v>6.1181275563651241</v>
      </c>
      <c r="R24" s="24">
        <v>6.0876891108110689</v>
      </c>
      <c r="S24" s="24">
        <v>6.0574021003095257</v>
      </c>
      <c r="T24" s="24">
        <v>6.0272657714522655</v>
      </c>
      <c r="U24" s="24">
        <v>5.9972793745793727</v>
      </c>
      <c r="V24" s="24">
        <v>5.9674421637605697</v>
      </c>
      <c r="W24" s="24">
        <v>5.9377533967766878</v>
      </c>
      <c r="X24" s="24">
        <v>5.9082123351011839</v>
      </c>
      <c r="Y24" s="24">
        <v>5.878818243881776</v>
      </c>
      <c r="Z24" s="24">
        <v>5.8495703919221667</v>
      </c>
      <c r="AA24" s="24">
        <v>5.8204680516638483</v>
      </c>
      <c r="AB24" s="24">
        <v>5.7915104991680089</v>
      </c>
      <c r="AC24" s="24">
        <v>5.7626970140975216</v>
      </c>
      <c r="AD24" s="24">
        <v>5.7340268796990266</v>
      </c>
      <c r="AE24" s="24">
        <v>5.7054993827851055</v>
      </c>
      <c r="AF24" s="24">
        <v>5.6771138137165229</v>
      </c>
      <c r="AG24" s="24">
        <v>5.6488694663846015</v>
      </c>
      <c r="AH24" s="24">
        <v>5.6207656381936379</v>
      </c>
      <c r="AI24" s="24">
        <v>5.5928016300434207</v>
      </c>
      <c r="AJ24" s="24">
        <v>3.9922203500055264</v>
      </c>
      <c r="AK24" s="24">
        <v>3.9979088211615759</v>
      </c>
      <c r="AL24" s="24">
        <v>4.0064534187324519</v>
      </c>
      <c r="AM24" s="24">
        <v>4.0156629859262001</v>
      </c>
      <c r="AN24" s="24">
        <v>4.0228888764332025</v>
      </c>
      <c r="AO24" s="24">
        <v>4.0295792111621953</v>
      </c>
      <c r="AP24" s="24">
        <v>4.0345931841496867</v>
      </c>
      <c r="AQ24" s="24">
        <v>4.0387459667720584</v>
      </c>
      <c r="AR24" s="24">
        <v>4.0459213290324314</v>
      </c>
      <c r="AS24" s="24">
        <v>4.0518685927574358</v>
      </c>
      <c r="AT24" s="24">
        <v>4.0596310953451429</v>
      </c>
      <c r="AU24" s="24">
        <v>4.0692568074597064</v>
      </c>
      <c r="AV24" s="24">
        <v>4.0822231351141314</v>
      </c>
      <c r="AW24" s="24">
        <v>4.0976815721732693</v>
      </c>
      <c r="AX24" s="24">
        <v>4.1134304925535119</v>
      </c>
      <c r="AY24" s="24">
        <v>4.1304904161635614</v>
      </c>
      <c r="AZ24" s="24">
        <v>4.149774564741306</v>
      </c>
      <c r="BA24" s="24">
        <v>4.1719609515577467</v>
      </c>
      <c r="BB24" s="24">
        <v>4.1946699118744206</v>
      </c>
      <c r="BC24" s="24">
        <v>4.2145155252173501</v>
      </c>
      <c r="BD24" s="24">
        <v>4.2332533666358003</v>
      </c>
      <c r="BE24" s="24">
        <v>4.251542230652098</v>
      </c>
      <c r="BF24" s="24">
        <v>4.2688849883306235</v>
      </c>
      <c r="BG24" s="24">
        <v>4.2833180836997578</v>
      </c>
      <c r="BH24" s="24">
        <v>4.2970563349851281</v>
      </c>
      <c r="BI24" s="24">
        <v>4.3124097398978707</v>
      </c>
      <c r="BJ24" s="24">
        <v>4.3293550369597646</v>
      </c>
      <c r="BK24" s="24">
        <v>4.3463505364381829</v>
      </c>
      <c r="BL24" s="24">
        <v>4.3622119274758484</v>
      </c>
      <c r="BM24" s="24">
        <v>4.3774181907481271</v>
      </c>
      <c r="BN24" s="24">
        <v>4.3947093653862979</v>
      </c>
      <c r="BO24" s="24">
        <v>4.4138249193714687</v>
      </c>
    </row>
    <row r="25" spans="1:67" ht="17.25" customHeight="1">
      <c r="A25" s="72">
        <v>54</v>
      </c>
      <c r="B25" s="24" t="s">
        <v>7</v>
      </c>
      <c r="C25" s="24" t="s">
        <v>7</v>
      </c>
      <c r="D25" s="24" t="s">
        <v>7</v>
      </c>
      <c r="E25" s="24" t="s">
        <v>7</v>
      </c>
      <c r="F25" s="24" t="s">
        <v>7</v>
      </c>
      <c r="G25" s="24" t="s">
        <v>7</v>
      </c>
      <c r="H25" s="24" t="s">
        <v>7</v>
      </c>
      <c r="I25" s="24" t="s">
        <v>7</v>
      </c>
      <c r="J25" s="24" t="s">
        <v>7</v>
      </c>
      <c r="K25" s="24" t="s">
        <v>7</v>
      </c>
      <c r="L25" s="24" t="s">
        <v>7</v>
      </c>
      <c r="M25" s="24">
        <v>6.2230367926076511</v>
      </c>
      <c r="N25" s="24">
        <v>6.1920764105548791</v>
      </c>
      <c r="O25" s="24">
        <v>6.1612700602536137</v>
      </c>
      <c r="P25" s="24">
        <v>6.1306169753767303</v>
      </c>
      <c r="Q25" s="24">
        <v>6.1001163934096843</v>
      </c>
      <c r="R25" s="24">
        <v>6.0697675556315271</v>
      </c>
      <c r="S25" s="24">
        <v>6.0395697070960495</v>
      </c>
      <c r="T25" s="24">
        <v>6.0095220966129856</v>
      </c>
      <c r="U25" s="24">
        <v>5.9796239767293393</v>
      </c>
      <c r="V25" s="24">
        <v>5.9498746037107884</v>
      </c>
      <c r="W25" s="24">
        <v>5.9202732375231735</v>
      </c>
      <c r="X25" s="24">
        <v>5.8908191418141076</v>
      </c>
      <c r="Y25" s="24">
        <v>5.861511583894635</v>
      </c>
      <c r="Z25" s="24">
        <v>5.8323498347210307</v>
      </c>
      <c r="AA25" s="24">
        <v>5.8033331688766481</v>
      </c>
      <c r="AB25" s="24">
        <v>5.7744608645538804</v>
      </c>
      <c r="AC25" s="24">
        <v>5.7457322035362024</v>
      </c>
      <c r="AD25" s="24">
        <v>5.7171464711803015</v>
      </c>
      <c r="AE25" s="24">
        <v>5.68870295639831</v>
      </c>
      <c r="AF25" s="24">
        <v>5.6604009516401099</v>
      </c>
      <c r="AG25" s="24">
        <v>5.6322397528757371</v>
      </c>
      <c r="AH25" s="24">
        <v>5.6042186595778487</v>
      </c>
      <c r="AI25" s="24">
        <v>5.5763369747043319</v>
      </c>
      <c r="AJ25" s="24">
        <v>3.9922203500055264</v>
      </c>
      <c r="AK25" s="24">
        <v>3.9979088211615759</v>
      </c>
      <c r="AL25" s="24">
        <v>4.0064534187324519</v>
      </c>
      <c r="AM25" s="24">
        <v>4.0156629859262001</v>
      </c>
      <c r="AN25" s="24">
        <v>4.0228888764332025</v>
      </c>
      <c r="AO25" s="24">
        <v>4.0295792111621953</v>
      </c>
      <c r="AP25" s="24">
        <v>4.0345931841496867</v>
      </c>
      <c r="AQ25" s="24">
        <v>4.0387459667720584</v>
      </c>
      <c r="AR25" s="24">
        <v>4.0459213290324314</v>
      </c>
      <c r="AS25" s="24">
        <v>4.0518685927574358</v>
      </c>
      <c r="AT25" s="24">
        <v>4.0596310953451429</v>
      </c>
      <c r="AU25" s="24">
        <v>4.0692568074597064</v>
      </c>
      <c r="AV25" s="24">
        <v>4.0822231351141314</v>
      </c>
      <c r="AW25" s="24">
        <v>4.0976815721732693</v>
      </c>
      <c r="AX25" s="24">
        <v>4.1134304925535119</v>
      </c>
      <c r="AY25" s="24">
        <v>4.1304904161635614</v>
      </c>
      <c r="AZ25" s="24">
        <v>4.149774564741306</v>
      </c>
      <c r="BA25" s="24">
        <v>4.1719609515577467</v>
      </c>
      <c r="BB25" s="24">
        <v>4.1946699118744206</v>
      </c>
      <c r="BC25" s="24">
        <v>4.2145155252173501</v>
      </c>
      <c r="BD25" s="24">
        <v>4.2332533666358003</v>
      </c>
      <c r="BE25" s="24">
        <v>4.251542230652098</v>
      </c>
      <c r="BF25" s="24">
        <v>4.2688849883306235</v>
      </c>
      <c r="BG25" s="24">
        <v>4.2833180836997578</v>
      </c>
      <c r="BH25" s="24">
        <v>4.2970563349851281</v>
      </c>
      <c r="BI25" s="24">
        <v>4.3124097398978707</v>
      </c>
      <c r="BJ25" s="24">
        <v>4.3293550369597646</v>
      </c>
      <c r="BK25" s="24">
        <v>4.3463505364381829</v>
      </c>
      <c r="BL25" s="24">
        <v>4.3622119274758484</v>
      </c>
      <c r="BM25" s="24">
        <v>4.3774181907481271</v>
      </c>
      <c r="BN25" s="24">
        <v>4.3947093653862979</v>
      </c>
      <c r="BO25" s="24">
        <v>4.4138249193714687</v>
      </c>
    </row>
    <row r="26" spans="1:67" ht="17.25" customHeight="1">
      <c r="A26" s="72">
        <v>53</v>
      </c>
      <c r="B26" s="24" t="s">
        <v>7</v>
      </c>
      <c r="C26" s="24" t="s">
        <v>7</v>
      </c>
      <c r="D26" s="24" t="s">
        <v>7</v>
      </c>
      <c r="E26" s="24" t="s">
        <v>7</v>
      </c>
      <c r="F26" s="24" t="s">
        <v>7</v>
      </c>
      <c r="G26" s="24" t="s">
        <v>7</v>
      </c>
      <c r="H26" s="24" t="s">
        <v>7</v>
      </c>
      <c r="I26" s="24" t="s">
        <v>7</v>
      </c>
      <c r="J26" s="24" t="s">
        <v>7</v>
      </c>
      <c r="K26" s="24" t="s">
        <v>7</v>
      </c>
      <c r="L26" s="24" t="s">
        <v>7</v>
      </c>
      <c r="M26" s="24" t="s">
        <v>7</v>
      </c>
      <c r="N26" s="24">
        <v>6.1799178660271314</v>
      </c>
      <c r="O26" s="24">
        <v>6.1491720059971504</v>
      </c>
      <c r="P26" s="24">
        <v>6.1185791104449256</v>
      </c>
      <c r="Q26" s="24">
        <v>6.0881384183531617</v>
      </c>
      <c r="R26" s="24">
        <v>6.0578491724907098</v>
      </c>
      <c r="S26" s="24">
        <v>6.0277106193937415</v>
      </c>
      <c r="T26" s="24">
        <v>5.9977220093470081</v>
      </c>
      <c r="U26" s="24">
        <v>5.9678825963651825</v>
      </c>
      <c r="V26" s="24">
        <v>5.9381916381743123</v>
      </c>
      <c r="W26" s="24">
        <v>5.9086483961933469</v>
      </c>
      <c r="X26" s="24">
        <v>5.8792521355157685</v>
      </c>
      <c r="Y26" s="24">
        <v>5.8500021248913132</v>
      </c>
      <c r="Z26" s="24">
        <v>5.8208976367077758</v>
      </c>
      <c r="AA26" s="24">
        <v>5.7919379469729124</v>
      </c>
      <c r="AB26" s="24">
        <v>5.7631223352964334</v>
      </c>
      <c r="AC26" s="24">
        <v>5.7344500848720728</v>
      </c>
      <c r="AD26" s="24">
        <v>5.7059204824597751</v>
      </c>
      <c r="AE26" s="24">
        <v>5.6775328183679408</v>
      </c>
      <c r="AF26" s="24">
        <v>5.6492863864357616</v>
      </c>
      <c r="AG26" s="24">
        <v>5.6211804840156869</v>
      </c>
      <c r="AH26" s="24">
        <v>5.5932144119559073</v>
      </c>
      <c r="AI26" s="24">
        <v>5.5653874745829937</v>
      </c>
      <c r="AJ26" s="24">
        <v>3.9922203500055264</v>
      </c>
      <c r="AK26" s="24">
        <v>3.9979088211615759</v>
      </c>
      <c r="AL26" s="24">
        <v>4.0064534187324519</v>
      </c>
      <c r="AM26" s="24">
        <v>4.0156629859262001</v>
      </c>
      <c r="AN26" s="24">
        <v>4.0228888764332025</v>
      </c>
      <c r="AO26" s="24">
        <v>4.0295792111621953</v>
      </c>
      <c r="AP26" s="24">
        <v>4.0345931841496867</v>
      </c>
      <c r="AQ26" s="24">
        <v>4.0387459667720584</v>
      </c>
      <c r="AR26" s="24">
        <v>4.0459213290324314</v>
      </c>
      <c r="AS26" s="24">
        <v>4.0518685927574358</v>
      </c>
      <c r="AT26" s="24">
        <v>4.0596310953451429</v>
      </c>
      <c r="AU26" s="24">
        <v>4.0692568074597064</v>
      </c>
      <c r="AV26" s="24">
        <v>4.0822231351141314</v>
      </c>
      <c r="AW26" s="24">
        <v>4.0976815721732693</v>
      </c>
      <c r="AX26" s="24">
        <v>4.1134304925535119</v>
      </c>
      <c r="AY26" s="24">
        <v>4.1304904161635614</v>
      </c>
      <c r="AZ26" s="24">
        <v>4.149774564741306</v>
      </c>
      <c r="BA26" s="24">
        <v>4.1719609515577467</v>
      </c>
      <c r="BB26" s="24">
        <v>4.1946699118744206</v>
      </c>
      <c r="BC26" s="24">
        <v>4.2145155252173501</v>
      </c>
      <c r="BD26" s="24">
        <v>4.2332533666358003</v>
      </c>
      <c r="BE26" s="24">
        <v>4.251542230652098</v>
      </c>
      <c r="BF26" s="24">
        <v>4.2688849883306235</v>
      </c>
      <c r="BG26" s="24">
        <v>4.2833180836997578</v>
      </c>
      <c r="BH26" s="24">
        <v>4.2970563349851281</v>
      </c>
      <c r="BI26" s="24">
        <v>4.3124097398978707</v>
      </c>
      <c r="BJ26" s="24">
        <v>4.3293550369597646</v>
      </c>
      <c r="BK26" s="24">
        <v>4.3463505364381829</v>
      </c>
      <c r="BL26" s="24">
        <v>4.3622119274758484</v>
      </c>
      <c r="BM26" s="24">
        <v>4.3774181907481271</v>
      </c>
      <c r="BN26" s="24">
        <v>4.3947093653862979</v>
      </c>
      <c r="BO26" s="24">
        <v>4.4138249193714687</v>
      </c>
    </row>
    <row r="27" spans="1:67" ht="17.25" customHeight="1">
      <c r="A27" s="72">
        <v>52</v>
      </c>
      <c r="B27" s="24" t="s">
        <v>7</v>
      </c>
      <c r="C27" s="24" t="s">
        <v>7</v>
      </c>
      <c r="D27" s="24" t="s">
        <v>7</v>
      </c>
      <c r="E27" s="24" t="s">
        <v>7</v>
      </c>
      <c r="F27" s="24" t="s">
        <v>7</v>
      </c>
      <c r="G27" s="24" t="s">
        <v>7</v>
      </c>
      <c r="H27" s="24" t="s">
        <v>7</v>
      </c>
      <c r="I27" s="24" t="s">
        <v>7</v>
      </c>
      <c r="J27" s="24" t="s">
        <v>7</v>
      </c>
      <c r="K27" s="24" t="s">
        <v>7</v>
      </c>
      <c r="L27" s="24" t="s">
        <v>7</v>
      </c>
      <c r="M27" s="24" t="s">
        <v>7</v>
      </c>
      <c r="N27" s="24" t="s">
        <v>7</v>
      </c>
      <c r="O27" s="24">
        <v>6.1431318900298431</v>
      </c>
      <c r="P27" s="24">
        <v>6.1125690448058148</v>
      </c>
      <c r="Q27" s="24">
        <v>6.0821582535381244</v>
      </c>
      <c r="R27" s="24">
        <v>6.0518987597394309</v>
      </c>
      <c r="S27" s="24">
        <v>6.0217898106860011</v>
      </c>
      <c r="T27" s="24">
        <v>5.9918306573990119</v>
      </c>
      <c r="U27" s="24">
        <v>5.9620205546258829</v>
      </c>
      <c r="V27" s="24">
        <v>5.9323587608217787</v>
      </c>
      <c r="W27" s="24">
        <v>5.9028445381311236</v>
      </c>
      <c r="X27" s="24">
        <v>5.8734771523692784</v>
      </c>
      <c r="Y27" s="24">
        <v>5.8442558730042631</v>
      </c>
      <c r="Z27" s="24">
        <v>5.8151799731385703</v>
      </c>
      <c r="AA27" s="24">
        <v>5.7862487294911151</v>
      </c>
      <c r="AB27" s="24">
        <v>5.7574614223792207</v>
      </c>
      <c r="AC27" s="24">
        <v>5.7288173357007199</v>
      </c>
      <c r="AD27" s="24">
        <v>5.7003157569161393</v>
      </c>
      <c r="AE27" s="24">
        <v>5.6719559770309864</v>
      </c>
      <c r="AF27" s="24">
        <v>5.6437372905780965</v>
      </c>
      <c r="AG27" s="24">
        <v>5.6156589956000964</v>
      </c>
      <c r="AH27" s="24">
        <v>5.5877203936319368</v>
      </c>
      <c r="AI27" s="24">
        <v>5.5599207896835194</v>
      </c>
      <c r="AJ27" s="24">
        <v>3.9922203500055264</v>
      </c>
      <c r="AK27" s="24">
        <v>3.9979088211615759</v>
      </c>
      <c r="AL27" s="24">
        <v>4.0064534187324519</v>
      </c>
      <c r="AM27" s="24">
        <v>4.0156629859262001</v>
      </c>
      <c r="AN27" s="24">
        <v>4.0228888764332025</v>
      </c>
      <c r="AO27" s="24">
        <v>4.0295792111621953</v>
      </c>
      <c r="AP27" s="24">
        <v>4.0345931841496867</v>
      </c>
      <c r="AQ27" s="24">
        <v>4.0387459667720584</v>
      </c>
      <c r="AR27" s="24">
        <v>4.0459213290324314</v>
      </c>
      <c r="AS27" s="24">
        <v>4.0518685927574358</v>
      </c>
      <c r="AT27" s="24">
        <v>4.0596310953451429</v>
      </c>
      <c r="AU27" s="24">
        <v>4.0692568074597064</v>
      </c>
      <c r="AV27" s="24">
        <v>4.0822231351141314</v>
      </c>
      <c r="AW27" s="24">
        <v>4.0976815721732693</v>
      </c>
      <c r="AX27" s="24">
        <v>4.1134304925535119</v>
      </c>
      <c r="AY27" s="24">
        <v>4.1304904161635614</v>
      </c>
      <c r="AZ27" s="24">
        <v>4.149774564741306</v>
      </c>
      <c r="BA27" s="24">
        <v>4.1719609515577467</v>
      </c>
      <c r="BB27" s="24">
        <v>4.1946699118744206</v>
      </c>
      <c r="BC27" s="24">
        <v>4.2145155252173501</v>
      </c>
      <c r="BD27" s="24">
        <v>4.2332533666358003</v>
      </c>
      <c r="BE27" s="24">
        <v>4.251542230652098</v>
      </c>
      <c r="BF27" s="24">
        <v>4.2688849883306235</v>
      </c>
      <c r="BG27" s="24">
        <v>4.2833180836997578</v>
      </c>
      <c r="BH27" s="24">
        <v>4.2970563349851281</v>
      </c>
      <c r="BI27" s="24">
        <v>4.3124097398978707</v>
      </c>
      <c r="BJ27" s="24">
        <v>4.3293550369597646</v>
      </c>
      <c r="BK27" s="24">
        <v>4.3463505364381829</v>
      </c>
      <c r="BL27" s="24">
        <v>4.3622119274758484</v>
      </c>
      <c r="BM27" s="24">
        <v>4.3774181907481271</v>
      </c>
      <c r="BN27" s="24">
        <v>4.3947093653862979</v>
      </c>
      <c r="BO27" s="24">
        <v>4.4138249193714687</v>
      </c>
    </row>
    <row r="28" spans="1:67" ht="17.25" customHeight="1">
      <c r="A28" s="72">
        <v>51</v>
      </c>
      <c r="B28" s="24" t="s">
        <v>7</v>
      </c>
      <c r="C28" s="24" t="s">
        <v>7</v>
      </c>
      <c r="D28" s="24" t="s">
        <v>7</v>
      </c>
      <c r="E28" s="24" t="s">
        <v>7</v>
      </c>
      <c r="F28" s="24" t="s">
        <v>7</v>
      </c>
      <c r="G28" s="24" t="s">
        <v>7</v>
      </c>
      <c r="H28" s="24" t="s">
        <v>7</v>
      </c>
      <c r="I28" s="24" t="s">
        <v>7</v>
      </c>
      <c r="J28" s="24" t="s">
        <v>7</v>
      </c>
      <c r="K28" s="24" t="s">
        <v>7</v>
      </c>
      <c r="L28" s="24" t="s">
        <v>7</v>
      </c>
      <c r="M28" s="24" t="s">
        <v>7</v>
      </c>
      <c r="N28" s="24" t="s">
        <v>7</v>
      </c>
      <c r="O28" s="24" t="s">
        <v>7</v>
      </c>
      <c r="P28" s="24">
        <v>6.1125690448058148</v>
      </c>
      <c r="Q28" s="24">
        <v>6.0821582535381244</v>
      </c>
      <c r="R28" s="24">
        <v>6.0518987597394309</v>
      </c>
      <c r="S28" s="24">
        <v>6.0217898106860046</v>
      </c>
      <c r="T28" s="24">
        <v>5.991830657399011</v>
      </c>
      <c r="U28" s="24">
        <v>5.962020554625882</v>
      </c>
      <c r="V28" s="24">
        <v>5.9323587608217796</v>
      </c>
      <c r="W28" s="24">
        <v>5.9028445381311245</v>
      </c>
      <c r="X28" s="24">
        <v>5.8734771523692801</v>
      </c>
      <c r="Y28" s="24">
        <v>5.8442558730042595</v>
      </c>
      <c r="Z28" s="24">
        <v>5.8151799731385703</v>
      </c>
      <c r="AA28" s="24">
        <v>5.7862487294911178</v>
      </c>
      <c r="AB28" s="24">
        <v>5.7574614223792242</v>
      </c>
      <c r="AC28" s="24">
        <v>5.7288173357007208</v>
      </c>
      <c r="AD28" s="24">
        <v>5.7003157569161402</v>
      </c>
      <c r="AE28" s="24">
        <v>5.6719559770309864</v>
      </c>
      <c r="AF28" s="24">
        <v>5.6437372905780965</v>
      </c>
      <c r="AG28" s="24">
        <v>5.6156589956000982</v>
      </c>
      <c r="AH28" s="24">
        <v>5.5877203936319395</v>
      </c>
      <c r="AI28" s="24">
        <v>5.5599207896835221</v>
      </c>
      <c r="AJ28" s="24">
        <v>3.9922203500055264</v>
      </c>
      <c r="AK28" s="24">
        <v>3.9979088211615759</v>
      </c>
      <c r="AL28" s="24">
        <v>4.0064534187324519</v>
      </c>
      <c r="AM28" s="24">
        <v>4.0156629859262001</v>
      </c>
      <c r="AN28" s="24">
        <v>4.0228888764332025</v>
      </c>
      <c r="AO28" s="24">
        <v>4.0295792111621953</v>
      </c>
      <c r="AP28" s="24">
        <v>4.0345931841496867</v>
      </c>
      <c r="AQ28" s="24">
        <v>4.0387459667720584</v>
      </c>
      <c r="AR28" s="24">
        <v>4.0459213290324314</v>
      </c>
      <c r="AS28" s="24">
        <v>4.0518685927574358</v>
      </c>
      <c r="AT28" s="24">
        <v>4.0596310953451429</v>
      </c>
      <c r="AU28" s="24">
        <v>4.0692568074597064</v>
      </c>
      <c r="AV28" s="24">
        <v>4.0822231351141314</v>
      </c>
      <c r="AW28" s="24">
        <v>4.0976815721732693</v>
      </c>
      <c r="AX28" s="24">
        <v>4.1134304925535119</v>
      </c>
      <c r="AY28" s="24">
        <v>4.1304904161635614</v>
      </c>
      <c r="AZ28" s="24">
        <v>4.149774564741306</v>
      </c>
      <c r="BA28" s="24">
        <v>4.1719609515577467</v>
      </c>
      <c r="BB28" s="24">
        <v>4.1946699118744206</v>
      </c>
      <c r="BC28" s="24">
        <v>4.2145155252173501</v>
      </c>
      <c r="BD28" s="24">
        <v>4.2332533666358003</v>
      </c>
      <c r="BE28" s="24">
        <v>4.251542230652098</v>
      </c>
      <c r="BF28" s="24">
        <v>4.2688849883306235</v>
      </c>
      <c r="BG28" s="24">
        <v>4.2833180836997578</v>
      </c>
      <c r="BH28" s="24">
        <v>4.2970563349851281</v>
      </c>
      <c r="BI28" s="24">
        <v>4.3124097398978707</v>
      </c>
      <c r="BJ28" s="24">
        <v>4.3293550369597646</v>
      </c>
      <c r="BK28" s="24">
        <v>4.3463505364381829</v>
      </c>
      <c r="BL28" s="24">
        <v>4.3622119274758484</v>
      </c>
      <c r="BM28" s="24">
        <v>4.3774181907481271</v>
      </c>
      <c r="BN28" s="24">
        <v>4.3947093653862979</v>
      </c>
      <c r="BO28" s="24">
        <v>4.4138249193714687</v>
      </c>
    </row>
    <row r="29" spans="1:67" ht="17.25" customHeight="1">
      <c r="A29" s="72">
        <v>50</v>
      </c>
      <c r="B29" s="24" t="s">
        <v>7</v>
      </c>
      <c r="C29" s="24" t="s">
        <v>7</v>
      </c>
      <c r="D29" s="24" t="s">
        <v>7</v>
      </c>
      <c r="E29" s="24" t="s">
        <v>7</v>
      </c>
      <c r="F29" s="24" t="s">
        <v>7</v>
      </c>
      <c r="G29" s="24" t="s">
        <v>7</v>
      </c>
      <c r="H29" s="24" t="s">
        <v>7</v>
      </c>
      <c r="I29" s="24" t="s">
        <v>7</v>
      </c>
      <c r="J29" s="24" t="s">
        <v>7</v>
      </c>
      <c r="K29" s="24" t="s">
        <v>7</v>
      </c>
      <c r="L29" s="24" t="s">
        <v>7</v>
      </c>
      <c r="M29" s="24" t="s">
        <v>7</v>
      </c>
      <c r="N29" s="24" t="s">
        <v>7</v>
      </c>
      <c r="O29" s="24" t="s">
        <v>7</v>
      </c>
      <c r="P29" s="24" t="s">
        <v>7</v>
      </c>
      <c r="Q29" s="24">
        <v>6.0821582535381244</v>
      </c>
      <c r="R29" s="24">
        <v>6.0518987597394283</v>
      </c>
      <c r="S29" s="24">
        <v>6.0217898106859984</v>
      </c>
      <c r="T29" s="24">
        <v>5.991830657399011</v>
      </c>
      <c r="U29" s="24">
        <v>5.962020554625882</v>
      </c>
      <c r="V29" s="24">
        <v>5.9323587608217734</v>
      </c>
      <c r="W29" s="24">
        <v>5.9028445381311201</v>
      </c>
      <c r="X29" s="24">
        <v>5.8734771523692739</v>
      </c>
      <c r="Y29" s="24">
        <v>5.8442558730042542</v>
      </c>
      <c r="Z29" s="24">
        <v>5.8151799731385641</v>
      </c>
      <c r="AA29" s="24">
        <v>5.7862487294911134</v>
      </c>
      <c r="AB29" s="24">
        <v>5.7574614223792171</v>
      </c>
      <c r="AC29" s="24">
        <v>5.7288173357007146</v>
      </c>
      <c r="AD29" s="24">
        <v>5.700315756916134</v>
      </c>
      <c r="AE29" s="24">
        <v>5.6719559770309829</v>
      </c>
      <c r="AF29" s="24">
        <v>5.6437372905780929</v>
      </c>
      <c r="AG29" s="24">
        <v>5.6156589956000982</v>
      </c>
      <c r="AH29" s="24">
        <v>5.5877203936319386</v>
      </c>
      <c r="AI29" s="24">
        <v>5.5599207896835203</v>
      </c>
      <c r="AJ29" s="24">
        <v>3.9922203500055264</v>
      </c>
      <c r="AK29" s="24">
        <v>3.9979088211615759</v>
      </c>
      <c r="AL29" s="24">
        <v>4.0064534187324519</v>
      </c>
      <c r="AM29" s="24">
        <v>4.0156629859262001</v>
      </c>
      <c r="AN29" s="24">
        <v>4.0228888764332025</v>
      </c>
      <c r="AO29" s="24">
        <v>4.0295792111621953</v>
      </c>
      <c r="AP29" s="24">
        <v>4.0345931841496867</v>
      </c>
      <c r="AQ29" s="24">
        <v>4.0387459667720584</v>
      </c>
      <c r="AR29" s="24">
        <v>4.0459213290324314</v>
      </c>
      <c r="AS29" s="24">
        <v>4.0518685927574358</v>
      </c>
      <c r="AT29" s="24">
        <v>4.0596310953451429</v>
      </c>
      <c r="AU29" s="24">
        <v>4.0692568074597064</v>
      </c>
      <c r="AV29" s="24">
        <v>4.0822231351141314</v>
      </c>
      <c r="AW29" s="24">
        <v>4.0976815721732693</v>
      </c>
      <c r="AX29" s="24">
        <v>4.1134304925535119</v>
      </c>
      <c r="AY29" s="24">
        <v>4.1304904161635614</v>
      </c>
      <c r="AZ29" s="24">
        <v>4.149774564741306</v>
      </c>
      <c r="BA29" s="24">
        <v>4.1719609515577467</v>
      </c>
      <c r="BB29" s="24">
        <v>4.1946699118744206</v>
      </c>
      <c r="BC29" s="24">
        <v>4.2145155252173501</v>
      </c>
      <c r="BD29" s="24">
        <v>4.2332533666358003</v>
      </c>
      <c r="BE29" s="24">
        <v>4.251542230652098</v>
      </c>
      <c r="BF29" s="24">
        <v>4.2688849883306235</v>
      </c>
      <c r="BG29" s="24">
        <v>4.2833180836997578</v>
      </c>
      <c r="BH29" s="24">
        <v>4.2970563349851281</v>
      </c>
      <c r="BI29" s="24">
        <v>4.3124097398978707</v>
      </c>
      <c r="BJ29" s="24">
        <v>4.3293550369597646</v>
      </c>
      <c r="BK29" s="24">
        <v>4.3463505364381829</v>
      </c>
      <c r="BL29" s="24">
        <v>4.3622119274758484</v>
      </c>
      <c r="BM29" s="24">
        <v>4.3774181907481271</v>
      </c>
      <c r="BN29" s="24">
        <v>4.3947093653862979</v>
      </c>
      <c r="BO29" s="24">
        <v>4.4138249193714687</v>
      </c>
    </row>
    <row r="30" spans="1:67" ht="17.25" customHeight="1">
      <c r="A30" s="72">
        <v>49</v>
      </c>
      <c r="B30" s="24" t="s">
        <v>7</v>
      </c>
      <c r="C30" s="24" t="s">
        <v>7</v>
      </c>
      <c r="D30" s="24" t="s">
        <v>7</v>
      </c>
      <c r="E30" s="24" t="s">
        <v>7</v>
      </c>
      <c r="F30" s="24" t="s">
        <v>7</v>
      </c>
      <c r="G30" s="24" t="s">
        <v>7</v>
      </c>
      <c r="H30" s="24" t="s">
        <v>7</v>
      </c>
      <c r="I30" s="24" t="s">
        <v>7</v>
      </c>
      <c r="J30" s="24" t="s">
        <v>7</v>
      </c>
      <c r="K30" s="24" t="s">
        <v>7</v>
      </c>
      <c r="L30" s="24" t="s">
        <v>7</v>
      </c>
      <c r="M30" s="24" t="s">
        <v>7</v>
      </c>
      <c r="N30" s="24" t="s">
        <v>7</v>
      </c>
      <c r="O30" s="24" t="s">
        <v>7</v>
      </c>
      <c r="P30" s="24" t="s">
        <v>7</v>
      </c>
      <c r="Q30" s="24" t="s">
        <v>7</v>
      </c>
      <c r="R30" s="24">
        <v>6.0518987597394283</v>
      </c>
      <c r="S30" s="24">
        <v>6.0217898106859993</v>
      </c>
      <c r="T30" s="24">
        <v>5.9918306573990057</v>
      </c>
      <c r="U30" s="24">
        <v>5.9620205546258784</v>
      </c>
      <c r="V30" s="24">
        <v>5.9323587608217698</v>
      </c>
      <c r="W30" s="24">
        <v>5.9028445381311165</v>
      </c>
      <c r="X30" s="24">
        <v>5.8734771523692704</v>
      </c>
      <c r="Y30" s="24">
        <v>5.8442558730042551</v>
      </c>
      <c r="Z30" s="24">
        <v>5.8151799731385632</v>
      </c>
      <c r="AA30" s="24">
        <v>5.786248729491108</v>
      </c>
      <c r="AB30" s="24">
        <v>5.7574614223792127</v>
      </c>
      <c r="AC30" s="24">
        <v>5.7288173357007111</v>
      </c>
      <c r="AD30" s="24">
        <v>5.7003157569161305</v>
      </c>
      <c r="AE30" s="24">
        <v>5.6719559770309784</v>
      </c>
      <c r="AF30" s="24">
        <v>5.6437372905780885</v>
      </c>
      <c r="AG30" s="24">
        <v>5.6156589956000893</v>
      </c>
      <c r="AH30" s="24">
        <v>5.5877203936319351</v>
      </c>
      <c r="AI30" s="24">
        <v>5.5599207896835168</v>
      </c>
      <c r="AJ30" s="24">
        <v>3.9922203500055264</v>
      </c>
      <c r="AK30" s="24">
        <v>3.9979088211615759</v>
      </c>
      <c r="AL30" s="24">
        <v>4.0064534187324519</v>
      </c>
      <c r="AM30" s="24">
        <v>4.0156629859262001</v>
      </c>
      <c r="AN30" s="24">
        <v>4.0228888764332025</v>
      </c>
      <c r="AO30" s="24">
        <v>4.0295792111621953</v>
      </c>
      <c r="AP30" s="24">
        <v>4.0345931841496867</v>
      </c>
      <c r="AQ30" s="24">
        <v>4.0387459667720584</v>
      </c>
      <c r="AR30" s="24">
        <v>4.0459213290324314</v>
      </c>
      <c r="AS30" s="24">
        <v>4.0518685927574358</v>
      </c>
      <c r="AT30" s="24">
        <v>4.0596310953451429</v>
      </c>
      <c r="AU30" s="24">
        <v>4.0692568074597064</v>
      </c>
      <c r="AV30" s="24">
        <v>4.0822231351141314</v>
      </c>
      <c r="AW30" s="24">
        <v>4.0976815721732693</v>
      </c>
      <c r="AX30" s="24">
        <v>4.1134304925535119</v>
      </c>
      <c r="AY30" s="24">
        <v>4.1304904161635614</v>
      </c>
      <c r="AZ30" s="24">
        <v>4.149774564741306</v>
      </c>
      <c r="BA30" s="24">
        <v>4.1719609515577467</v>
      </c>
      <c r="BB30" s="24">
        <v>4.1946699118744206</v>
      </c>
      <c r="BC30" s="24">
        <v>4.2145155252173501</v>
      </c>
      <c r="BD30" s="24">
        <v>4.2332533666358003</v>
      </c>
      <c r="BE30" s="24">
        <v>4.251542230652098</v>
      </c>
      <c r="BF30" s="24">
        <v>4.2688849883306235</v>
      </c>
      <c r="BG30" s="24">
        <v>4.2833180836997578</v>
      </c>
      <c r="BH30" s="24">
        <v>4.2970563349851281</v>
      </c>
      <c r="BI30" s="24">
        <v>4.3124097398978707</v>
      </c>
      <c r="BJ30" s="24">
        <v>4.3293550369597646</v>
      </c>
      <c r="BK30" s="24">
        <v>4.3463505364381829</v>
      </c>
      <c r="BL30" s="24">
        <v>4.3622119274758484</v>
      </c>
      <c r="BM30" s="24">
        <v>4.3774181907481271</v>
      </c>
      <c r="BN30" s="24">
        <v>4.3947093653862979</v>
      </c>
      <c r="BO30" s="24">
        <v>4.4138249193714687</v>
      </c>
    </row>
    <row r="31" spans="1:67" ht="17.25" customHeight="1">
      <c r="A31" s="72">
        <v>48</v>
      </c>
      <c r="B31" s="24" t="s">
        <v>7</v>
      </c>
      <c r="C31" s="24" t="s">
        <v>7</v>
      </c>
      <c r="D31" s="24" t="s">
        <v>7</v>
      </c>
      <c r="E31" s="24" t="s">
        <v>7</v>
      </c>
      <c r="F31" s="24" t="s">
        <v>7</v>
      </c>
      <c r="G31" s="24" t="s">
        <v>7</v>
      </c>
      <c r="H31" s="24" t="s">
        <v>7</v>
      </c>
      <c r="I31" s="24" t="s">
        <v>7</v>
      </c>
      <c r="J31" s="24" t="s">
        <v>7</v>
      </c>
      <c r="K31" s="24" t="s">
        <v>7</v>
      </c>
      <c r="L31" s="24" t="s">
        <v>7</v>
      </c>
      <c r="M31" s="24" t="s">
        <v>7</v>
      </c>
      <c r="N31" s="24" t="s">
        <v>7</v>
      </c>
      <c r="O31" s="24" t="s">
        <v>7</v>
      </c>
      <c r="P31" s="24" t="s">
        <v>7</v>
      </c>
      <c r="Q31" s="24" t="s">
        <v>7</v>
      </c>
      <c r="R31" s="24" t="s">
        <v>7</v>
      </c>
      <c r="S31" s="24">
        <v>6.0217898106859984</v>
      </c>
      <c r="T31" s="24">
        <v>5.9918306573990057</v>
      </c>
      <c r="U31" s="24">
        <v>5.9620205546258767</v>
      </c>
      <c r="V31" s="24">
        <v>5.9323587608217681</v>
      </c>
      <c r="W31" s="24">
        <v>5.9028445381311201</v>
      </c>
      <c r="X31" s="24">
        <v>5.8734771523692739</v>
      </c>
      <c r="Y31" s="24">
        <v>5.8442558730042542</v>
      </c>
      <c r="Z31" s="24">
        <v>5.8151799731385614</v>
      </c>
      <c r="AA31" s="24">
        <v>5.7862487294911062</v>
      </c>
      <c r="AB31" s="24">
        <v>5.7574614223792153</v>
      </c>
      <c r="AC31" s="24">
        <v>5.7288173357007119</v>
      </c>
      <c r="AD31" s="24">
        <v>5.7003157569161358</v>
      </c>
      <c r="AE31" s="24">
        <v>5.6719559770309811</v>
      </c>
      <c r="AF31" s="24">
        <v>5.6437372905780929</v>
      </c>
      <c r="AG31" s="24">
        <v>5.6156589956000946</v>
      </c>
      <c r="AH31" s="24">
        <v>5.5877203936319404</v>
      </c>
      <c r="AI31" s="24">
        <v>5.559920789683523</v>
      </c>
      <c r="AJ31" s="24">
        <v>3.9922203500055264</v>
      </c>
      <c r="AK31" s="24">
        <v>3.9979088211615759</v>
      </c>
      <c r="AL31" s="24">
        <v>4.0064534187324519</v>
      </c>
      <c r="AM31" s="24">
        <v>4.0156629859262001</v>
      </c>
      <c r="AN31" s="24">
        <v>4.0228888764332025</v>
      </c>
      <c r="AO31" s="24">
        <v>4.0295792111621953</v>
      </c>
      <c r="AP31" s="24">
        <v>4.0345931841496867</v>
      </c>
      <c r="AQ31" s="24">
        <v>4.0387459667720584</v>
      </c>
      <c r="AR31" s="24">
        <v>4.0459213290324314</v>
      </c>
      <c r="AS31" s="24">
        <v>4.0518685927574358</v>
      </c>
      <c r="AT31" s="24">
        <v>4.0596310953451429</v>
      </c>
      <c r="AU31" s="24">
        <v>4.0692568074597064</v>
      </c>
      <c r="AV31" s="24">
        <v>4.0822231351141314</v>
      </c>
      <c r="AW31" s="24">
        <v>4.0976815721732693</v>
      </c>
      <c r="AX31" s="24">
        <v>4.1134304925535119</v>
      </c>
      <c r="AY31" s="24">
        <v>4.1304904161635614</v>
      </c>
      <c r="AZ31" s="24">
        <v>4.149774564741306</v>
      </c>
      <c r="BA31" s="24">
        <v>4.1719609515577467</v>
      </c>
      <c r="BB31" s="24">
        <v>4.1946699118744206</v>
      </c>
      <c r="BC31" s="24">
        <v>4.2145155252173501</v>
      </c>
      <c r="BD31" s="24">
        <v>4.2332533666358003</v>
      </c>
      <c r="BE31" s="24">
        <v>4.251542230652098</v>
      </c>
      <c r="BF31" s="24">
        <v>4.2688849883306235</v>
      </c>
      <c r="BG31" s="24">
        <v>4.2833180836997578</v>
      </c>
      <c r="BH31" s="24">
        <v>4.2970563349851281</v>
      </c>
      <c r="BI31" s="24">
        <v>4.3124097398978707</v>
      </c>
      <c r="BJ31" s="24">
        <v>4.3293550369597646</v>
      </c>
      <c r="BK31" s="24">
        <v>4.3463505364381829</v>
      </c>
      <c r="BL31" s="24">
        <v>4.3622119274758484</v>
      </c>
      <c r="BM31" s="24">
        <v>4.3774181907481271</v>
      </c>
      <c r="BN31" s="24">
        <v>4.3947093653862979</v>
      </c>
      <c r="BO31" s="24">
        <v>4.4138249193714687</v>
      </c>
    </row>
    <row r="32" spans="1:67" ht="17.25" customHeight="1">
      <c r="A32" s="72">
        <v>47</v>
      </c>
      <c r="B32" s="24" t="s">
        <v>7</v>
      </c>
      <c r="C32" s="24" t="s">
        <v>7</v>
      </c>
      <c r="D32" s="24" t="s">
        <v>7</v>
      </c>
      <c r="E32" s="24" t="s">
        <v>7</v>
      </c>
      <c r="F32" s="24" t="s">
        <v>7</v>
      </c>
      <c r="G32" s="24" t="s">
        <v>7</v>
      </c>
      <c r="H32" s="24" t="s">
        <v>7</v>
      </c>
      <c r="I32" s="24" t="s">
        <v>7</v>
      </c>
      <c r="J32" s="24" t="s">
        <v>7</v>
      </c>
      <c r="K32" s="24" t="s">
        <v>7</v>
      </c>
      <c r="L32" s="24" t="s">
        <v>7</v>
      </c>
      <c r="M32" s="24" t="s">
        <v>7</v>
      </c>
      <c r="N32" s="24" t="s">
        <v>7</v>
      </c>
      <c r="O32" s="24" t="s">
        <v>7</v>
      </c>
      <c r="P32" s="24" t="s">
        <v>7</v>
      </c>
      <c r="Q32" s="24" t="s">
        <v>7</v>
      </c>
      <c r="R32" s="24" t="s">
        <v>7</v>
      </c>
      <c r="S32" s="24" t="s">
        <v>7</v>
      </c>
      <c r="T32" s="24">
        <v>5.9918306573990039</v>
      </c>
      <c r="U32" s="24">
        <v>5.9620205546258758</v>
      </c>
      <c r="V32" s="24">
        <v>5.9323587608217672</v>
      </c>
      <c r="W32" s="24">
        <v>5.902844538131113</v>
      </c>
      <c r="X32" s="24">
        <v>5.8734771523692686</v>
      </c>
      <c r="Y32" s="24">
        <v>5.8442558730042489</v>
      </c>
      <c r="Z32" s="24">
        <v>5.8151799731385605</v>
      </c>
      <c r="AA32" s="24">
        <v>5.7862487294911062</v>
      </c>
      <c r="AB32" s="24">
        <v>5.7574614223792118</v>
      </c>
      <c r="AC32" s="24">
        <v>5.7288173357007084</v>
      </c>
      <c r="AD32" s="24">
        <v>5.7003157569161278</v>
      </c>
      <c r="AE32" s="24">
        <v>5.6719559770309775</v>
      </c>
      <c r="AF32" s="24">
        <v>5.6437372905780885</v>
      </c>
      <c r="AG32" s="24">
        <v>5.6156589956000902</v>
      </c>
      <c r="AH32" s="24">
        <v>5.5877203936319315</v>
      </c>
      <c r="AI32" s="24">
        <v>5.559920789683515</v>
      </c>
      <c r="AJ32" s="24">
        <v>3.9922203500055264</v>
      </c>
      <c r="AK32" s="24">
        <v>3.9979088211615759</v>
      </c>
      <c r="AL32" s="24">
        <v>4.0064534187324519</v>
      </c>
      <c r="AM32" s="24">
        <v>4.0156629859262001</v>
      </c>
      <c r="AN32" s="24">
        <v>4.0228888764332025</v>
      </c>
      <c r="AO32" s="24">
        <v>4.0295792111621953</v>
      </c>
      <c r="AP32" s="24">
        <v>4.0345931841496867</v>
      </c>
      <c r="AQ32" s="24">
        <v>4.0387459667720584</v>
      </c>
      <c r="AR32" s="24">
        <v>4.0459213290324314</v>
      </c>
      <c r="AS32" s="24">
        <v>4.0518685927574358</v>
      </c>
      <c r="AT32" s="24">
        <v>4.0596310953451429</v>
      </c>
      <c r="AU32" s="24">
        <v>4.0692568074597064</v>
      </c>
      <c r="AV32" s="24">
        <v>4.0822231351141314</v>
      </c>
      <c r="AW32" s="24">
        <v>4.0976815721732693</v>
      </c>
      <c r="AX32" s="24">
        <v>4.1134304925535119</v>
      </c>
      <c r="AY32" s="24">
        <v>4.1304904161635614</v>
      </c>
      <c r="AZ32" s="24">
        <v>4.149774564741306</v>
      </c>
      <c r="BA32" s="24">
        <v>4.1719609515577467</v>
      </c>
      <c r="BB32" s="24">
        <v>4.1946699118744206</v>
      </c>
      <c r="BC32" s="24">
        <v>4.2145155252173501</v>
      </c>
      <c r="BD32" s="24">
        <v>4.2332533666358003</v>
      </c>
      <c r="BE32" s="24">
        <v>4.251542230652098</v>
      </c>
      <c r="BF32" s="24">
        <v>4.2688849883306235</v>
      </c>
      <c r="BG32" s="24">
        <v>4.2833180836997578</v>
      </c>
      <c r="BH32" s="24">
        <v>4.2970563349851281</v>
      </c>
      <c r="BI32" s="24">
        <v>4.3124097398978707</v>
      </c>
      <c r="BJ32" s="24">
        <v>4.3293550369597646</v>
      </c>
      <c r="BK32" s="24">
        <v>4.3463505364381829</v>
      </c>
      <c r="BL32" s="24">
        <v>4.3622119274758484</v>
      </c>
      <c r="BM32" s="24">
        <v>4.3774181907481271</v>
      </c>
      <c r="BN32" s="24">
        <v>4.3947093653862979</v>
      </c>
      <c r="BO32" s="24">
        <v>4.4138249193714687</v>
      </c>
    </row>
    <row r="33" spans="1:67" ht="17.25" customHeight="1">
      <c r="A33" s="72">
        <v>46</v>
      </c>
      <c r="B33" s="24" t="s">
        <v>7</v>
      </c>
      <c r="C33" s="24" t="s">
        <v>7</v>
      </c>
      <c r="D33" s="24" t="s">
        <v>7</v>
      </c>
      <c r="E33" s="24" t="s">
        <v>7</v>
      </c>
      <c r="F33" s="24" t="s">
        <v>7</v>
      </c>
      <c r="G33" s="24" t="s">
        <v>7</v>
      </c>
      <c r="H33" s="24" t="s">
        <v>7</v>
      </c>
      <c r="I33" s="24" t="s">
        <v>7</v>
      </c>
      <c r="J33" s="24" t="s">
        <v>7</v>
      </c>
      <c r="K33" s="24" t="s">
        <v>7</v>
      </c>
      <c r="L33" s="24" t="s">
        <v>7</v>
      </c>
      <c r="M33" s="24" t="s">
        <v>7</v>
      </c>
      <c r="N33" s="24" t="s">
        <v>7</v>
      </c>
      <c r="O33" s="24" t="s">
        <v>7</v>
      </c>
      <c r="P33" s="24" t="s">
        <v>7</v>
      </c>
      <c r="Q33" s="24" t="s">
        <v>7</v>
      </c>
      <c r="R33" s="24" t="s">
        <v>7</v>
      </c>
      <c r="S33" s="24" t="s">
        <v>7</v>
      </c>
      <c r="T33" s="24" t="s">
        <v>7</v>
      </c>
      <c r="U33" s="24">
        <v>5.9620205546258758</v>
      </c>
      <c r="V33" s="24">
        <v>5.9323587608217672</v>
      </c>
      <c r="W33" s="24">
        <v>5.9028445381311148</v>
      </c>
      <c r="X33" s="24">
        <v>5.8734771523692686</v>
      </c>
      <c r="Y33" s="24">
        <v>5.8442558730042506</v>
      </c>
      <c r="Z33" s="24">
        <v>5.8151799731385578</v>
      </c>
      <c r="AA33" s="24">
        <v>5.7862487294911054</v>
      </c>
      <c r="AB33" s="24">
        <v>5.75746142237921</v>
      </c>
      <c r="AC33" s="24">
        <v>5.7288173357007093</v>
      </c>
      <c r="AD33" s="24">
        <v>5.7003157569161296</v>
      </c>
      <c r="AE33" s="24">
        <v>5.6719559770309749</v>
      </c>
      <c r="AF33" s="24">
        <v>5.6437372905780876</v>
      </c>
      <c r="AG33" s="24">
        <v>5.6156589956000875</v>
      </c>
      <c r="AH33" s="24">
        <v>5.587720393631928</v>
      </c>
      <c r="AI33" s="24">
        <v>5.559920789683515</v>
      </c>
      <c r="AJ33" s="24">
        <v>3.9922203500055264</v>
      </c>
      <c r="AK33" s="24">
        <v>3.9979088211615759</v>
      </c>
      <c r="AL33" s="24">
        <v>4.0064534187324519</v>
      </c>
      <c r="AM33" s="24">
        <v>4.0156629859262001</v>
      </c>
      <c r="AN33" s="24">
        <v>4.0228888764332025</v>
      </c>
      <c r="AO33" s="24">
        <v>4.0295792111621953</v>
      </c>
      <c r="AP33" s="24">
        <v>4.0345931841496867</v>
      </c>
      <c r="AQ33" s="24">
        <v>4.0387459667720584</v>
      </c>
      <c r="AR33" s="24">
        <v>4.0459213290324314</v>
      </c>
      <c r="AS33" s="24">
        <v>4.0518685927574358</v>
      </c>
      <c r="AT33" s="24">
        <v>4.0596310953451429</v>
      </c>
      <c r="AU33" s="24">
        <v>4.0692568074597064</v>
      </c>
      <c r="AV33" s="24">
        <v>4.0822231351141314</v>
      </c>
      <c r="AW33" s="24">
        <v>4.0976815721732693</v>
      </c>
      <c r="AX33" s="24">
        <v>4.1134304925535119</v>
      </c>
      <c r="AY33" s="24">
        <v>4.1304904161635614</v>
      </c>
      <c r="AZ33" s="24">
        <v>4.149774564741306</v>
      </c>
      <c r="BA33" s="24">
        <v>4.1719609515577467</v>
      </c>
      <c r="BB33" s="24">
        <v>4.1946699118744206</v>
      </c>
      <c r="BC33" s="24">
        <v>4.2145155252173501</v>
      </c>
      <c r="BD33" s="24">
        <v>4.2332533666358003</v>
      </c>
      <c r="BE33" s="24">
        <v>4.251542230652098</v>
      </c>
      <c r="BF33" s="24">
        <v>4.2688849883306235</v>
      </c>
      <c r="BG33" s="24">
        <v>4.2833180836997578</v>
      </c>
      <c r="BH33" s="24">
        <v>4.2970563349851281</v>
      </c>
      <c r="BI33" s="24">
        <v>4.3124097398978707</v>
      </c>
      <c r="BJ33" s="24">
        <v>4.3293550369597646</v>
      </c>
      <c r="BK33" s="24">
        <v>4.3463505364381829</v>
      </c>
      <c r="BL33" s="24">
        <v>4.3622119274758484</v>
      </c>
      <c r="BM33" s="24">
        <v>4.3774181907481271</v>
      </c>
      <c r="BN33" s="24">
        <v>4.3947093653862979</v>
      </c>
      <c r="BO33" s="24">
        <v>4.4138249193714687</v>
      </c>
    </row>
    <row r="34" spans="1:67" ht="17.25" customHeight="1">
      <c r="A34" s="72">
        <v>45</v>
      </c>
      <c r="B34" s="24" t="s">
        <v>7</v>
      </c>
      <c r="C34" s="24" t="s">
        <v>7</v>
      </c>
      <c r="D34" s="24" t="s">
        <v>7</v>
      </c>
      <c r="E34" s="24" t="s">
        <v>7</v>
      </c>
      <c r="F34" s="24" t="s">
        <v>7</v>
      </c>
      <c r="G34" s="24" t="s">
        <v>7</v>
      </c>
      <c r="H34" s="24" t="s">
        <v>7</v>
      </c>
      <c r="I34" s="24" t="s">
        <v>7</v>
      </c>
      <c r="J34" s="24" t="s">
        <v>7</v>
      </c>
      <c r="K34" s="24" t="s">
        <v>7</v>
      </c>
      <c r="L34" s="24" t="s">
        <v>7</v>
      </c>
      <c r="M34" s="24" t="s">
        <v>7</v>
      </c>
      <c r="N34" s="24" t="s">
        <v>7</v>
      </c>
      <c r="O34" s="24" t="s">
        <v>7</v>
      </c>
      <c r="P34" s="24" t="s">
        <v>7</v>
      </c>
      <c r="Q34" s="24" t="s">
        <v>7</v>
      </c>
      <c r="R34" s="24" t="s">
        <v>7</v>
      </c>
      <c r="S34" s="24" t="s">
        <v>7</v>
      </c>
      <c r="T34" s="24" t="s">
        <v>7</v>
      </c>
      <c r="U34" s="24" t="s">
        <v>7</v>
      </c>
      <c r="V34" s="24">
        <v>5.9323587608217672</v>
      </c>
      <c r="W34" s="24">
        <v>5.9028445381311165</v>
      </c>
      <c r="X34" s="24">
        <v>5.8734771523692721</v>
      </c>
      <c r="Y34" s="24">
        <v>5.8442558730042506</v>
      </c>
      <c r="Z34" s="24">
        <v>5.8151799731385587</v>
      </c>
      <c r="AA34" s="24">
        <v>5.7862487294911045</v>
      </c>
      <c r="AB34" s="24">
        <v>5.7574614223792091</v>
      </c>
      <c r="AC34" s="24">
        <v>5.7288173357007057</v>
      </c>
      <c r="AD34" s="24">
        <v>5.7003157569161278</v>
      </c>
      <c r="AE34" s="24">
        <v>5.6719559770309749</v>
      </c>
      <c r="AF34" s="24">
        <v>5.6437372905780858</v>
      </c>
      <c r="AG34" s="24">
        <v>5.6156589956000866</v>
      </c>
      <c r="AH34" s="24">
        <v>5.5877203936319271</v>
      </c>
      <c r="AI34" s="24">
        <v>5.5599207896835123</v>
      </c>
      <c r="AJ34" s="24">
        <v>3.9922203500055264</v>
      </c>
      <c r="AK34" s="24">
        <v>3.9979088211615759</v>
      </c>
      <c r="AL34" s="24">
        <v>4.0064534187324519</v>
      </c>
      <c r="AM34" s="24">
        <v>4.0156629859262001</v>
      </c>
      <c r="AN34" s="24">
        <v>4.0228888764332025</v>
      </c>
      <c r="AO34" s="24">
        <v>4.0295792111621953</v>
      </c>
      <c r="AP34" s="24">
        <v>4.0345931841496867</v>
      </c>
      <c r="AQ34" s="24">
        <v>4.0387459667720584</v>
      </c>
      <c r="AR34" s="24">
        <v>4.0459213290324314</v>
      </c>
      <c r="AS34" s="24">
        <v>4.0518685927574358</v>
      </c>
      <c r="AT34" s="24">
        <v>4.0596310953451429</v>
      </c>
      <c r="AU34" s="24">
        <v>4.0692568074597064</v>
      </c>
      <c r="AV34" s="24">
        <v>4.0822231351141314</v>
      </c>
      <c r="AW34" s="24">
        <v>4.0976815721732693</v>
      </c>
      <c r="AX34" s="24">
        <v>4.1134304925535119</v>
      </c>
      <c r="AY34" s="24">
        <v>4.1304904161635614</v>
      </c>
      <c r="AZ34" s="24">
        <v>4.149774564741306</v>
      </c>
      <c r="BA34" s="24">
        <v>4.1719609515577467</v>
      </c>
      <c r="BB34" s="24">
        <v>4.1946699118744206</v>
      </c>
      <c r="BC34" s="24">
        <v>4.2145155252173501</v>
      </c>
      <c r="BD34" s="24">
        <v>4.2332533666358003</v>
      </c>
      <c r="BE34" s="24">
        <v>4.251542230652098</v>
      </c>
      <c r="BF34" s="24">
        <v>4.2688849883306235</v>
      </c>
      <c r="BG34" s="24">
        <v>4.2833180836997578</v>
      </c>
      <c r="BH34" s="24">
        <v>4.2970563349851281</v>
      </c>
      <c r="BI34" s="24">
        <v>4.3124097398978707</v>
      </c>
      <c r="BJ34" s="24">
        <v>4.3293550369597646</v>
      </c>
      <c r="BK34" s="24">
        <v>4.3463505364381829</v>
      </c>
      <c r="BL34" s="24">
        <v>4.3622119274758484</v>
      </c>
      <c r="BM34" s="24">
        <v>4.3774181907481271</v>
      </c>
      <c r="BN34" s="24">
        <v>4.3947093653862979</v>
      </c>
      <c r="BO34" s="24">
        <v>4.4138249193714687</v>
      </c>
    </row>
    <row r="35" spans="1:67" ht="17.25" customHeight="1">
      <c r="A35" s="72">
        <v>44</v>
      </c>
      <c r="B35" s="24" t="s">
        <v>7</v>
      </c>
      <c r="C35" s="24" t="s">
        <v>7</v>
      </c>
      <c r="D35" s="24" t="s">
        <v>7</v>
      </c>
      <c r="E35" s="24" t="s">
        <v>7</v>
      </c>
      <c r="F35" s="24" t="s">
        <v>7</v>
      </c>
      <c r="G35" s="24" t="s">
        <v>7</v>
      </c>
      <c r="H35" s="24" t="s">
        <v>7</v>
      </c>
      <c r="I35" s="24" t="s">
        <v>7</v>
      </c>
      <c r="J35" s="24" t="s">
        <v>7</v>
      </c>
      <c r="K35" s="24" t="s">
        <v>7</v>
      </c>
      <c r="L35" s="24" t="s">
        <v>7</v>
      </c>
      <c r="M35" s="24" t="s">
        <v>7</v>
      </c>
      <c r="N35" s="24" t="s">
        <v>7</v>
      </c>
      <c r="O35" s="24" t="s">
        <v>7</v>
      </c>
      <c r="P35" s="24" t="s">
        <v>7</v>
      </c>
      <c r="Q35" s="24" t="s">
        <v>7</v>
      </c>
      <c r="R35" s="24" t="s">
        <v>7</v>
      </c>
      <c r="S35" s="24" t="s">
        <v>7</v>
      </c>
      <c r="T35" s="24" t="s">
        <v>7</v>
      </c>
      <c r="U35" s="24" t="s">
        <v>7</v>
      </c>
      <c r="V35" s="24" t="s">
        <v>7</v>
      </c>
      <c r="W35" s="24">
        <v>5.9028445381311121</v>
      </c>
      <c r="X35" s="24">
        <v>5.8734771523692668</v>
      </c>
      <c r="Y35" s="24">
        <v>5.8442558730042462</v>
      </c>
      <c r="Z35" s="24">
        <v>5.8151799731385578</v>
      </c>
      <c r="AA35" s="24">
        <v>5.7862487294911027</v>
      </c>
      <c r="AB35" s="24">
        <v>5.75746142237921</v>
      </c>
      <c r="AC35" s="24">
        <v>5.7288173357007075</v>
      </c>
      <c r="AD35" s="24">
        <v>5.7003157569161269</v>
      </c>
      <c r="AE35" s="24">
        <v>5.6719559770309775</v>
      </c>
      <c r="AF35" s="24">
        <v>5.6437372905780876</v>
      </c>
      <c r="AG35" s="24">
        <v>5.6156589956000902</v>
      </c>
      <c r="AH35" s="24">
        <v>5.5877203936319315</v>
      </c>
      <c r="AI35" s="24">
        <v>5.5599207896835132</v>
      </c>
      <c r="AJ35" s="24">
        <v>3.9922203500055264</v>
      </c>
      <c r="AK35" s="24">
        <v>3.9979088211615759</v>
      </c>
      <c r="AL35" s="24">
        <v>4.0064534187324519</v>
      </c>
      <c r="AM35" s="24">
        <v>4.0156629859262001</v>
      </c>
      <c r="AN35" s="24">
        <v>4.0228888764332025</v>
      </c>
      <c r="AO35" s="24">
        <v>4.0295792111621953</v>
      </c>
      <c r="AP35" s="24">
        <v>4.0345931841496867</v>
      </c>
      <c r="AQ35" s="24">
        <v>4.0387459667720584</v>
      </c>
      <c r="AR35" s="24">
        <v>4.0459213290324314</v>
      </c>
      <c r="AS35" s="24">
        <v>4.0518685927574358</v>
      </c>
      <c r="AT35" s="24">
        <v>4.0596310953451429</v>
      </c>
      <c r="AU35" s="24">
        <v>4.0692568074597064</v>
      </c>
      <c r="AV35" s="24">
        <v>4.0822231351141314</v>
      </c>
      <c r="AW35" s="24">
        <v>4.0976815721732693</v>
      </c>
      <c r="AX35" s="24">
        <v>4.1134304925535119</v>
      </c>
      <c r="AY35" s="24">
        <v>4.1304904161635614</v>
      </c>
      <c r="AZ35" s="24">
        <v>4.149774564741306</v>
      </c>
      <c r="BA35" s="24">
        <v>4.1719609515577467</v>
      </c>
      <c r="BB35" s="24">
        <v>4.1946699118744206</v>
      </c>
      <c r="BC35" s="24">
        <v>4.2145155252173501</v>
      </c>
      <c r="BD35" s="24">
        <v>4.2332533666358003</v>
      </c>
      <c r="BE35" s="24">
        <v>4.251542230652098</v>
      </c>
      <c r="BF35" s="24">
        <v>4.2688849883306235</v>
      </c>
      <c r="BG35" s="24">
        <v>4.2833180836997578</v>
      </c>
      <c r="BH35" s="24">
        <v>4.2970563349851281</v>
      </c>
      <c r="BI35" s="24">
        <v>4.3124097398978707</v>
      </c>
      <c r="BJ35" s="24">
        <v>4.3293550369597646</v>
      </c>
      <c r="BK35" s="24">
        <v>4.3463505364381829</v>
      </c>
      <c r="BL35" s="24">
        <v>4.3622119274758484</v>
      </c>
      <c r="BM35" s="24">
        <v>4.3774181907481271</v>
      </c>
      <c r="BN35" s="24">
        <v>4.3947093653862979</v>
      </c>
      <c r="BO35" s="24">
        <v>4.4138249193714687</v>
      </c>
    </row>
    <row r="36" spans="1:67" ht="17.25" customHeight="1">
      <c r="A36" s="72">
        <v>43</v>
      </c>
      <c r="B36" s="24" t="s">
        <v>7</v>
      </c>
      <c r="C36" s="24" t="s">
        <v>7</v>
      </c>
      <c r="D36" s="24" t="s">
        <v>7</v>
      </c>
      <c r="E36" s="24" t="s">
        <v>7</v>
      </c>
      <c r="F36" s="24" t="s">
        <v>7</v>
      </c>
      <c r="G36" s="24" t="s">
        <v>7</v>
      </c>
      <c r="H36" s="24" t="s">
        <v>7</v>
      </c>
      <c r="I36" s="24" t="s">
        <v>7</v>
      </c>
      <c r="J36" s="24" t="s">
        <v>7</v>
      </c>
      <c r="K36" s="24" t="s">
        <v>7</v>
      </c>
      <c r="L36" s="24" t="s">
        <v>7</v>
      </c>
      <c r="M36" s="24" t="s">
        <v>7</v>
      </c>
      <c r="N36" s="24" t="s">
        <v>7</v>
      </c>
      <c r="O36" s="24" t="s">
        <v>7</v>
      </c>
      <c r="P36" s="24" t="s">
        <v>7</v>
      </c>
      <c r="Q36" s="24" t="s">
        <v>7</v>
      </c>
      <c r="R36" s="24" t="s">
        <v>7</v>
      </c>
      <c r="S36" s="24" t="s">
        <v>7</v>
      </c>
      <c r="T36" s="24" t="s">
        <v>7</v>
      </c>
      <c r="U36" s="24" t="s">
        <v>7</v>
      </c>
      <c r="V36" s="24" t="s">
        <v>7</v>
      </c>
      <c r="W36" s="24" t="s">
        <v>7</v>
      </c>
      <c r="X36" s="24">
        <v>5.8734771523692668</v>
      </c>
      <c r="Y36" s="24">
        <v>5.8442558730042462</v>
      </c>
      <c r="Z36" s="24">
        <v>5.8151799731385552</v>
      </c>
      <c r="AA36" s="24">
        <v>5.7862487294911009</v>
      </c>
      <c r="AB36" s="24">
        <v>5.7574614223792047</v>
      </c>
      <c r="AC36" s="24">
        <v>5.7288173357007048</v>
      </c>
      <c r="AD36" s="24">
        <v>5.7003157569161242</v>
      </c>
      <c r="AE36" s="24">
        <v>5.671955977030974</v>
      </c>
      <c r="AF36" s="24">
        <v>5.6437372905780849</v>
      </c>
      <c r="AG36" s="24">
        <v>5.6156589956000875</v>
      </c>
      <c r="AH36" s="24">
        <v>5.587720393631928</v>
      </c>
      <c r="AI36" s="24">
        <v>5.5599207896835132</v>
      </c>
      <c r="AJ36" s="24">
        <v>3.9922203500055264</v>
      </c>
      <c r="AK36" s="24">
        <v>3.9979088211615759</v>
      </c>
      <c r="AL36" s="24">
        <v>4.0064534187324519</v>
      </c>
      <c r="AM36" s="24">
        <v>4.0156629859262001</v>
      </c>
      <c r="AN36" s="24">
        <v>4.0228888764332025</v>
      </c>
      <c r="AO36" s="24">
        <v>4.0295792111621953</v>
      </c>
      <c r="AP36" s="24">
        <v>4.0345931841496867</v>
      </c>
      <c r="AQ36" s="24">
        <v>4.0387459667720584</v>
      </c>
      <c r="AR36" s="24">
        <v>4.0459213290324314</v>
      </c>
      <c r="AS36" s="24">
        <v>4.0518685927574358</v>
      </c>
      <c r="AT36" s="24">
        <v>4.0596310953451429</v>
      </c>
      <c r="AU36" s="24">
        <v>4.0692568074597064</v>
      </c>
      <c r="AV36" s="24">
        <v>4.0822231351141314</v>
      </c>
      <c r="AW36" s="24">
        <v>4.0976815721732693</v>
      </c>
      <c r="AX36" s="24">
        <v>4.1134304925535119</v>
      </c>
      <c r="AY36" s="24">
        <v>4.1304904161635614</v>
      </c>
      <c r="AZ36" s="24">
        <v>4.149774564741306</v>
      </c>
      <c r="BA36" s="24">
        <v>4.1719609515577467</v>
      </c>
      <c r="BB36" s="24">
        <v>4.1946699118744206</v>
      </c>
      <c r="BC36" s="24">
        <v>4.2145155252173501</v>
      </c>
      <c r="BD36" s="24">
        <v>4.2332533666358003</v>
      </c>
      <c r="BE36" s="24">
        <v>4.251542230652098</v>
      </c>
      <c r="BF36" s="24">
        <v>4.2688849883306235</v>
      </c>
      <c r="BG36" s="24">
        <v>4.2833180836997578</v>
      </c>
      <c r="BH36" s="24">
        <v>4.2970563349851281</v>
      </c>
      <c r="BI36" s="24">
        <v>4.3124097398978707</v>
      </c>
      <c r="BJ36" s="24">
        <v>4.3293550369597646</v>
      </c>
      <c r="BK36" s="24">
        <v>4.3463505364381829</v>
      </c>
      <c r="BL36" s="24">
        <v>4.3622119274758484</v>
      </c>
      <c r="BM36" s="24">
        <v>4.3774181907481271</v>
      </c>
      <c r="BN36" s="24">
        <v>4.3947093653862979</v>
      </c>
      <c r="BO36" s="24">
        <v>4.4138249193714687</v>
      </c>
    </row>
    <row r="37" spans="1:67" ht="17.25" customHeight="1">
      <c r="A37" s="72">
        <v>42</v>
      </c>
      <c r="B37" s="24" t="s">
        <v>7</v>
      </c>
      <c r="C37" s="24" t="s">
        <v>7</v>
      </c>
      <c r="D37" s="24" t="s">
        <v>7</v>
      </c>
      <c r="E37" s="24" t="s">
        <v>7</v>
      </c>
      <c r="F37" s="24" t="s">
        <v>7</v>
      </c>
      <c r="G37" s="24" t="s">
        <v>7</v>
      </c>
      <c r="H37" s="24" t="s">
        <v>7</v>
      </c>
      <c r="I37" s="24" t="s">
        <v>7</v>
      </c>
      <c r="J37" s="24" t="s">
        <v>7</v>
      </c>
      <c r="K37" s="24" t="s">
        <v>7</v>
      </c>
      <c r="L37" s="24" t="s">
        <v>7</v>
      </c>
      <c r="M37" s="24" t="s">
        <v>7</v>
      </c>
      <c r="N37" s="24" t="s">
        <v>7</v>
      </c>
      <c r="O37" s="24" t="s">
        <v>7</v>
      </c>
      <c r="P37" s="24" t="s">
        <v>7</v>
      </c>
      <c r="Q37" s="24" t="s">
        <v>7</v>
      </c>
      <c r="R37" s="24" t="s">
        <v>7</v>
      </c>
      <c r="S37" s="24" t="s">
        <v>7</v>
      </c>
      <c r="T37" s="24" t="s">
        <v>7</v>
      </c>
      <c r="U37" s="24" t="s">
        <v>7</v>
      </c>
      <c r="V37" s="24" t="s">
        <v>7</v>
      </c>
      <c r="W37" s="24" t="s">
        <v>7</v>
      </c>
      <c r="X37" s="24" t="s">
        <v>7</v>
      </c>
      <c r="Y37" s="24">
        <v>5.8442558730042462</v>
      </c>
      <c r="Z37" s="24">
        <v>5.8151799731385552</v>
      </c>
      <c r="AA37" s="24">
        <v>5.7862487294911009</v>
      </c>
      <c r="AB37" s="24">
        <v>5.7574614223792064</v>
      </c>
      <c r="AC37" s="24">
        <v>5.7288173357007048</v>
      </c>
      <c r="AD37" s="24">
        <v>5.7003157569161242</v>
      </c>
      <c r="AE37" s="24">
        <v>5.6719559770309704</v>
      </c>
      <c r="AF37" s="24">
        <v>5.6437372905780858</v>
      </c>
      <c r="AG37" s="24">
        <v>5.6156589956000866</v>
      </c>
      <c r="AH37" s="24">
        <v>5.5877203936319271</v>
      </c>
      <c r="AI37" s="24">
        <v>5.5599207896835159</v>
      </c>
      <c r="AJ37" s="24">
        <v>3.9922203500055264</v>
      </c>
      <c r="AK37" s="24">
        <v>3.9979088211615759</v>
      </c>
      <c r="AL37" s="24">
        <v>4.0064534187324519</v>
      </c>
      <c r="AM37" s="24">
        <v>4.0156629859262001</v>
      </c>
      <c r="AN37" s="24">
        <v>4.0228888764332025</v>
      </c>
      <c r="AO37" s="24">
        <v>4.0295792111621953</v>
      </c>
      <c r="AP37" s="24">
        <v>4.0345931841496867</v>
      </c>
      <c r="AQ37" s="24">
        <v>4.0387459667720584</v>
      </c>
      <c r="AR37" s="24">
        <v>4.0459213290324314</v>
      </c>
      <c r="AS37" s="24">
        <v>4.0518685927574358</v>
      </c>
      <c r="AT37" s="24">
        <v>4.0596310953451429</v>
      </c>
      <c r="AU37" s="24">
        <v>4.0692568074597064</v>
      </c>
      <c r="AV37" s="24">
        <v>4.0822231351141314</v>
      </c>
      <c r="AW37" s="24">
        <v>4.0976815721732693</v>
      </c>
      <c r="AX37" s="24">
        <v>4.1134304925535119</v>
      </c>
      <c r="AY37" s="24">
        <v>4.1304904161635614</v>
      </c>
      <c r="AZ37" s="24">
        <v>4.149774564741306</v>
      </c>
      <c r="BA37" s="24">
        <v>4.1719609515577467</v>
      </c>
      <c r="BB37" s="24">
        <v>4.1946699118744206</v>
      </c>
      <c r="BC37" s="24">
        <v>4.2145155252173501</v>
      </c>
      <c r="BD37" s="24">
        <v>4.2332533666358003</v>
      </c>
      <c r="BE37" s="24">
        <v>4.251542230652098</v>
      </c>
      <c r="BF37" s="24">
        <v>4.2688849883306235</v>
      </c>
      <c r="BG37" s="24">
        <v>4.2833180836997578</v>
      </c>
      <c r="BH37" s="24">
        <v>4.2970563349851281</v>
      </c>
      <c r="BI37" s="24">
        <v>4.3124097398978707</v>
      </c>
      <c r="BJ37" s="24">
        <v>4.3293550369597646</v>
      </c>
      <c r="BK37" s="24">
        <v>4.3463505364381829</v>
      </c>
      <c r="BL37" s="24">
        <v>4.3622119274758484</v>
      </c>
      <c r="BM37" s="24">
        <v>4.3774181907481271</v>
      </c>
      <c r="BN37" s="24">
        <v>4.3947093653862979</v>
      </c>
      <c r="BO37" s="24">
        <v>4.4138249193714687</v>
      </c>
    </row>
    <row r="38" spans="1:67" ht="17.25" customHeight="1">
      <c r="A38" s="72">
        <v>41</v>
      </c>
      <c r="B38" s="24" t="s">
        <v>7</v>
      </c>
      <c r="C38" s="24" t="s">
        <v>7</v>
      </c>
      <c r="D38" s="24" t="s">
        <v>7</v>
      </c>
      <c r="E38" s="24" t="s">
        <v>7</v>
      </c>
      <c r="F38" s="24" t="s">
        <v>7</v>
      </c>
      <c r="G38" s="24" t="s">
        <v>7</v>
      </c>
      <c r="H38" s="24" t="s">
        <v>7</v>
      </c>
      <c r="I38" s="24" t="s">
        <v>7</v>
      </c>
      <c r="J38" s="24" t="s">
        <v>7</v>
      </c>
      <c r="K38" s="24" t="s">
        <v>7</v>
      </c>
      <c r="L38" s="24" t="s">
        <v>7</v>
      </c>
      <c r="M38" s="24" t="s">
        <v>7</v>
      </c>
      <c r="N38" s="24" t="s">
        <v>7</v>
      </c>
      <c r="O38" s="24" t="s">
        <v>7</v>
      </c>
      <c r="P38" s="24" t="s">
        <v>7</v>
      </c>
      <c r="Q38" s="24" t="s">
        <v>7</v>
      </c>
      <c r="R38" s="24" t="s">
        <v>7</v>
      </c>
      <c r="S38" s="24" t="s">
        <v>7</v>
      </c>
      <c r="T38" s="24" t="s">
        <v>7</v>
      </c>
      <c r="U38" s="24" t="s">
        <v>7</v>
      </c>
      <c r="V38" s="24" t="s">
        <v>7</v>
      </c>
      <c r="W38" s="24" t="s">
        <v>7</v>
      </c>
      <c r="X38" s="24" t="s">
        <v>7</v>
      </c>
      <c r="Y38" s="24" t="s">
        <v>7</v>
      </c>
      <c r="Z38" s="24">
        <v>5.8151799731385543</v>
      </c>
      <c r="AA38" s="24">
        <v>5.7862487294911009</v>
      </c>
      <c r="AB38" s="24">
        <v>5.7574614223792064</v>
      </c>
      <c r="AC38" s="24">
        <v>5.7288173357007048</v>
      </c>
      <c r="AD38" s="24">
        <v>5.7003157569161242</v>
      </c>
      <c r="AE38" s="24">
        <v>5.6719559770309704</v>
      </c>
      <c r="AF38" s="24">
        <v>5.6437372905780823</v>
      </c>
      <c r="AG38" s="24">
        <v>5.6156589956000831</v>
      </c>
      <c r="AH38" s="24">
        <v>5.587720393631928</v>
      </c>
      <c r="AI38" s="24">
        <v>5.5599207896835114</v>
      </c>
      <c r="AJ38" s="24">
        <v>3.9922203500055264</v>
      </c>
      <c r="AK38" s="24">
        <v>3.9979088211615759</v>
      </c>
      <c r="AL38" s="24">
        <v>4.0064534187324519</v>
      </c>
      <c r="AM38" s="24">
        <v>4.0156629859262001</v>
      </c>
      <c r="AN38" s="24">
        <v>4.0228888764332025</v>
      </c>
      <c r="AO38" s="24">
        <v>4.0295792111621953</v>
      </c>
      <c r="AP38" s="24">
        <v>4.0345931841496867</v>
      </c>
      <c r="AQ38" s="24">
        <v>4.0387459667720584</v>
      </c>
      <c r="AR38" s="24">
        <v>4.0459213290324314</v>
      </c>
      <c r="AS38" s="24">
        <v>4.0518685927574358</v>
      </c>
      <c r="AT38" s="24">
        <v>4.0596310953451429</v>
      </c>
      <c r="AU38" s="24">
        <v>4.0692568074597064</v>
      </c>
      <c r="AV38" s="24">
        <v>4.0822231351141314</v>
      </c>
      <c r="AW38" s="24">
        <v>4.0976815721732693</v>
      </c>
      <c r="AX38" s="24">
        <v>4.1134304925535119</v>
      </c>
      <c r="AY38" s="24">
        <v>4.1304904161635614</v>
      </c>
      <c r="AZ38" s="24">
        <v>4.149774564741306</v>
      </c>
      <c r="BA38" s="24">
        <v>4.1719609515577467</v>
      </c>
      <c r="BB38" s="24">
        <v>4.1946699118744206</v>
      </c>
      <c r="BC38" s="24">
        <v>4.2145155252173501</v>
      </c>
      <c r="BD38" s="24">
        <v>4.2332533666358003</v>
      </c>
      <c r="BE38" s="24">
        <v>4.251542230652098</v>
      </c>
      <c r="BF38" s="24">
        <v>4.2688849883306235</v>
      </c>
      <c r="BG38" s="24">
        <v>4.2833180836997578</v>
      </c>
      <c r="BH38" s="24">
        <v>4.2970563349851281</v>
      </c>
      <c r="BI38" s="24">
        <v>4.3124097398978707</v>
      </c>
      <c r="BJ38" s="24">
        <v>4.3293550369597646</v>
      </c>
      <c r="BK38" s="24">
        <v>4.3463505364381829</v>
      </c>
      <c r="BL38" s="24">
        <v>4.3622119274758484</v>
      </c>
      <c r="BM38" s="24">
        <v>4.3774181907481271</v>
      </c>
      <c r="BN38" s="24">
        <v>4.3947093653862979</v>
      </c>
      <c r="BO38" s="24">
        <v>4.4138249193714687</v>
      </c>
    </row>
    <row r="39" spans="1:67" ht="17.25" customHeight="1">
      <c r="A39" s="72">
        <v>40</v>
      </c>
      <c r="B39" s="24" t="s">
        <v>7</v>
      </c>
      <c r="C39" s="24" t="s">
        <v>7</v>
      </c>
      <c r="D39" s="24" t="s">
        <v>7</v>
      </c>
      <c r="E39" s="24" t="s">
        <v>7</v>
      </c>
      <c r="F39" s="24" t="s">
        <v>7</v>
      </c>
      <c r="G39" s="24" t="s">
        <v>7</v>
      </c>
      <c r="H39" s="24" t="s">
        <v>7</v>
      </c>
      <c r="I39" s="24" t="s">
        <v>7</v>
      </c>
      <c r="J39" s="24" t="s">
        <v>7</v>
      </c>
      <c r="K39" s="24" t="s">
        <v>7</v>
      </c>
      <c r="L39" s="24" t="s">
        <v>7</v>
      </c>
      <c r="M39" s="24" t="s">
        <v>7</v>
      </c>
      <c r="N39" s="24" t="s">
        <v>7</v>
      </c>
      <c r="O39" s="24" t="s">
        <v>7</v>
      </c>
      <c r="P39" s="24" t="s">
        <v>7</v>
      </c>
      <c r="Q39" s="24" t="s">
        <v>7</v>
      </c>
      <c r="R39" s="24" t="s">
        <v>7</v>
      </c>
      <c r="S39" s="24" t="s">
        <v>7</v>
      </c>
      <c r="T39" s="24" t="s">
        <v>7</v>
      </c>
      <c r="U39" s="24" t="s">
        <v>7</v>
      </c>
      <c r="V39" s="24" t="s">
        <v>7</v>
      </c>
      <c r="W39" s="24" t="s">
        <v>7</v>
      </c>
      <c r="X39" s="24" t="s">
        <v>7</v>
      </c>
      <c r="Y39" s="24" t="s">
        <v>7</v>
      </c>
      <c r="Z39" s="24" t="s">
        <v>7</v>
      </c>
      <c r="AA39" s="24">
        <v>5.7862487294910991</v>
      </c>
      <c r="AB39" s="24">
        <v>5.7574614223792064</v>
      </c>
      <c r="AC39" s="24">
        <v>5.7288173357007048</v>
      </c>
      <c r="AD39" s="24">
        <v>5.7003157569161269</v>
      </c>
      <c r="AE39" s="24">
        <v>5.6719559770309722</v>
      </c>
      <c r="AF39" s="24">
        <v>5.6437372905780823</v>
      </c>
      <c r="AG39" s="24">
        <v>5.6156589956000875</v>
      </c>
      <c r="AH39" s="24">
        <v>5.587720393631928</v>
      </c>
      <c r="AI39" s="24">
        <v>5.5599207896835114</v>
      </c>
      <c r="AJ39" s="24">
        <v>3.9922203500055264</v>
      </c>
      <c r="AK39" s="24">
        <v>3.9979088211615759</v>
      </c>
      <c r="AL39" s="24">
        <v>4.0064534187324519</v>
      </c>
      <c r="AM39" s="24">
        <v>4.0156629859262001</v>
      </c>
      <c r="AN39" s="24">
        <v>4.0228888764332025</v>
      </c>
      <c r="AO39" s="24">
        <v>4.0295792111621953</v>
      </c>
      <c r="AP39" s="24">
        <v>4.0345931841496867</v>
      </c>
      <c r="AQ39" s="24">
        <v>4.0387459667720584</v>
      </c>
      <c r="AR39" s="24">
        <v>4.0459213290324314</v>
      </c>
      <c r="AS39" s="24">
        <v>4.0518685927574358</v>
      </c>
      <c r="AT39" s="24">
        <v>4.0596310953451429</v>
      </c>
      <c r="AU39" s="24">
        <v>4.0692568074597064</v>
      </c>
      <c r="AV39" s="24">
        <v>4.0822231351141314</v>
      </c>
      <c r="AW39" s="24">
        <v>4.0976815721732693</v>
      </c>
      <c r="AX39" s="24">
        <v>4.1134304925535119</v>
      </c>
      <c r="AY39" s="24">
        <v>4.1304904161635614</v>
      </c>
      <c r="AZ39" s="24">
        <v>4.149774564741306</v>
      </c>
      <c r="BA39" s="24">
        <v>4.1719609515577467</v>
      </c>
      <c r="BB39" s="24">
        <v>4.1946699118744206</v>
      </c>
      <c r="BC39" s="24">
        <v>4.2145155252173501</v>
      </c>
      <c r="BD39" s="24">
        <v>4.2332533666358003</v>
      </c>
      <c r="BE39" s="24">
        <v>4.251542230652098</v>
      </c>
      <c r="BF39" s="24">
        <v>4.2688849883306235</v>
      </c>
      <c r="BG39" s="24">
        <v>4.2833180836997578</v>
      </c>
      <c r="BH39" s="24">
        <v>4.2970563349851281</v>
      </c>
      <c r="BI39" s="24">
        <v>4.3124097398978707</v>
      </c>
      <c r="BJ39" s="24">
        <v>4.3293550369597646</v>
      </c>
      <c r="BK39" s="24">
        <v>4.3463505364381829</v>
      </c>
      <c r="BL39" s="24">
        <v>4.3622119274758484</v>
      </c>
      <c r="BM39" s="24">
        <v>4.3774181907481271</v>
      </c>
      <c r="BN39" s="24">
        <v>4.3947093653862979</v>
      </c>
      <c r="BO39" s="24">
        <v>4.4138249193714687</v>
      </c>
    </row>
    <row r="40" spans="1:67" ht="17.25" customHeight="1">
      <c r="A40" s="72">
        <v>39</v>
      </c>
      <c r="B40" s="24" t="s">
        <v>7</v>
      </c>
      <c r="C40" s="24" t="s">
        <v>7</v>
      </c>
      <c r="D40" s="24" t="s">
        <v>7</v>
      </c>
      <c r="E40" s="24" t="s">
        <v>7</v>
      </c>
      <c r="F40" s="24" t="s">
        <v>7</v>
      </c>
      <c r="G40" s="24" t="s">
        <v>7</v>
      </c>
      <c r="H40" s="24" t="s">
        <v>7</v>
      </c>
      <c r="I40" s="24" t="s">
        <v>7</v>
      </c>
      <c r="J40" s="24" t="s">
        <v>7</v>
      </c>
      <c r="K40" s="24" t="s">
        <v>7</v>
      </c>
      <c r="L40" s="24" t="s">
        <v>7</v>
      </c>
      <c r="M40" s="24" t="s">
        <v>7</v>
      </c>
      <c r="N40" s="24" t="s">
        <v>7</v>
      </c>
      <c r="O40" s="24" t="s">
        <v>7</v>
      </c>
      <c r="P40" s="24" t="s">
        <v>7</v>
      </c>
      <c r="Q40" s="24" t="s">
        <v>7</v>
      </c>
      <c r="R40" s="24" t="s">
        <v>7</v>
      </c>
      <c r="S40" s="24" t="s">
        <v>7</v>
      </c>
      <c r="T40" s="24" t="s">
        <v>7</v>
      </c>
      <c r="U40" s="24" t="s">
        <v>7</v>
      </c>
      <c r="V40" s="24" t="s">
        <v>7</v>
      </c>
      <c r="W40" s="24" t="s">
        <v>7</v>
      </c>
      <c r="X40" s="24" t="s">
        <v>7</v>
      </c>
      <c r="Y40" s="24" t="s">
        <v>7</v>
      </c>
      <c r="Z40" s="24" t="s">
        <v>7</v>
      </c>
      <c r="AA40" s="24" t="s">
        <v>7</v>
      </c>
      <c r="AB40" s="24">
        <v>5.7574614223792047</v>
      </c>
      <c r="AC40" s="24">
        <v>5.7288173357007004</v>
      </c>
      <c r="AD40" s="24">
        <v>5.7003157569161225</v>
      </c>
      <c r="AE40" s="24">
        <v>5.6719559770309678</v>
      </c>
      <c r="AF40" s="24">
        <v>5.6437372905780814</v>
      </c>
      <c r="AG40" s="24">
        <v>5.615658995600084</v>
      </c>
      <c r="AH40" s="24">
        <v>5.5877203936319244</v>
      </c>
      <c r="AI40" s="24">
        <v>5.5599207896835114</v>
      </c>
      <c r="AJ40" s="24">
        <v>3.9922203500055264</v>
      </c>
      <c r="AK40" s="24">
        <v>3.9979088211615759</v>
      </c>
      <c r="AL40" s="24">
        <v>4.0064534187324519</v>
      </c>
      <c r="AM40" s="24">
        <v>4.0156629859262001</v>
      </c>
      <c r="AN40" s="24">
        <v>4.0228888764332025</v>
      </c>
      <c r="AO40" s="24">
        <v>4.0295792111621953</v>
      </c>
      <c r="AP40" s="24">
        <v>4.0345931841496867</v>
      </c>
      <c r="AQ40" s="24">
        <v>4.0387459667720584</v>
      </c>
      <c r="AR40" s="24">
        <v>4.0459213290324314</v>
      </c>
      <c r="AS40" s="24">
        <v>4.0518685927574358</v>
      </c>
      <c r="AT40" s="24">
        <v>4.0596310953451429</v>
      </c>
      <c r="AU40" s="24">
        <v>4.0692568074597064</v>
      </c>
      <c r="AV40" s="24">
        <v>4.0822231351141314</v>
      </c>
      <c r="AW40" s="24">
        <v>4.0976815721732693</v>
      </c>
      <c r="AX40" s="24">
        <v>4.1134304925535119</v>
      </c>
      <c r="AY40" s="24">
        <v>4.1304904161635614</v>
      </c>
      <c r="AZ40" s="24">
        <v>4.149774564741306</v>
      </c>
      <c r="BA40" s="24">
        <v>4.1719609515577467</v>
      </c>
      <c r="BB40" s="24">
        <v>4.1946699118744206</v>
      </c>
      <c r="BC40" s="24">
        <v>4.2145155252173501</v>
      </c>
      <c r="BD40" s="24">
        <v>4.2332533666358003</v>
      </c>
      <c r="BE40" s="24">
        <v>4.251542230652098</v>
      </c>
      <c r="BF40" s="24">
        <v>4.2688849883306235</v>
      </c>
      <c r="BG40" s="24">
        <v>4.2833180836997578</v>
      </c>
      <c r="BH40" s="24">
        <v>4.2970563349851281</v>
      </c>
      <c r="BI40" s="24">
        <v>4.3124097398978707</v>
      </c>
      <c r="BJ40" s="24">
        <v>4.3293550369597646</v>
      </c>
      <c r="BK40" s="24">
        <v>4.3463505364381829</v>
      </c>
      <c r="BL40" s="24">
        <v>4.3622119274758484</v>
      </c>
      <c r="BM40" s="24">
        <v>4.3774181907481271</v>
      </c>
      <c r="BN40" s="24">
        <v>4.3947093653862979</v>
      </c>
      <c r="BO40" s="24">
        <v>4.4138249193714687</v>
      </c>
    </row>
    <row r="41" spans="1:67" ht="17.25" customHeight="1">
      <c r="A41" s="72">
        <v>38</v>
      </c>
      <c r="B41" s="24" t="s">
        <v>7</v>
      </c>
      <c r="C41" s="24" t="s">
        <v>7</v>
      </c>
      <c r="D41" s="24" t="s">
        <v>7</v>
      </c>
      <c r="E41" s="24" t="s">
        <v>7</v>
      </c>
      <c r="F41" s="24" t="s">
        <v>7</v>
      </c>
      <c r="G41" s="24" t="s">
        <v>7</v>
      </c>
      <c r="H41" s="24" t="s">
        <v>7</v>
      </c>
      <c r="I41" s="24" t="s">
        <v>7</v>
      </c>
      <c r="J41" s="24" t="s">
        <v>7</v>
      </c>
      <c r="K41" s="24" t="s">
        <v>7</v>
      </c>
      <c r="L41" s="24" t="s">
        <v>7</v>
      </c>
      <c r="M41" s="24" t="s">
        <v>7</v>
      </c>
      <c r="N41" s="24" t="s">
        <v>7</v>
      </c>
      <c r="O41" s="24" t="s">
        <v>7</v>
      </c>
      <c r="P41" s="24" t="s">
        <v>7</v>
      </c>
      <c r="Q41" s="24" t="s">
        <v>7</v>
      </c>
      <c r="R41" s="24" t="s">
        <v>7</v>
      </c>
      <c r="S41" s="24" t="s">
        <v>7</v>
      </c>
      <c r="T41" s="24" t="s">
        <v>7</v>
      </c>
      <c r="U41" s="24" t="s">
        <v>7</v>
      </c>
      <c r="V41" s="24" t="s">
        <v>7</v>
      </c>
      <c r="W41" s="24" t="s">
        <v>7</v>
      </c>
      <c r="X41" s="24" t="s">
        <v>7</v>
      </c>
      <c r="Y41" s="24" t="s">
        <v>7</v>
      </c>
      <c r="Z41" s="24" t="s">
        <v>7</v>
      </c>
      <c r="AA41" s="24" t="s">
        <v>7</v>
      </c>
      <c r="AB41" s="24" t="s">
        <v>7</v>
      </c>
      <c r="AC41" s="24">
        <v>5.7288173357007004</v>
      </c>
      <c r="AD41" s="24">
        <v>5.7003157569161234</v>
      </c>
      <c r="AE41" s="24">
        <v>5.6719559770309704</v>
      </c>
      <c r="AF41" s="24">
        <v>5.6437372905780814</v>
      </c>
      <c r="AG41" s="24">
        <v>5.6156589956000822</v>
      </c>
      <c r="AH41" s="24">
        <v>5.5877203936319226</v>
      </c>
      <c r="AI41" s="24">
        <v>5.5599207896835079</v>
      </c>
      <c r="AJ41" s="24">
        <v>3.9922203500055264</v>
      </c>
      <c r="AK41" s="24">
        <v>3.9979088211615759</v>
      </c>
      <c r="AL41" s="24">
        <v>4.0064534187324519</v>
      </c>
      <c r="AM41" s="24">
        <v>4.0156629859262001</v>
      </c>
      <c r="AN41" s="24">
        <v>4.0228888764332025</v>
      </c>
      <c r="AO41" s="24">
        <v>4.0295792111621953</v>
      </c>
      <c r="AP41" s="24">
        <v>4.0345931841496867</v>
      </c>
      <c r="AQ41" s="24">
        <v>4.0387459667720584</v>
      </c>
      <c r="AR41" s="24">
        <v>4.0459213290324314</v>
      </c>
      <c r="AS41" s="24">
        <v>4.0518685927574358</v>
      </c>
      <c r="AT41" s="24">
        <v>4.0596310953451429</v>
      </c>
      <c r="AU41" s="24">
        <v>4.0692568074597064</v>
      </c>
      <c r="AV41" s="24">
        <v>4.0822231351141314</v>
      </c>
      <c r="AW41" s="24">
        <v>4.0976815721732693</v>
      </c>
      <c r="AX41" s="24">
        <v>4.1134304925535119</v>
      </c>
      <c r="AY41" s="24">
        <v>4.1304904161635614</v>
      </c>
      <c r="AZ41" s="24">
        <v>4.149774564741306</v>
      </c>
      <c r="BA41" s="24">
        <v>4.1719609515577467</v>
      </c>
      <c r="BB41" s="24">
        <v>4.1946699118744206</v>
      </c>
      <c r="BC41" s="24">
        <v>4.2145155252173501</v>
      </c>
      <c r="BD41" s="24">
        <v>4.2332533666358003</v>
      </c>
      <c r="BE41" s="24">
        <v>4.251542230652098</v>
      </c>
      <c r="BF41" s="24">
        <v>4.2688849883306235</v>
      </c>
      <c r="BG41" s="24">
        <v>4.2833180836997578</v>
      </c>
      <c r="BH41" s="24">
        <v>4.2970563349851281</v>
      </c>
      <c r="BI41" s="24">
        <v>4.3124097398978707</v>
      </c>
      <c r="BJ41" s="24">
        <v>4.3293550369597646</v>
      </c>
      <c r="BK41" s="24">
        <v>4.3463505364381829</v>
      </c>
      <c r="BL41" s="24">
        <v>4.3622119274758484</v>
      </c>
      <c r="BM41" s="24">
        <v>4.3774181907481271</v>
      </c>
      <c r="BN41" s="24">
        <v>4.3947093653862979</v>
      </c>
      <c r="BO41" s="24">
        <v>4.4138249193714687</v>
      </c>
    </row>
    <row r="42" spans="1:67" ht="17.25" customHeight="1">
      <c r="A42" s="72">
        <v>37</v>
      </c>
      <c r="B42" s="24" t="s">
        <v>7</v>
      </c>
      <c r="C42" s="24" t="s">
        <v>7</v>
      </c>
      <c r="D42" s="24" t="s">
        <v>7</v>
      </c>
      <c r="E42" s="24" t="s">
        <v>7</v>
      </c>
      <c r="F42" s="24" t="s">
        <v>7</v>
      </c>
      <c r="G42" s="24" t="s">
        <v>7</v>
      </c>
      <c r="H42" s="24" t="s">
        <v>7</v>
      </c>
      <c r="I42" s="24" t="s">
        <v>7</v>
      </c>
      <c r="J42" s="24" t="s">
        <v>7</v>
      </c>
      <c r="K42" s="24" t="s">
        <v>7</v>
      </c>
      <c r="L42" s="24" t="s">
        <v>7</v>
      </c>
      <c r="M42" s="24" t="s">
        <v>7</v>
      </c>
      <c r="N42" s="24" t="s">
        <v>7</v>
      </c>
      <c r="O42" s="24" t="s">
        <v>7</v>
      </c>
      <c r="P42" s="24" t="s">
        <v>7</v>
      </c>
      <c r="Q42" s="24" t="s">
        <v>7</v>
      </c>
      <c r="R42" s="24" t="s">
        <v>7</v>
      </c>
      <c r="S42" s="24" t="s">
        <v>7</v>
      </c>
      <c r="T42" s="24" t="s">
        <v>7</v>
      </c>
      <c r="U42" s="24" t="s">
        <v>7</v>
      </c>
      <c r="V42" s="24" t="s">
        <v>7</v>
      </c>
      <c r="W42" s="24" t="s">
        <v>7</v>
      </c>
      <c r="X42" s="24" t="s">
        <v>7</v>
      </c>
      <c r="Y42" s="24" t="s">
        <v>7</v>
      </c>
      <c r="Z42" s="24" t="s">
        <v>7</v>
      </c>
      <c r="AA42" s="24" t="s">
        <v>7</v>
      </c>
      <c r="AB42" s="24" t="s">
        <v>7</v>
      </c>
      <c r="AC42" s="24" t="s">
        <v>7</v>
      </c>
      <c r="AD42" s="24">
        <v>5.7003157569161207</v>
      </c>
      <c r="AE42" s="24">
        <v>5.6719559770309669</v>
      </c>
      <c r="AF42" s="24">
        <v>5.6437372905780769</v>
      </c>
      <c r="AG42" s="24">
        <v>5.6156589956000769</v>
      </c>
      <c r="AH42" s="24">
        <v>5.5877203936319173</v>
      </c>
      <c r="AI42" s="24">
        <v>5.5599207896835026</v>
      </c>
      <c r="AJ42" s="24">
        <v>3.9922203500055264</v>
      </c>
      <c r="AK42" s="24">
        <v>3.9979088211615759</v>
      </c>
      <c r="AL42" s="24">
        <v>4.0064534187324519</v>
      </c>
      <c r="AM42" s="24">
        <v>4.0156629859262001</v>
      </c>
      <c r="AN42" s="24">
        <v>4.0228888764332025</v>
      </c>
      <c r="AO42" s="24">
        <v>4.0295792111621953</v>
      </c>
      <c r="AP42" s="24">
        <v>4.0345931841496867</v>
      </c>
      <c r="AQ42" s="24">
        <v>4.0387459667720584</v>
      </c>
      <c r="AR42" s="24">
        <v>4.0459213290324314</v>
      </c>
      <c r="AS42" s="24">
        <v>4.0518685927574358</v>
      </c>
      <c r="AT42" s="24">
        <v>4.0596310953451429</v>
      </c>
      <c r="AU42" s="24">
        <v>4.0692568074597064</v>
      </c>
      <c r="AV42" s="24">
        <v>4.0822231351141314</v>
      </c>
      <c r="AW42" s="24">
        <v>4.0976815721732693</v>
      </c>
      <c r="AX42" s="24">
        <v>4.1134304925535119</v>
      </c>
      <c r="AY42" s="24">
        <v>4.1304904161635614</v>
      </c>
      <c r="AZ42" s="24">
        <v>4.149774564741306</v>
      </c>
      <c r="BA42" s="24">
        <v>4.1719609515577467</v>
      </c>
      <c r="BB42" s="24">
        <v>4.1946699118744206</v>
      </c>
      <c r="BC42" s="24">
        <v>4.2145155252173501</v>
      </c>
      <c r="BD42" s="24">
        <v>4.2332533666358003</v>
      </c>
      <c r="BE42" s="24">
        <v>4.251542230652098</v>
      </c>
      <c r="BF42" s="24">
        <v>4.2688849883306235</v>
      </c>
      <c r="BG42" s="24">
        <v>4.2833180836997578</v>
      </c>
      <c r="BH42" s="24">
        <v>4.2970563349851281</v>
      </c>
      <c r="BI42" s="24">
        <v>4.3124097398978707</v>
      </c>
      <c r="BJ42" s="24">
        <v>4.3293550369597646</v>
      </c>
      <c r="BK42" s="24">
        <v>4.3463505364381829</v>
      </c>
      <c r="BL42" s="24">
        <v>4.3622119274758484</v>
      </c>
      <c r="BM42" s="24">
        <v>4.3774181907481271</v>
      </c>
      <c r="BN42" s="24">
        <v>4.3947093653862979</v>
      </c>
      <c r="BO42" s="24">
        <v>4.4138249193714687</v>
      </c>
    </row>
    <row r="43" spans="1:67" ht="17.25" customHeight="1">
      <c r="A43" s="72">
        <v>36</v>
      </c>
      <c r="B43" s="24" t="s">
        <v>7</v>
      </c>
      <c r="C43" s="24" t="s">
        <v>7</v>
      </c>
      <c r="D43" s="24" t="s">
        <v>7</v>
      </c>
      <c r="E43" s="24" t="s">
        <v>7</v>
      </c>
      <c r="F43" s="24" t="s">
        <v>7</v>
      </c>
      <c r="G43" s="24" t="s">
        <v>7</v>
      </c>
      <c r="H43" s="24" t="s">
        <v>7</v>
      </c>
      <c r="I43" s="24" t="s">
        <v>7</v>
      </c>
      <c r="J43" s="24" t="s">
        <v>7</v>
      </c>
      <c r="K43" s="24" t="s">
        <v>7</v>
      </c>
      <c r="L43" s="24" t="s">
        <v>7</v>
      </c>
      <c r="M43" s="24" t="s">
        <v>7</v>
      </c>
      <c r="N43" s="24" t="s">
        <v>7</v>
      </c>
      <c r="O43" s="24" t="s">
        <v>7</v>
      </c>
      <c r="P43" s="24" t="s">
        <v>7</v>
      </c>
      <c r="Q43" s="24" t="s">
        <v>7</v>
      </c>
      <c r="R43" s="24" t="s">
        <v>7</v>
      </c>
      <c r="S43" s="24" t="s">
        <v>7</v>
      </c>
      <c r="T43" s="24" t="s">
        <v>7</v>
      </c>
      <c r="U43" s="24" t="s">
        <v>7</v>
      </c>
      <c r="V43" s="24" t="s">
        <v>7</v>
      </c>
      <c r="W43" s="24" t="s">
        <v>7</v>
      </c>
      <c r="X43" s="24" t="s">
        <v>7</v>
      </c>
      <c r="Y43" s="24" t="s">
        <v>7</v>
      </c>
      <c r="Z43" s="24" t="s">
        <v>7</v>
      </c>
      <c r="AA43" s="24" t="s">
        <v>7</v>
      </c>
      <c r="AB43" s="24" t="s">
        <v>7</v>
      </c>
      <c r="AC43" s="24" t="s">
        <v>7</v>
      </c>
      <c r="AD43" s="24" t="s">
        <v>7</v>
      </c>
      <c r="AE43" s="24">
        <v>5.6719559770309669</v>
      </c>
      <c r="AF43" s="24">
        <v>5.6437372905780769</v>
      </c>
      <c r="AG43" s="24">
        <v>5.6156589956000786</v>
      </c>
      <c r="AH43" s="24">
        <v>5.5877203936319191</v>
      </c>
      <c r="AI43" s="24">
        <v>5.5599207896835017</v>
      </c>
      <c r="AJ43" s="24">
        <v>3.9922203500055264</v>
      </c>
      <c r="AK43" s="24">
        <v>3.9979088211615759</v>
      </c>
      <c r="AL43" s="24">
        <v>4.0064534187324519</v>
      </c>
      <c r="AM43" s="24">
        <v>4.0156629859262001</v>
      </c>
      <c r="AN43" s="24">
        <v>4.0228888764332025</v>
      </c>
      <c r="AO43" s="24">
        <v>4.0295792111621953</v>
      </c>
      <c r="AP43" s="24">
        <v>4.0345931841496867</v>
      </c>
      <c r="AQ43" s="24">
        <v>4.0387459667720584</v>
      </c>
      <c r="AR43" s="24">
        <v>4.0459213290324314</v>
      </c>
      <c r="AS43" s="24">
        <v>4.0518685927574358</v>
      </c>
      <c r="AT43" s="24">
        <v>4.0596310953451429</v>
      </c>
      <c r="AU43" s="24">
        <v>4.0692568074597064</v>
      </c>
      <c r="AV43" s="24">
        <v>4.0822231351141314</v>
      </c>
      <c r="AW43" s="24">
        <v>4.0976815721732693</v>
      </c>
      <c r="AX43" s="24">
        <v>4.1134304925535119</v>
      </c>
      <c r="AY43" s="24">
        <v>4.1304904161635614</v>
      </c>
      <c r="AZ43" s="24">
        <v>4.149774564741306</v>
      </c>
      <c r="BA43" s="24">
        <v>4.1719609515577467</v>
      </c>
      <c r="BB43" s="24">
        <v>4.1946699118744206</v>
      </c>
      <c r="BC43" s="24">
        <v>4.2145155252173501</v>
      </c>
      <c r="BD43" s="24">
        <v>4.2332533666358003</v>
      </c>
      <c r="BE43" s="24">
        <v>4.251542230652098</v>
      </c>
      <c r="BF43" s="24">
        <v>4.2688849883306235</v>
      </c>
      <c r="BG43" s="24">
        <v>4.2833180836997578</v>
      </c>
      <c r="BH43" s="24">
        <v>4.2970563349851281</v>
      </c>
      <c r="BI43" s="24">
        <v>4.3124097398978707</v>
      </c>
      <c r="BJ43" s="24">
        <v>4.3293550369597646</v>
      </c>
      <c r="BK43" s="24">
        <v>4.3463505364381829</v>
      </c>
      <c r="BL43" s="24">
        <v>4.3622119274758484</v>
      </c>
      <c r="BM43" s="24">
        <v>4.3774181907481271</v>
      </c>
      <c r="BN43" s="24">
        <v>4.3947093653862979</v>
      </c>
      <c r="BO43" s="24">
        <v>4.4138249193714687</v>
      </c>
    </row>
    <row r="44" spans="1:67" ht="17.25" customHeight="1">
      <c r="A44" s="72">
        <v>35</v>
      </c>
      <c r="B44" s="24" t="s">
        <v>7</v>
      </c>
      <c r="C44" s="24" t="s">
        <v>7</v>
      </c>
      <c r="D44" s="24" t="s">
        <v>7</v>
      </c>
      <c r="E44" s="24" t="s">
        <v>7</v>
      </c>
      <c r="F44" s="24" t="s">
        <v>7</v>
      </c>
      <c r="G44" s="24" t="s">
        <v>7</v>
      </c>
      <c r="H44" s="24" t="s">
        <v>7</v>
      </c>
      <c r="I44" s="24" t="s">
        <v>7</v>
      </c>
      <c r="J44" s="24" t="s">
        <v>7</v>
      </c>
      <c r="K44" s="24" t="s">
        <v>7</v>
      </c>
      <c r="L44" s="24" t="s">
        <v>7</v>
      </c>
      <c r="M44" s="24" t="s">
        <v>7</v>
      </c>
      <c r="N44" s="24" t="s">
        <v>7</v>
      </c>
      <c r="O44" s="24" t="s">
        <v>7</v>
      </c>
      <c r="P44" s="24" t="s">
        <v>7</v>
      </c>
      <c r="Q44" s="24" t="s">
        <v>7</v>
      </c>
      <c r="R44" s="24" t="s">
        <v>7</v>
      </c>
      <c r="S44" s="24" t="s">
        <v>7</v>
      </c>
      <c r="T44" s="24" t="s">
        <v>7</v>
      </c>
      <c r="U44" s="24" t="s">
        <v>7</v>
      </c>
      <c r="V44" s="24" t="s">
        <v>7</v>
      </c>
      <c r="W44" s="24" t="s">
        <v>7</v>
      </c>
      <c r="X44" s="24" t="s">
        <v>7</v>
      </c>
      <c r="Y44" s="24" t="s">
        <v>7</v>
      </c>
      <c r="Z44" s="24" t="s">
        <v>7</v>
      </c>
      <c r="AA44" s="24" t="s">
        <v>7</v>
      </c>
      <c r="AB44" s="24" t="s">
        <v>7</v>
      </c>
      <c r="AC44" s="24" t="s">
        <v>7</v>
      </c>
      <c r="AD44" s="24" t="s">
        <v>7</v>
      </c>
      <c r="AE44" s="24" t="s">
        <v>7</v>
      </c>
      <c r="AF44" s="24">
        <v>5.6437372905780769</v>
      </c>
      <c r="AG44" s="24">
        <v>5.6156589956000822</v>
      </c>
      <c r="AH44" s="24">
        <v>5.5877203936319226</v>
      </c>
      <c r="AI44" s="24">
        <v>5.5599207896835061</v>
      </c>
      <c r="AJ44" s="24">
        <v>3.9922203500055264</v>
      </c>
      <c r="AK44" s="24">
        <v>3.9979088211615759</v>
      </c>
      <c r="AL44" s="24">
        <v>4.0064534187324519</v>
      </c>
      <c r="AM44" s="24">
        <v>4.0156629859262001</v>
      </c>
      <c r="AN44" s="24">
        <v>4.0228888764332025</v>
      </c>
      <c r="AO44" s="24">
        <v>4.0295792111621953</v>
      </c>
      <c r="AP44" s="24">
        <v>4.0345931841496867</v>
      </c>
      <c r="AQ44" s="24">
        <v>4.0387459667720584</v>
      </c>
      <c r="AR44" s="24">
        <v>4.0459213290324314</v>
      </c>
      <c r="AS44" s="24">
        <v>4.0518685927574358</v>
      </c>
      <c r="AT44" s="24">
        <v>4.0596310953451429</v>
      </c>
      <c r="AU44" s="24">
        <v>4.0692568074597064</v>
      </c>
      <c r="AV44" s="24">
        <v>4.0822231351141314</v>
      </c>
      <c r="AW44" s="24">
        <v>4.0976815721732693</v>
      </c>
      <c r="AX44" s="24">
        <v>4.1134304925535119</v>
      </c>
      <c r="AY44" s="24">
        <v>4.1304904161635614</v>
      </c>
      <c r="AZ44" s="24">
        <v>4.149774564741306</v>
      </c>
      <c r="BA44" s="24">
        <v>4.1719609515577467</v>
      </c>
      <c r="BB44" s="24">
        <v>4.1946699118744206</v>
      </c>
      <c r="BC44" s="24">
        <v>4.2145155252173501</v>
      </c>
      <c r="BD44" s="24">
        <v>4.2332533666358003</v>
      </c>
      <c r="BE44" s="24">
        <v>4.251542230652098</v>
      </c>
      <c r="BF44" s="24">
        <v>4.2688849883306235</v>
      </c>
      <c r="BG44" s="24">
        <v>4.2833180836997578</v>
      </c>
      <c r="BH44" s="24">
        <v>4.2970563349851281</v>
      </c>
      <c r="BI44" s="24">
        <v>4.3124097398978707</v>
      </c>
      <c r="BJ44" s="24">
        <v>4.3293550369597646</v>
      </c>
      <c r="BK44" s="24">
        <v>4.3463505364381829</v>
      </c>
      <c r="BL44" s="24">
        <v>4.3622119274758484</v>
      </c>
      <c r="BM44" s="24">
        <v>4.3774181907481271</v>
      </c>
      <c r="BN44" s="24">
        <v>4.3947093653862979</v>
      </c>
      <c r="BO44" s="24">
        <v>4.4138249193714687</v>
      </c>
    </row>
    <row r="45" spans="1:67" ht="17.25" customHeight="1">
      <c r="A45" s="72">
        <v>34</v>
      </c>
      <c r="B45" s="24" t="s">
        <v>7</v>
      </c>
      <c r="C45" s="24" t="s">
        <v>7</v>
      </c>
      <c r="D45" s="24" t="s">
        <v>7</v>
      </c>
      <c r="E45" s="24" t="s">
        <v>7</v>
      </c>
      <c r="F45" s="24" t="s">
        <v>7</v>
      </c>
      <c r="G45" s="24" t="s">
        <v>7</v>
      </c>
      <c r="H45" s="24" t="s">
        <v>7</v>
      </c>
      <c r="I45" s="24" t="s">
        <v>7</v>
      </c>
      <c r="J45" s="24" t="s">
        <v>7</v>
      </c>
      <c r="K45" s="24" t="s">
        <v>7</v>
      </c>
      <c r="L45" s="24" t="s">
        <v>7</v>
      </c>
      <c r="M45" s="24" t="s">
        <v>7</v>
      </c>
      <c r="N45" s="24" t="s">
        <v>7</v>
      </c>
      <c r="O45" s="24" t="s">
        <v>7</v>
      </c>
      <c r="P45" s="24" t="s">
        <v>7</v>
      </c>
      <c r="Q45" s="24" t="s">
        <v>7</v>
      </c>
      <c r="R45" s="24" t="s">
        <v>7</v>
      </c>
      <c r="S45" s="24" t="s">
        <v>7</v>
      </c>
      <c r="T45" s="24" t="s">
        <v>7</v>
      </c>
      <c r="U45" s="24" t="s">
        <v>7</v>
      </c>
      <c r="V45" s="24" t="s">
        <v>7</v>
      </c>
      <c r="W45" s="24" t="s">
        <v>7</v>
      </c>
      <c r="X45" s="24" t="s">
        <v>7</v>
      </c>
      <c r="Y45" s="24" t="s">
        <v>7</v>
      </c>
      <c r="Z45" s="24" t="s">
        <v>7</v>
      </c>
      <c r="AA45" s="24" t="s">
        <v>7</v>
      </c>
      <c r="AB45" s="24" t="s">
        <v>7</v>
      </c>
      <c r="AC45" s="24" t="s">
        <v>7</v>
      </c>
      <c r="AD45" s="24" t="s">
        <v>7</v>
      </c>
      <c r="AE45" s="24" t="s">
        <v>7</v>
      </c>
      <c r="AF45" s="24" t="s">
        <v>7</v>
      </c>
      <c r="AG45" s="24">
        <v>5.6156589956000769</v>
      </c>
      <c r="AH45" s="24">
        <v>5.5877203936319209</v>
      </c>
      <c r="AI45" s="24">
        <v>5.5599207896835043</v>
      </c>
      <c r="AJ45" s="24">
        <v>3.9922203500055264</v>
      </c>
      <c r="AK45" s="24">
        <v>3.9979088211615759</v>
      </c>
      <c r="AL45" s="24">
        <v>4.0064534187324519</v>
      </c>
      <c r="AM45" s="24">
        <v>4.0156629859262001</v>
      </c>
      <c r="AN45" s="24">
        <v>4.0228888764332025</v>
      </c>
      <c r="AO45" s="24">
        <v>4.0295792111621953</v>
      </c>
      <c r="AP45" s="24">
        <v>4.0345931841496867</v>
      </c>
      <c r="AQ45" s="24">
        <v>4.0387459667720584</v>
      </c>
      <c r="AR45" s="24">
        <v>4.0459213290324314</v>
      </c>
      <c r="AS45" s="24">
        <v>4.0518685927574358</v>
      </c>
      <c r="AT45" s="24">
        <v>4.0596310953451429</v>
      </c>
      <c r="AU45" s="24">
        <v>4.0692568074597064</v>
      </c>
      <c r="AV45" s="24">
        <v>4.0822231351141314</v>
      </c>
      <c r="AW45" s="24">
        <v>4.0976815721732693</v>
      </c>
      <c r="AX45" s="24">
        <v>4.1134304925535119</v>
      </c>
      <c r="AY45" s="24">
        <v>4.1304904161635614</v>
      </c>
      <c r="AZ45" s="24">
        <v>4.149774564741306</v>
      </c>
      <c r="BA45" s="24">
        <v>4.1719609515577467</v>
      </c>
      <c r="BB45" s="24">
        <v>4.1946699118744206</v>
      </c>
      <c r="BC45" s="24">
        <v>4.2145155252173501</v>
      </c>
      <c r="BD45" s="24">
        <v>4.2332533666358003</v>
      </c>
      <c r="BE45" s="24">
        <v>4.251542230652098</v>
      </c>
      <c r="BF45" s="24">
        <v>4.2688849883306235</v>
      </c>
      <c r="BG45" s="24">
        <v>4.2833180836997578</v>
      </c>
      <c r="BH45" s="24">
        <v>4.2970563349851281</v>
      </c>
      <c r="BI45" s="24">
        <v>4.3124097398978707</v>
      </c>
      <c r="BJ45" s="24">
        <v>4.3293550369597646</v>
      </c>
      <c r="BK45" s="24">
        <v>4.3463505364381829</v>
      </c>
      <c r="BL45" s="24">
        <v>4.3622119274758484</v>
      </c>
      <c r="BM45" s="24">
        <v>4.3774181907481271</v>
      </c>
      <c r="BN45" s="24">
        <v>4.3947093653862979</v>
      </c>
      <c r="BO45" s="24">
        <v>4.4138249193714687</v>
      </c>
    </row>
    <row r="46" spans="1:67" ht="17.25" customHeight="1">
      <c r="A46" s="72">
        <v>33</v>
      </c>
      <c r="B46" s="24" t="s">
        <v>7</v>
      </c>
      <c r="C46" s="24" t="s">
        <v>7</v>
      </c>
      <c r="D46" s="24" t="s">
        <v>7</v>
      </c>
      <c r="E46" s="24" t="s">
        <v>7</v>
      </c>
      <c r="F46" s="24" t="s">
        <v>7</v>
      </c>
      <c r="G46" s="24" t="s">
        <v>7</v>
      </c>
      <c r="H46" s="24" t="s">
        <v>7</v>
      </c>
      <c r="I46" s="24" t="s">
        <v>7</v>
      </c>
      <c r="J46" s="24" t="s">
        <v>7</v>
      </c>
      <c r="K46" s="24" t="s">
        <v>7</v>
      </c>
      <c r="L46" s="24" t="s">
        <v>7</v>
      </c>
      <c r="M46" s="24" t="s">
        <v>7</v>
      </c>
      <c r="N46" s="24" t="s">
        <v>7</v>
      </c>
      <c r="O46" s="24" t="s">
        <v>7</v>
      </c>
      <c r="P46" s="24" t="s">
        <v>7</v>
      </c>
      <c r="Q46" s="24" t="s">
        <v>7</v>
      </c>
      <c r="R46" s="24" t="s">
        <v>7</v>
      </c>
      <c r="S46" s="24" t="s">
        <v>7</v>
      </c>
      <c r="T46" s="24" t="s">
        <v>7</v>
      </c>
      <c r="U46" s="24" t="s">
        <v>7</v>
      </c>
      <c r="V46" s="24" t="s">
        <v>7</v>
      </c>
      <c r="W46" s="24" t="s">
        <v>7</v>
      </c>
      <c r="X46" s="24" t="s">
        <v>7</v>
      </c>
      <c r="Y46" s="24" t="s">
        <v>7</v>
      </c>
      <c r="Z46" s="24" t="s">
        <v>7</v>
      </c>
      <c r="AA46" s="24" t="s">
        <v>7</v>
      </c>
      <c r="AB46" s="24" t="s">
        <v>7</v>
      </c>
      <c r="AC46" s="24" t="s">
        <v>7</v>
      </c>
      <c r="AD46" s="24" t="s">
        <v>7</v>
      </c>
      <c r="AE46" s="24" t="s">
        <v>7</v>
      </c>
      <c r="AF46" s="24" t="s">
        <v>7</v>
      </c>
      <c r="AG46" s="24" t="s">
        <v>7</v>
      </c>
      <c r="AH46" s="24">
        <v>5.5877203936319173</v>
      </c>
      <c r="AI46" s="24">
        <v>5.5599207896834999</v>
      </c>
      <c r="AJ46" s="24">
        <v>3.9922203500055264</v>
      </c>
      <c r="AK46" s="24">
        <v>3.9979088211615759</v>
      </c>
      <c r="AL46" s="24">
        <v>4.0064534187324519</v>
      </c>
      <c r="AM46" s="24">
        <v>4.0156629859262001</v>
      </c>
      <c r="AN46" s="24">
        <v>4.0228888764332025</v>
      </c>
      <c r="AO46" s="24">
        <v>4.0295792111621953</v>
      </c>
      <c r="AP46" s="24">
        <v>4.0345931841496867</v>
      </c>
      <c r="AQ46" s="24">
        <v>4.0387459667720584</v>
      </c>
      <c r="AR46" s="24">
        <v>4.0459213290324314</v>
      </c>
      <c r="AS46" s="24">
        <v>4.0518685927574358</v>
      </c>
      <c r="AT46" s="24">
        <v>4.0596310953451429</v>
      </c>
      <c r="AU46" s="24">
        <v>4.0692568074597064</v>
      </c>
      <c r="AV46" s="24">
        <v>4.0822231351141314</v>
      </c>
      <c r="AW46" s="24">
        <v>4.0976815721732693</v>
      </c>
      <c r="AX46" s="24">
        <v>4.1134304925535119</v>
      </c>
      <c r="AY46" s="24">
        <v>4.1304904161635614</v>
      </c>
      <c r="AZ46" s="24">
        <v>4.149774564741306</v>
      </c>
      <c r="BA46" s="24">
        <v>4.1719609515577467</v>
      </c>
      <c r="BB46" s="24">
        <v>4.1946699118744206</v>
      </c>
      <c r="BC46" s="24">
        <v>4.2145155252173501</v>
      </c>
      <c r="BD46" s="24">
        <v>4.2332533666358003</v>
      </c>
      <c r="BE46" s="24">
        <v>4.251542230652098</v>
      </c>
      <c r="BF46" s="24">
        <v>4.2688849883306235</v>
      </c>
      <c r="BG46" s="24">
        <v>4.2833180836997578</v>
      </c>
      <c r="BH46" s="24">
        <v>4.2970563349851281</v>
      </c>
      <c r="BI46" s="24">
        <v>4.3124097398978707</v>
      </c>
      <c r="BJ46" s="24">
        <v>4.3293550369597646</v>
      </c>
      <c r="BK46" s="24">
        <v>4.3463505364381829</v>
      </c>
      <c r="BL46" s="24">
        <v>4.3622119274758484</v>
      </c>
      <c r="BM46" s="24">
        <v>4.3774181907481271</v>
      </c>
      <c r="BN46" s="24">
        <v>4.3947093653862979</v>
      </c>
      <c r="BO46" s="24">
        <v>4.4138249193714687</v>
      </c>
    </row>
    <row r="47" spans="1:67" ht="17.25" customHeight="1">
      <c r="A47" s="72">
        <v>32</v>
      </c>
      <c r="B47" s="24" t="s">
        <v>7</v>
      </c>
      <c r="C47" s="24" t="s">
        <v>7</v>
      </c>
      <c r="D47" s="24" t="s">
        <v>7</v>
      </c>
      <c r="E47" s="24" t="s">
        <v>7</v>
      </c>
      <c r="F47" s="24" t="s">
        <v>7</v>
      </c>
      <c r="G47" s="24" t="s">
        <v>7</v>
      </c>
      <c r="H47" s="24" t="s">
        <v>7</v>
      </c>
      <c r="I47" s="24" t="s">
        <v>7</v>
      </c>
      <c r="J47" s="24" t="s">
        <v>7</v>
      </c>
      <c r="K47" s="24" t="s">
        <v>7</v>
      </c>
      <c r="L47" s="24" t="s">
        <v>7</v>
      </c>
      <c r="M47" s="24" t="s">
        <v>7</v>
      </c>
      <c r="N47" s="24" t="s">
        <v>7</v>
      </c>
      <c r="O47" s="24" t="s">
        <v>7</v>
      </c>
      <c r="P47" s="24" t="s">
        <v>7</v>
      </c>
      <c r="Q47" s="24" t="s">
        <v>7</v>
      </c>
      <c r="R47" s="24" t="s">
        <v>7</v>
      </c>
      <c r="S47" s="24" t="s">
        <v>7</v>
      </c>
      <c r="T47" s="24" t="s">
        <v>7</v>
      </c>
      <c r="U47" s="24" t="s">
        <v>7</v>
      </c>
      <c r="V47" s="24" t="s">
        <v>7</v>
      </c>
      <c r="W47" s="24" t="s">
        <v>7</v>
      </c>
      <c r="X47" s="24" t="s">
        <v>7</v>
      </c>
      <c r="Y47" s="24" t="s">
        <v>7</v>
      </c>
      <c r="Z47" s="24" t="s">
        <v>7</v>
      </c>
      <c r="AA47" s="24" t="s">
        <v>7</v>
      </c>
      <c r="AB47" s="24" t="s">
        <v>7</v>
      </c>
      <c r="AC47" s="24" t="s">
        <v>7</v>
      </c>
      <c r="AD47" s="24" t="s">
        <v>7</v>
      </c>
      <c r="AE47" s="24" t="s">
        <v>7</v>
      </c>
      <c r="AF47" s="24" t="s">
        <v>7</v>
      </c>
      <c r="AG47" s="24" t="s">
        <v>7</v>
      </c>
      <c r="AH47" s="24" t="s">
        <v>7</v>
      </c>
      <c r="AI47" s="24">
        <v>5.5599207896834999</v>
      </c>
      <c r="AJ47" s="24">
        <v>3.9922203500055264</v>
      </c>
      <c r="AK47" s="24">
        <v>3.9979088211615759</v>
      </c>
      <c r="AL47" s="24">
        <v>4.0064534187324519</v>
      </c>
      <c r="AM47" s="24">
        <v>4.0156629859262001</v>
      </c>
      <c r="AN47" s="24">
        <v>4.0228888764332025</v>
      </c>
      <c r="AO47" s="24">
        <v>4.0295792111621953</v>
      </c>
      <c r="AP47" s="24">
        <v>4.0345931841496867</v>
      </c>
      <c r="AQ47" s="24">
        <v>4.0387459667720584</v>
      </c>
      <c r="AR47" s="24">
        <v>4.0459213290324314</v>
      </c>
      <c r="AS47" s="24">
        <v>4.0518685927574358</v>
      </c>
      <c r="AT47" s="24">
        <v>4.0596310953451429</v>
      </c>
      <c r="AU47" s="24">
        <v>4.0692568074597064</v>
      </c>
      <c r="AV47" s="24">
        <v>4.0822231351141314</v>
      </c>
      <c r="AW47" s="24">
        <v>4.0976815721732693</v>
      </c>
      <c r="AX47" s="24">
        <v>4.1134304925535119</v>
      </c>
      <c r="AY47" s="24">
        <v>4.1304904161635614</v>
      </c>
      <c r="AZ47" s="24">
        <v>4.149774564741306</v>
      </c>
      <c r="BA47" s="24">
        <v>4.1719609515577467</v>
      </c>
      <c r="BB47" s="24">
        <v>4.1946699118744206</v>
      </c>
      <c r="BC47" s="24">
        <v>4.2145155252173501</v>
      </c>
      <c r="BD47" s="24">
        <v>4.2332533666358003</v>
      </c>
      <c r="BE47" s="24">
        <v>4.251542230652098</v>
      </c>
      <c r="BF47" s="24">
        <v>4.2688849883306235</v>
      </c>
      <c r="BG47" s="24">
        <v>4.2833180836997578</v>
      </c>
      <c r="BH47" s="24">
        <v>4.2970563349851281</v>
      </c>
      <c r="BI47" s="24">
        <v>4.3124097398978707</v>
      </c>
      <c r="BJ47" s="24">
        <v>4.3293550369597646</v>
      </c>
      <c r="BK47" s="24">
        <v>4.3463505364381829</v>
      </c>
      <c r="BL47" s="24">
        <v>4.3622119274758484</v>
      </c>
      <c r="BM47" s="24">
        <v>4.3774181907481271</v>
      </c>
      <c r="BN47" s="24">
        <v>4.3947093653862979</v>
      </c>
      <c r="BO47" s="24">
        <v>4.4138249193714687</v>
      </c>
    </row>
    <row r="48" spans="1:67" ht="17.25" customHeight="1">
      <c r="A48" s="72">
        <v>31</v>
      </c>
      <c r="B48" s="24" t="s">
        <v>7</v>
      </c>
      <c r="C48" s="24" t="s">
        <v>7</v>
      </c>
      <c r="D48" s="24" t="s">
        <v>7</v>
      </c>
      <c r="E48" s="24" t="s">
        <v>7</v>
      </c>
      <c r="F48" s="24" t="s">
        <v>7</v>
      </c>
      <c r="G48" s="24" t="s">
        <v>7</v>
      </c>
      <c r="H48" s="24" t="s">
        <v>7</v>
      </c>
      <c r="I48" s="24" t="s">
        <v>7</v>
      </c>
      <c r="J48" s="24" t="s">
        <v>7</v>
      </c>
      <c r="K48" s="24" t="s">
        <v>7</v>
      </c>
      <c r="L48" s="24" t="s">
        <v>7</v>
      </c>
      <c r="M48" s="24" t="s">
        <v>7</v>
      </c>
      <c r="N48" s="24" t="s">
        <v>7</v>
      </c>
      <c r="O48" s="24" t="s">
        <v>7</v>
      </c>
      <c r="P48" s="24" t="s">
        <v>7</v>
      </c>
      <c r="Q48" s="24" t="s">
        <v>7</v>
      </c>
      <c r="R48" s="24" t="s">
        <v>7</v>
      </c>
      <c r="S48" s="24" t="s">
        <v>7</v>
      </c>
      <c r="T48" s="24" t="s">
        <v>7</v>
      </c>
      <c r="U48" s="24" t="s">
        <v>7</v>
      </c>
      <c r="V48" s="24" t="s">
        <v>7</v>
      </c>
      <c r="W48" s="24" t="s">
        <v>7</v>
      </c>
      <c r="X48" s="24" t="s">
        <v>7</v>
      </c>
      <c r="Y48" s="24" t="s">
        <v>7</v>
      </c>
      <c r="Z48" s="24" t="s">
        <v>7</v>
      </c>
      <c r="AA48" s="24" t="s">
        <v>7</v>
      </c>
      <c r="AB48" s="24" t="s">
        <v>7</v>
      </c>
      <c r="AC48" s="24" t="s">
        <v>7</v>
      </c>
      <c r="AD48" s="24" t="s">
        <v>7</v>
      </c>
      <c r="AE48" s="24" t="s">
        <v>7</v>
      </c>
      <c r="AF48" s="24" t="s">
        <v>7</v>
      </c>
      <c r="AG48" s="24" t="s">
        <v>7</v>
      </c>
      <c r="AH48" s="24" t="s">
        <v>7</v>
      </c>
      <c r="AI48" s="24" t="s">
        <v>7</v>
      </c>
      <c r="AJ48" s="24">
        <v>3.9922203500055264</v>
      </c>
      <c r="AK48" s="24">
        <v>3.9979088211615759</v>
      </c>
      <c r="AL48" s="24">
        <v>4.0064534187324519</v>
      </c>
      <c r="AM48" s="24">
        <v>4.0156629859262001</v>
      </c>
      <c r="AN48" s="24">
        <v>4.0228888764332025</v>
      </c>
      <c r="AO48" s="24">
        <v>4.0295792111621953</v>
      </c>
      <c r="AP48" s="24">
        <v>4.0345931841496867</v>
      </c>
      <c r="AQ48" s="24">
        <v>4.0387459667720584</v>
      </c>
      <c r="AR48" s="24">
        <v>4.0459213290324314</v>
      </c>
      <c r="AS48" s="24">
        <v>4.0518685927574358</v>
      </c>
      <c r="AT48" s="24">
        <v>4.0596310953451429</v>
      </c>
      <c r="AU48" s="24">
        <v>4.0692568074597064</v>
      </c>
      <c r="AV48" s="24">
        <v>4.0822231351141314</v>
      </c>
      <c r="AW48" s="24">
        <v>4.0976815721732693</v>
      </c>
      <c r="AX48" s="24">
        <v>4.1134304925535119</v>
      </c>
      <c r="AY48" s="24">
        <v>4.1304904161635614</v>
      </c>
      <c r="AZ48" s="24">
        <v>4.149774564741306</v>
      </c>
      <c r="BA48" s="24">
        <v>4.1719609515577467</v>
      </c>
      <c r="BB48" s="24">
        <v>4.1946699118744206</v>
      </c>
      <c r="BC48" s="24">
        <v>4.2145155252173501</v>
      </c>
      <c r="BD48" s="24">
        <v>4.2332533666358003</v>
      </c>
      <c r="BE48" s="24">
        <v>4.251542230652098</v>
      </c>
      <c r="BF48" s="24">
        <v>4.2688849883306235</v>
      </c>
      <c r="BG48" s="24">
        <v>4.2833180836997578</v>
      </c>
      <c r="BH48" s="24">
        <v>4.2970563349851281</v>
      </c>
      <c r="BI48" s="24">
        <v>4.3124097398978707</v>
      </c>
      <c r="BJ48" s="24">
        <v>4.3293550369597646</v>
      </c>
      <c r="BK48" s="24">
        <v>4.3463505364381829</v>
      </c>
      <c r="BL48" s="24">
        <v>4.3622119274758484</v>
      </c>
      <c r="BM48" s="24">
        <v>4.3774181907481271</v>
      </c>
      <c r="BN48" s="24">
        <v>4.3947093653862979</v>
      </c>
      <c r="BO48" s="24">
        <v>4.4138249193714687</v>
      </c>
    </row>
    <row r="49" spans="1:76" ht="17.25" customHeight="1">
      <c r="A49" s="72">
        <v>30</v>
      </c>
      <c r="B49" s="24" t="s">
        <v>7</v>
      </c>
      <c r="C49" s="24" t="s">
        <v>7</v>
      </c>
      <c r="D49" s="24" t="s">
        <v>7</v>
      </c>
      <c r="E49" s="24" t="s">
        <v>7</v>
      </c>
      <c r="F49" s="24" t="s">
        <v>7</v>
      </c>
      <c r="G49" s="24" t="s">
        <v>7</v>
      </c>
      <c r="H49" s="24" t="s">
        <v>7</v>
      </c>
      <c r="I49" s="24" t="s">
        <v>7</v>
      </c>
      <c r="J49" s="24" t="s">
        <v>7</v>
      </c>
      <c r="K49" s="24" t="s">
        <v>7</v>
      </c>
      <c r="L49" s="24" t="s">
        <v>7</v>
      </c>
      <c r="M49" s="24" t="s">
        <v>7</v>
      </c>
      <c r="N49" s="24" t="s">
        <v>7</v>
      </c>
      <c r="O49" s="24" t="s">
        <v>7</v>
      </c>
      <c r="P49" s="24" t="s">
        <v>7</v>
      </c>
      <c r="Q49" s="24" t="s">
        <v>7</v>
      </c>
      <c r="R49" s="24" t="s">
        <v>7</v>
      </c>
      <c r="S49" s="24" t="s">
        <v>7</v>
      </c>
      <c r="T49" s="24" t="s">
        <v>7</v>
      </c>
      <c r="U49" s="24" t="s">
        <v>7</v>
      </c>
      <c r="V49" s="24" t="s">
        <v>7</v>
      </c>
      <c r="W49" s="24" t="s">
        <v>7</v>
      </c>
      <c r="X49" s="24" t="s">
        <v>7</v>
      </c>
      <c r="Y49" s="24" t="s">
        <v>7</v>
      </c>
      <c r="Z49" s="24" t="s">
        <v>7</v>
      </c>
      <c r="AA49" s="24" t="s">
        <v>7</v>
      </c>
      <c r="AB49" s="24" t="s">
        <v>7</v>
      </c>
      <c r="AC49" s="24" t="s">
        <v>7</v>
      </c>
      <c r="AD49" s="24" t="s">
        <v>7</v>
      </c>
      <c r="AE49" s="24" t="s">
        <v>7</v>
      </c>
      <c r="AF49" s="24" t="s">
        <v>7</v>
      </c>
      <c r="AG49" s="24" t="s">
        <v>7</v>
      </c>
      <c r="AH49" s="24" t="s">
        <v>7</v>
      </c>
      <c r="AI49" s="24" t="s">
        <v>7</v>
      </c>
      <c r="AJ49" s="24">
        <v>3.9922203500055264</v>
      </c>
      <c r="AK49" s="24">
        <v>3.9979088211615759</v>
      </c>
      <c r="AL49" s="24">
        <v>4.0064534187324519</v>
      </c>
      <c r="AM49" s="24">
        <v>4.0156629859262001</v>
      </c>
      <c r="AN49" s="24">
        <v>4.0228888764332025</v>
      </c>
      <c r="AO49" s="24">
        <v>4.0295792111621953</v>
      </c>
      <c r="AP49" s="24">
        <v>4.0345931841496867</v>
      </c>
      <c r="AQ49" s="24">
        <v>4.0387459667720584</v>
      </c>
      <c r="AR49" s="24">
        <v>4.0459213290324314</v>
      </c>
      <c r="AS49" s="24">
        <v>4.0518685927574358</v>
      </c>
      <c r="AT49" s="24">
        <v>4.0596310953451429</v>
      </c>
      <c r="AU49" s="24">
        <v>4.0692568074597064</v>
      </c>
      <c r="AV49" s="24">
        <v>4.0822231351141314</v>
      </c>
      <c r="AW49" s="24">
        <v>4.0976815721732693</v>
      </c>
      <c r="AX49" s="24">
        <v>4.1134304925535119</v>
      </c>
      <c r="AY49" s="24">
        <v>4.1304904161635614</v>
      </c>
      <c r="AZ49" s="24">
        <v>4.149774564741306</v>
      </c>
      <c r="BA49" s="24">
        <v>4.1719609515577467</v>
      </c>
      <c r="BB49" s="24">
        <v>4.1946699118744206</v>
      </c>
      <c r="BC49" s="24">
        <v>4.2145155252173501</v>
      </c>
      <c r="BD49" s="24">
        <v>4.2332533666358003</v>
      </c>
      <c r="BE49" s="24">
        <v>4.251542230652098</v>
      </c>
      <c r="BF49" s="24">
        <v>4.2688849883306235</v>
      </c>
      <c r="BG49" s="24">
        <v>4.2833180836997578</v>
      </c>
      <c r="BH49" s="24">
        <v>4.2970563349851281</v>
      </c>
      <c r="BI49" s="24">
        <v>4.3124097398978707</v>
      </c>
      <c r="BJ49" s="24">
        <v>4.3293550369597646</v>
      </c>
      <c r="BK49" s="24">
        <v>4.3463505364381829</v>
      </c>
      <c r="BL49" s="24">
        <v>4.3622119274758484</v>
      </c>
      <c r="BM49" s="24">
        <v>4.3774181907481271</v>
      </c>
      <c r="BN49" s="24">
        <v>4.3947093653862979</v>
      </c>
      <c r="BO49" s="24">
        <v>4.4138249193714687</v>
      </c>
    </row>
    <row r="50" spans="1:76" ht="17.25" customHeight="1">
      <c r="A50" s="72">
        <v>29</v>
      </c>
      <c r="B50" s="24" t="s">
        <v>7</v>
      </c>
      <c r="C50" s="24" t="s">
        <v>7</v>
      </c>
      <c r="D50" s="24" t="s">
        <v>7</v>
      </c>
      <c r="E50" s="24" t="s">
        <v>7</v>
      </c>
      <c r="F50" s="24" t="s">
        <v>7</v>
      </c>
      <c r="G50" s="24" t="s">
        <v>7</v>
      </c>
      <c r="H50" s="24" t="s">
        <v>7</v>
      </c>
      <c r="I50" s="24" t="s">
        <v>7</v>
      </c>
      <c r="J50" s="24" t="s">
        <v>7</v>
      </c>
      <c r="K50" s="24" t="s">
        <v>7</v>
      </c>
      <c r="L50" s="24" t="s">
        <v>7</v>
      </c>
      <c r="M50" s="24" t="s">
        <v>7</v>
      </c>
      <c r="N50" s="24" t="s">
        <v>7</v>
      </c>
      <c r="O50" s="24" t="s">
        <v>7</v>
      </c>
      <c r="P50" s="24" t="s">
        <v>7</v>
      </c>
      <c r="Q50" s="24" t="s">
        <v>7</v>
      </c>
      <c r="R50" s="24" t="s">
        <v>7</v>
      </c>
      <c r="S50" s="24" t="s">
        <v>7</v>
      </c>
      <c r="T50" s="24" t="s">
        <v>7</v>
      </c>
      <c r="U50" s="24" t="s">
        <v>7</v>
      </c>
      <c r="V50" s="24" t="s">
        <v>7</v>
      </c>
      <c r="W50" s="24" t="s">
        <v>7</v>
      </c>
      <c r="X50" s="24" t="s">
        <v>7</v>
      </c>
      <c r="Y50" s="24" t="s">
        <v>7</v>
      </c>
      <c r="Z50" s="24" t="s">
        <v>7</v>
      </c>
      <c r="AA50" s="24" t="s">
        <v>7</v>
      </c>
      <c r="AB50" s="24" t="s">
        <v>7</v>
      </c>
      <c r="AC50" s="24" t="s">
        <v>7</v>
      </c>
      <c r="AD50" s="24" t="s">
        <v>7</v>
      </c>
      <c r="AE50" s="24" t="s">
        <v>7</v>
      </c>
      <c r="AF50" s="24" t="s">
        <v>7</v>
      </c>
      <c r="AG50" s="24" t="s">
        <v>7</v>
      </c>
      <c r="AH50" s="24" t="s">
        <v>7</v>
      </c>
      <c r="AI50" s="24" t="s">
        <v>7</v>
      </c>
      <c r="AJ50" s="24">
        <v>3.9922203500055264</v>
      </c>
      <c r="AK50" s="24">
        <v>3.9979088211615759</v>
      </c>
      <c r="AL50" s="24">
        <v>4.0064534187324519</v>
      </c>
      <c r="AM50" s="24">
        <v>4.0156629859262001</v>
      </c>
      <c r="AN50" s="24">
        <v>4.0228888764332025</v>
      </c>
      <c r="AO50" s="24">
        <v>4.0295792111621953</v>
      </c>
      <c r="AP50" s="24">
        <v>4.0345931841496867</v>
      </c>
      <c r="AQ50" s="24">
        <v>4.0387459667720584</v>
      </c>
      <c r="AR50" s="24">
        <v>4.0459213290324314</v>
      </c>
      <c r="AS50" s="24">
        <v>4.0518685927574358</v>
      </c>
      <c r="AT50" s="24">
        <v>4.0596310953451429</v>
      </c>
      <c r="AU50" s="24">
        <v>4.0692568074597064</v>
      </c>
      <c r="AV50" s="24">
        <v>4.0822231351141314</v>
      </c>
      <c r="AW50" s="24">
        <v>4.0976815721732693</v>
      </c>
      <c r="AX50" s="24">
        <v>4.1134304925535119</v>
      </c>
      <c r="AY50" s="24">
        <v>4.1304904161635614</v>
      </c>
      <c r="AZ50" s="24">
        <v>4.149774564741306</v>
      </c>
      <c r="BA50" s="24">
        <v>4.1719609515577467</v>
      </c>
      <c r="BB50" s="24">
        <v>4.1946699118744206</v>
      </c>
      <c r="BC50" s="24">
        <v>4.2145155252173501</v>
      </c>
      <c r="BD50" s="24">
        <v>4.2332533666358003</v>
      </c>
      <c r="BE50" s="24">
        <v>4.251542230652098</v>
      </c>
      <c r="BF50" s="24">
        <v>4.2688849883306235</v>
      </c>
      <c r="BG50" s="24">
        <v>4.2833180836997578</v>
      </c>
      <c r="BH50" s="24">
        <v>4.2970563349851281</v>
      </c>
      <c r="BI50" s="24">
        <v>4.3124097398978707</v>
      </c>
      <c r="BJ50" s="24">
        <v>4.3293550369597646</v>
      </c>
      <c r="BK50" s="24">
        <v>4.3463505364381829</v>
      </c>
      <c r="BL50" s="24">
        <v>4.3622119274758484</v>
      </c>
      <c r="BM50" s="24">
        <v>4.3774181907481271</v>
      </c>
      <c r="BN50" s="24">
        <v>4.3947093653862979</v>
      </c>
      <c r="BO50" s="24">
        <v>4.4138249193714687</v>
      </c>
    </row>
    <row r="51" spans="1:76" ht="17.25" customHeight="1">
      <c r="A51" s="72">
        <v>28</v>
      </c>
      <c r="B51" s="24" t="s">
        <v>7</v>
      </c>
      <c r="C51" s="24" t="s">
        <v>7</v>
      </c>
      <c r="D51" s="24" t="s">
        <v>7</v>
      </c>
      <c r="E51" s="24" t="s">
        <v>7</v>
      </c>
      <c r="F51" s="24" t="s">
        <v>7</v>
      </c>
      <c r="G51" s="24" t="s">
        <v>7</v>
      </c>
      <c r="H51" s="24" t="s">
        <v>7</v>
      </c>
      <c r="I51" s="24" t="s">
        <v>7</v>
      </c>
      <c r="J51" s="24" t="s">
        <v>7</v>
      </c>
      <c r="K51" s="24" t="s">
        <v>7</v>
      </c>
      <c r="L51" s="24" t="s">
        <v>7</v>
      </c>
      <c r="M51" s="24" t="s">
        <v>7</v>
      </c>
      <c r="N51" s="24" t="s">
        <v>7</v>
      </c>
      <c r="O51" s="24" t="s">
        <v>7</v>
      </c>
      <c r="P51" s="24" t="s">
        <v>7</v>
      </c>
      <c r="Q51" s="24" t="s">
        <v>7</v>
      </c>
      <c r="R51" s="24" t="s">
        <v>7</v>
      </c>
      <c r="S51" s="24" t="s">
        <v>7</v>
      </c>
      <c r="T51" s="24" t="s">
        <v>7</v>
      </c>
      <c r="U51" s="24" t="s">
        <v>7</v>
      </c>
      <c r="V51" s="24" t="s">
        <v>7</v>
      </c>
      <c r="W51" s="24" t="s">
        <v>7</v>
      </c>
      <c r="X51" s="24" t="s">
        <v>7</v>
      </c>
      <c r="Y51" s="24" t="s">
        <v>7</v>
      </c>
      <c r="Z51" s="24" t="s">
        <v>7</v>
      </c>
      <c r="AA51" s="24" t="s">
        <v>7</v>
      </c>
      <c r="AB51" s="24" t="s">
        <v>7</v>
      </c>
      <c r="AC51" s="24" t="s">
        <v>7</v>
      </c>
      <c r="AD51" s="24" t="s">
        <v>7</v>
      </c>
      <c r="AE51" s="24" t="s">
        <v>7</v>
      </c>
      <c r="AF51" s="24" t="s">
        <v>7</v>
      </c>
      <c r="AG51" s="24" t="s">
        <v>7</v>
      </c>
      <c r="AH51" s="24" t="s">
        <v>7</v>
      </c>
      <c r="AI51" s="24" t="s">
        <v>7</v>
      </c>
      <c r="AJ51" s="24">
        <v>3.9922203500055264</v>
      </c>
      <c r="AK51" s="24">
        <v>3.9979088211615759</v>
      </c>
      <c r="AL51" s="24">
        <v>4.0064534187324519</v>
      </c>
      <c r="AM51" s="24">
        <v>4.0156629859262001</v>
      </c>
      <c r="AN51" s="24">
        <v>4.0228888764332025</v>
      </c>
      <c r="AO51" s="24">
        <v>4.0295792111621953</v>
      </c>
      <c r="AP51" s="24">
        <v>4.0345931841496867</v>
      </c>
      <c r="AQ51" s="24">
        <v>4.0387459667720584</v>
      </c>
      <c r="AR51" s="24">
        <v>4.0459213290324314</v>
      </c>
      <c r="AS51" s="24">
        <v>4.0518685927574358</v>
      </c>
      <c r="AT51" s="24">
        <v>4.0596310953451429</v>
      </c>
      <c r="AU51" s="24">
        <v>4.0692568074597064</v>
      </c>
      <c r="AV51" s="24">
        <v>4.0822231351141314</v>
      </c>
      <c r="AW51" s="24">
        <v>4.0976815721732693</v>
      </c>
      <c r="AX51" s="24">
        <v>4.1134304925535119</v>
      </c>
      <c r="AY51" s="24">
        <v>4.1304904161635614</v>
      </c>
      <c r="AZ51" s="24">
        <v>4.149774564741306</v>
      </c>
      <c r="BA51" s="24">
        <v>4.1719609515577467</v>
      </c>
      <c r="BB51" s="24">
        <v>4.1946699118744206</v>
      </c>
      <c r="BC51" s="24">
        <v>4.2145155252173501</v>
      </c>
      <c r="BD51" s="24">
        <v>4.2332533666358003</v>
      </c>
      <c r="BE51" s="24">
        <v>4.251542230652098</v>
      </c>
      <c r="BF51" s="24">
        <v>4.2688849883306235</v>
      </c>
      <c r="BG51" s="24">
        <v>4.2833180836997578</v>
      </c>
      <c r="BH51" s="24">
        <v>4.2970563349851281</v>
      </c>
      <c r="BI51" s="24">
        <v>4.3124097398978707</v>
      </c>
      <c r="BJ51" s="24">
        <v>4.3293550369597646</v>
      </c>
      <c r="BK51" s="24">
        <v>4.3463505364381829</v>
      </c>
      <c r="BL51" s="24">
        <v>4.3622119274758484</v>
      </c>
      <c r="BM51" s="24">
        <v>4.3774181907481271</v>
      </c>
      <c r="BN51" s="24">
        <v>4.3947093653862979</v>
      </c>
      <c r="BO51" s="24">
        <v>4.4138249193714687</v>
      </c>
    </row>
    <row r="52" spans="1:76" ht="17.25" customHeight="1">
      <c r="A52" s="72">
        <v>27</v>
      </c>
      <c r="B52" s="24" t="s">
        <v>7</v>
      </c>
      <c r="C52" s="24" t="s">
        <v>7</v>
      </c>
      <c r="D52" s="24" t="s">
        <v>7</v>
      </c>
      <c r="E52" s="24" t="s">
        <v>7</v>
      </c>
      <c r="F52" s="24" t="s">
        <v>7</v>
      </c>
      <c r="G52" s="24" t="s">
        <v>7</v>
      </c>
      <c r="H52" s="24" t="s">
        <v>7</v>
      </c>
      <c r="I52" s="24" t="s">
        <v>7</v>
      </c>
      <c r="J52" s="24" t="s">
        <v>7</v>
      </c>
      <c r="K52" s="24" t="s">
        <v>7</v>
      </c>
      <c r="L52" s="24" t="s">
        <v>7</v>
      </c>
      <c r="M52" s="24" t="s">
        <v>7</v>
      </c>
      <c r="N52" s="24" t="s">
        <v>7</v>
      </c>
      <c r="O52" s="24" t="s">
        <v>7</v>
      </c>
      <c r="P52" s="24" t="s">
        <v>7</v>
      </c>
      <c r="Q52" s="24" t="s">
        <v>7</v>
      </c>
      <c r="R52" s="24" t="s">
        <v>7</v>
      </c>
      <c r="S52" s="24" t="s">
        <v>7</v>
      </c>
      <c r="T52" s="24" t="s">
        <v>7</v>
      </c>
      <c r="U52" s="24" t="s">
        <v>7</v>
      </c>
      <c r="V52" s="24" t="s">
        <v>7</v>
      </c>
      <c r="W52" s="24" t="s">
        <v>7</v>
      </c>
      <c r="X52" s="24" t="s">
        <v>7</v>
      </c>
      <c r="Y52" s="24" t="s">
        <v>7</v>
      </c>
      <c r="Z52" s="24" t="s">
        <v>7</v>
      </c>
      <c r="AA52" s="24" t="s">
        <v>7</v>
      </c>
      <c r="AB52" s="24" t="s">
        <v>7</v>
      </c>
      <c r="AC52" s="24" t="s">
        <v>7</v>
      </c>
      <c r="AD52" s="24" t="s">
        <v>7</v>
      </c>
      <c r="AE52" s="24" t="s">
        <v>7</v>
      </c>
      <c r="AF52" s="24" t="s">
        <v>7</v>
      </c>
      <c r="AG52" s="24" t="s">
        <v>7</v>
      </c>
      <c r="AH52" s="24" t="s">
        <v>7</v>
      </c>
      <c r="AI52" s="24" t="s">
        <v>7</v>
      </c>
      <c r="AJ52" s="24">
        <v>3.9922203500055264</v>
      </c>
      <c r="AK52" s="24">
        <v>3.9979088211615759</v>
      </c>
      <c r="AL52" s="24">
        <v>4.0064534187324519</v>
      </c>
      <c r="AM52" s="24">
        <v>4.0156629859262001</v>
      </c>
      <c r="AN52" s="24">
        <v>4.0228888764332025</v>
      </c>
      <c r="AO52" s="24">
        <v>4.0295792111621953</v>
      </c>
      <c r="AP52" s="24">
        <v>4.0345931841496867</v>
      </c>
      <c r="AQ52" s="24">
        <v>4.0387459667720584</v>
      </c>
      <c r="AR52" s="24">
        <v>4.0459213290324314</v>
      </c>
      <c r="AS52" s="24">
        <v>4.0518685927574358</v>
      </c>
      <c r="AT52" s="24">
        <v>4.0596310953451429</v>
      </c>
      <c r="AU52" s="24">
        <v>4.0692568074597064</v>
      </c>
      <c r="AV52" s="24">
        <v>4.0822231351141314</v>
      </c>
      <c r="AW52" s="24">
        <v>4.0976815721732693</v>
      </c>
      <c r="AX52" s="24">
        <v>4.1134304925535119</v>
      </c>
      <c r="AY52" s="24">
        <v>4.1304904161635614</v>
      </c>
      <c r="AZ52" s="24">
        <v>4.149774564741306</v>
      </c>
      <c r="BA52" s="24">
        <v>4.1719609515577467</v>
      </c>
      <c r="BB52" s="24">
        <v>4.1946699118744206</v>
      </c>
      <c r="BC52" s="24">
        <v>4.2145155252173501</v>
      </c>
      <c r="BD52" s="24">
        <v>4.2332533666358003</v>
      </c>
      <c r="BE52" s="24">
        <v>4.251542230652098</v>
      </c>
      <c r="BF52" s="24">
        <v>4.2688849883306235</v>
      </c>
      <c r="BG52" s="24">
        <v>4.2833180836997578</v>
      </c>
      <c r="BH52" s="24">
        <v>4.2970563349851281</v>
      </c>
      <c r="BI52" s="24">
        <v>4.3124097398978707</v>
      </c>
      <c r="BJ52" s="24">
        <v>4.3293550369597646</v>
      </c>
      <c r="BK52" s="24">
        <v>4.3463505364381829</v>
      </c>
      <c r="BL52" s="24">
        <v>4.3622119274758484</v>
      </c>
      <c r="BM52" s="24">
        <v>4.3774181907481271</v>
      </c>
      <c r="BN52" s="24">
        <v>4.3947093653862979</v>
      </c>
      <c r="BO52" s="24">
        <v>4.4138249193714687</v>
      </c>
    </row>
    <row r="53" spans="1:76" ht="17.25" customHeight="1">
      <c r="A53" s="72">
        <v>26</v>
      </c>
      <c r="B53" s="24" t="s">
        <v>7</v>
      </c>
      <c r="C53" s="24" t="s">
        <v>7</v>
      </c>
      <c r="D53" s="24" t="s">
        <v>7</v>
      </c>
      <c r="E53" s="24" t="s">
        <v>7</v>
      </c>
      <c r="F53" s="24" t="s">
        <v>7</v>
      </c>
      <c r="G53" s="24" t="s">
        <v>7</v>
      </c>
      <c r="H53" s="24" t="s">
        <v>7</v>
      </c>
      <c r="I53" s="24" t="s">
        <v>7</v>
      </c>
      <c r="J53" s="24" t="s">
        <v>7</v>
      </c>
      <c r="K53" s="24" t="s">
        <v>7</v>
      </c>
      <c r="L53" s="24" t="s">
        <v>7</v>
      </c>
      <c r="M53" s="24" t="s">
        <v>7</v>
      </c>
      <c r="N53" s="24" t="s">
        <v>7</v>
      </c>
      <c r="O53" s="24" t="s">
        <v>7</v>
      </c>
      <c r="P53" s="24" t="s">
        <v>7</v>
      </c>
      <c r="Q53" s="24" t="s">
        <v>7</v>
      </c>
      <c r="R53" s="24" t="s">
        <v>7</v>
      </c>
      <c r="S53" s="24" t="s">
        <v>7</v>
      </c>
      <c r="T53" s="24" t="s">
        <v>7</v>
      </c>
      <c r="U53" s="24" t="s">
        <v>7</v>
      </c>
      <c r="V53" s="24" t="s">
        <v>7</v>
      </c>
      <c r="W53" s="24" t="s">
        <v>7</v>
      </c>
      <c r="X53" s="24" t="s">
        <v>7</v>
      </c>
      <c r="Y53" s="24" t="s">
        <v>7</v>
      </c>
      <c r="Z53" s="24" t="s">
        <v>7</v>
      </c>
      <c r="AA53" s="24" t="s">
        <v>7</v>
      </c>
      <c r="AB53" s="24" t="s">
        <v>7</v>
      </c>
      <c r="AC53" s="24" t="s">
        <v>7</v>
      </c>
      <c r="AD53" s="24" t="s">
        <v>7</v>
      </c>
      <c r="AE53" s="24" t="s">
        <v>7</v>
      </c>
      <c r="AF53" s="24" t="s">
        <v>7</v>
      </c>
      <c r="AG53" s="24" t="s">
        <v>7</v>
      </c>
      <c r="AH53" s="24" t="s">
        <v>7</v>
      </c>
      <c r="AI53" s="24" t="s">
        <v>7</v>
      </c>
      <c r="AJ53" s="24">
        <v>3.9922203500055264</v>
      </c>
      <c r="AK53" s="24">
        <v>3.9979088211615759</v>
      </c>
      <c r="AL53" s="24">
        <v>4.0064534187324519</v>
      </c>
      <c r="AM53" s="24">
        <v>4.0156629859262001</v>
      </c>
      <c r="AN53" s="24">
        <v>4.0228888764332025</v>
      </c>
      <c r="AO53" s="24">
        <v>4.0295792111621953</v>
      </c>
      <c r="AP53" s="24">
        <v>4.0345931841496867</v>
      </c>
      <c r="AQ53" s="24">
        <v>4.0387459667720584</v>
      </c>
      <c r="AR53" s="24">
        <v>4.0459213290324314</v>
      </c>
      <c r="AS53" s="24">
        <v>4.0518685927574358</v>
      </c>
      <c r="AT53" s="24">
        <v>4.0596310953451429</v>
      </c>
      <c r="AU53" s="24">
        <v>4.0692568074597064</v>
      </c>
      <c r="AV53" s="24">
        <v>4.0822231351141314</v>
      </c>
      <c r="AW53" s="24">
        <v>4.0976815721732693</v>
      </c>
      <c r="AX53" s="24">
        <v>4.1134304925535119</v>
      </c>
      <c r="AY53" s="24">
        <v>4.1304904161635614</v>
      </c>
      <c r="AZ53" s="24">
        <v>4.149774564741306</v>
      </c>
      <c r="BA53" s="24">
        <v>4.1719609515577467</v>
      </c>
      <c r="BB53" s="24">
        <v>4.1946699118744206</v>
      </c>
      <c r="BC53" s="24">
        <v>4.2145155252173501</v>
      </c>
      <c r="BD53" s="24">
        <v>4.2332533666358003</v>
      </c>
      <c r="BE53" s="24">
        <v>4.251542230652098</v>
      </c>
      <c r="BF53" s="24">
        <v>4.2688849883306235</v>
      </c>
      <c r="BG53" s="24">
        <v>4.2833180836997578</v>
      </c>
      <c r="BH53" s="24">
        <v>4.2970563349851281</v>
      </c>
      <c r="BI53" s="24">
        <v>4.3124097398978707</v>
      </c>
      <c r="BJ53" s="24">
        <v>4.3293550369597646</v>
      </c>
      <c r="BK53" s="24">
        <v>4.3463505364381829</v>
      </c>
      <c r="BL53" s="24">
        <v>4.3622119274758484</v>
      </c>
      <c r="BM53" s="24">
        <v>4.3774181907481271</v>
      </c>
      <c r="BN53" s="24">
        <v>4.3947093653862979</v>
      </c>
      <c r="BO53" s="24">
        <v>4.4138249193714687</v>
      </c>
    </row>
    <row r="54" spans="1:76" ht="17.25" customHeight="1">
      <c r="A54" s="72">
        <v>25</v>
      </c>
      <c r="B54" s="24" t="s">
        <v>7</v>
      </c>
      <c r="C54" s="24" t="s">
        <v>7</v>
      </c>
      <c r="D54" s="24" t="s">
        <v>7</v>
      </c>
      <c r="E54" s="24" t="s">
        <v>7</v>
      </c>
      <c r="F54" s="24" t="s">
        <v>7</v>
      </c>
      <c r="G54" s="24" t="s">
        <v>7</v>
      </c>
      <c r="H54" s="24" t="s">
        <v>7</v>
      </c>
      <c r="I54" s="24" t="s">
        <v>7</v>
      </c>
      <c r="J54" s="24" t="s">
        <v>7</v>
      </c>
      <c r="K54" s="24" t="s">
        <v>7</v>
      </c>
      <c r="L54" s="24" t="s">
        <v>7</v>
      </c>
      <c r="M54" s="24" t="s">
        <v>7</v>
      </c>
      <c r="N54" s="24" t="s">
        <v>7</v>
      </c>
      <c r="O54" s="24" t="s">
        <v>7</v>
      </c>
      <c r="P54" s="24" t="s">
        <v>7</v>
      </c>
      <c r="Q54" s="24" t="s">
        <v>7</v>
      </c>
      <c r="R54" s="24" t="s">
        <v>7</v>
      </c>
      <c r="S54" s="24" t="s">
        <v>7</v>
      </c>
      <c r="T54" s="24" t="s">
        <v>7</v>
      </c>
      <c r="U54" s="24" t="s">
        <v>7</v>
      </c>
      <c r="V54" s="24" t="s">
        <v>7</v>
      </c>
      <c r="W54" s="24" t="s">
        <v>7</v>
      </c>
      <c r="X54" s="24" t="s">
        <v>7</v>
      </c>
      <c r="Y54" s="24" t="s">
        <v>7</v>
      </c>
      <c r="Z54" s="24" t="s">
        <v>7</v>
      </c>
      <c r="AA54" s="24" t="s">
        <v>7</v>
      </c>
      <c r="AB54" s="24" t="s">
        <v>7</v>
      </c>
      <c r="AC54" s="24" t="s">
        <v>7</v>
      </c>
      <c r="AD54" s="24" t="s">
        <v>7</v>
      </c>
      <c r="AE54" s="24" t="s">
        <v>7</v>
      </c>
      <c r="AF54" s="24" t="s">
        <v>7</v>
      </c>
      <c r="AG54" s="24" t="s">
        <v>7</v>
      </c>
      <c r="AH54" s="24" t="s">
        <v>7</v>
      </c>
      <c r="AI54" s="24" t="s">
        <v>7</v>
      </c>
      <c r="AJ54" s="24">
        <v>3.9922203500055264</v>
      </c>
      <c r="AK54" s="24">
        <v>3.9979088211615759</v>
      </c>
      <c r="AL54" s="24">
        <v>4.0064534187324519</v>
      </c>
      <c r="AM54" s="24">
        <v>4.0156629859262001</v>
      </c>
      <c r="AN54" s="24">
        <v>4.0228888764332025</v>
      </c>
      <c r="AO54" s="24">
        <v>4.0295792111621953</v>
      </c>
      <c r="AP54" s="24">
        <v>4.0345931841496867</v>
      </c>
      <c r="AQ54" s="24">
        <v>4.0387459667720584</v>
      </c>
      <c r="AR54" s="24">
        <v>4.0459213290324314</v>
      </c>
      <c r="AS54" s="24">
        <v>4.0518685927574358</v>
      </c>
      <c r="AT54" s="24">
        <v>4.0596310953451429</v>
      </c>
      <c r="AU54" s="24">
        <v>4.0692568074597064</v>
      </c>
      <c r="AV54" s="24">
        <v>4.0822231351141314</v>
      </c>
      <c r="AW54" s="24">
        <v>4.0976815721732693</v>
      </c>
      <c r="AX54" s="24">
        <v>4.1134304925535119</v>
      </c>
      <c r="AY54" s="24">
        <v>4.1304904161635614</v>
      </c>
      <c r="AZ54" s="24">
        <v>4.149774564741306</v>
      </c>
      <c r="BA54" s="24">
        <v>4.1719609515577467</v>
      </c>
      <c r="BB54" s="24">
        <v>4.1946699118744206</v>
      </c>
      <c r="BC54" s="24">
        <v>4.2145155252173501</v>
      </c>
      <c r="BD54" s="24">
        <v>4.2332533666358003</v>
      </c>
      <c r="BE54" s="24">
        <v>4.251542230652098</v>
      </c>
      <c r="BF54" s="24">
        <v>4.2688849883306235</v>
      </c>
      <c r="BG54" s="24">
        <v>4.2833180836997578</v>
      </c>
      <c r="BH54" s="24">
        <v>4.2970563349851281</v>
      </c>
      <c r="BI54" s="24">
        <v>4.3124097398978707</v>
      </c>
      <c r="BJ54" s="24">
        <v>4.3293550369597646</v>
      </c>
      <c r="BK54" s="24">
        <v>4.3463505364381829</v>
      </c>
      <c r="BL54" s="24">
        <v>4.3622119274758484</v>
      </c>
      <c r="BM54" s="24">
        <v>4.3774181907481271</v>
      </c>
      <c r="BN54" s="24">
        <v>4.3947093653862979</v>
      </c>
      <c r="BO54" s="24">
        <v>4.4138249193714687</v>
      </c>
    </row>
    <row r="55" spans="1:76" ht="17.25" customHeight="1">
      <c r="A55" s="72">
        <v>24</v>
      </c>
      <c r="B55" s="24" t="s">
        <v>7</v>
      </c>
      <c r="C55" s="24" t="s">
        <v>7</v>
      </c>
      <c r="D55" s="24" t="s">
        <v>7</v>
      </c>
      <c r="E55" s="24" t="s">
        <v>7</v>
      </c>
      <c r="F55" s="24" t="s">
        <v>7</v>
      </c>
      <c r="G55" s="24" t="s">
        <v>7</v>
      </c>
      <c r="H55" s="24" t="s">
        <v>7</v>
      </c>
      <c r="I55" s="24" t="s">
        <v>7</v>
      </c>
      <c r="J55" s="24" t="s">
        <v>7</v>
      </c>
      <c r="K55" s="24" t="s">
        <v>7</v>
      </c>
      <c r="L55" s="24" t="s">
        <v>7</v>
      </c>
      <c r="M55" s="24" t="s">
        <v>7</v>
      </c>
      <c r="N55" s="24" t="s">
        <v>7</v>
      </c>
      <c r="O55" s="24" t="s">
        <v>7</v>
      </c>
      <c r="P55" s="24" t="s">
        <v>7</v>
      </c>
      <c r="Q55" s="24" t="s">
        <v>7</v>
      </c>
      <c r="R55" s="24" t="s">
        <v>7</v>
      </c>
      <c r="S55" s="24" t="s">
        <v>7</v>
      </c>
      <c r="T55" s="24" t="s">
        <v>7</v>
      </c>
      <c r="U55" s="24" t="s">
        <v>7</v>
      </c>
      <c r="V55" s="24" t="s">
        <v>7</v>
      </c>
      <c r="W55" s="24" t="s">
        <v>7</v>
      </c>
      <c r="X55" s="24" t="s">
        <v>7</v>
      </c>
      <c r="Y55" s="24" t="s">
        <v>7</v>
      </c>
      <c r="Z55" s="24" t="s">
        <v>7</v>
      </c>
      <c r="AA55" s="24" t="s">
        <v>7</v>
      </c>
      <c r="AB55" s="24" t="s">
        <v>7</v>
      </c>
      <c r="AC55" s="24" t="s">
        <v>7</v>
      </c>
      <c r="AD55" s="24" t="s">
        <v>7</v>
      </c>
      <c r="AE55" s="24" t="s">
        <v>7</v>
      </c>
      <c r="AF55" s="24" t="s">
        <v>7</v>
      </c>
      <c r="AG55" s="24" t="s">
        <v>7</v>
      </c>
      <c r="AH55" s="24" t="s">
        <v>7</v>
      </c>
      <c r="AI55" s="24" t="s">
        <v>7</v>
      </c>
      <c r="AJ55" s="24">
        <v>3.9922203500055264</v>
      </c>
      <c r="AK55" s="24">
        <v>3.9979088211615759</v>
      </c>
      <c r="AL55" s="24">
        <v>4.0064534187324519</v>
      </c>
      <c r="AM55" s="24">
        <v>4.0156629859262001</v>
      </c>
      <c r="AN55" s="24">
        <v>4.0228888764332025</v>
      </c>
      <c r="AO55" s="24">
        <v>4.0295792111621953</v>
      </c>
      <c r="AP55" s="24">
        <v>4.0345931841496867</v>
      </c>
      <c r="AQ55" s="24">
        <v>4.0387459667720584</v>
      </c>
      <c r="AR55" s="24">
        <v>4.0459213290324314</v>
      </c>
      <c r="AS55" s="24">
        <v>4.0518685927574358</v>
      </c>
      <c r="AT55" s="24">
        <v>4.0596310953451429</v>
      </c>
      <c r="AU55" s="24">
        <v>4.0692568074597064</v>
      </c>
      <c r="AV55" s="24">
        <v>4.0822231351141314</v>
      </c>
      <c r="AW55" s="24">
        <v>4.0976815721732693</v>
      </c>
      <c r="AX55" s="24">
        <v>4.1134304925535119</v>
      </c>
      <c r="AY55" s="24">
        <v>4.1304904161635614</v>
      </c>
      <c r="AZ55" s="24">
        <v>4.149774564741306</v>
      </c>
      <c r="BA55" s="24">
        <v>4.1719609515577467</v>
      </c>
      <c r="BB55" s="24">
        <v>4.1946699118744206</v>
      </c>
      <c r="BC55" s="24">
        <v>4.2145155252173501</v>
      </c>
      <c r="BD55" s="24">
        <v>4.2332533666358003</v>
      </c>
      <c r="BE55" s="24">
        <v>4.251542230652098</v>
      </c>
      <c r="BF55" s="24">
        <v>4.2688849883306235</v>
      </c>
      <c r="BG55" s="24">
        <v>4.2833180836997578</v>
      </c>
      <c r="BH55" s="24">
        <v>4.2970563349851281</v>
      </c>
      <c r="BI55" s="24">
        <v>4.3124097398978707</v>
      </c>
      <c r="BJ55" s="24">
        <v>4.3293550369597646</v>
      </c>
      <c r="BK55" s="24">
        <v>4.3463505364381829</v>
      </c>
      <c r="BL55" s="24">
        <v>4.3622119274758484</v>
      </c>
      <c r="BM55" s="24">
        <v>4.3774181907481271</v>
      </c>
      <c r="BN55" s="24">
        <v>4.3947093653862979</v>
      </c>
      <c r="BO55" s="24">
        <v>4.4138249193714687</v>
      </c>
    </row>
    <row r="56" spans="1:76" ht="17.25" customHeight="1">
      <c r="A56" s="72">
        <v>23</v>
      </c>
      <c r="B56" s="24" t="s">
        <v>7</v>
      </c>
      <c r="C56" s="24" t="s">
        <v>7</v>
      </c>
      <c r="D56" s="24" t="s">
        <v>7</v>
      </c>
      <c r="E56" s="24" t="s">
        <v>7</v>
      </c>
      <c r="F56" s="24" t="s">
        <v>7</v>
      </c>
      <c r="G56" s="24" t="s">
        <v>7</v>
      </c>
      <c r="H56" s="24" t="s">
        <v>7</v>
      </c>
      <c r="I56" s="24" t="s">
        <v>7</v>
      </c>
      <c r="J56" s="24" t="s">
        <v>7</v>
      </c>
      <c r="K56" s="24" t="s">
        <v>7</v>
      </c>
      <c r="L56" s="24" t="s">
        <v>7</v>
      </c>
      <c r="M56" s="24" t="s">
        <v>7</v>
      </c>
      <c r="N56" s="24" t="s">
        <v>7</v>
      </c>
      <c r="O56" s="24" t="s">
        <v>7</v>
      </c>
      <c r="P56" s="24" t="s">
        <v>7</v>
      </c>
      <c r="Q56" s="24" t="s">
        <v>7</v>
      </c>
      <c r="R56" s="24" t="s">
        <v>7</v>
      </c>
      <c r="S56" s="24" t="s">
        <v>7</v>
      </c>
      <c r="T56" s="24" t="s">
        <v>7</v>
      </c>
      <c r="U56" s="24" t="s">
        <v>7</v>
      </c>
      <c r="V56" s="24" t="s">
        <v>7</v>
      </c>
      <c r="W56" s="24" t="s">
        <v>7</v>
      </c>
      <c r="X56" s="24" t="s">
        <v>7</v>
      </c>
      <c r="Y56" s="24" t="s">
        <v>7</v>
      </c>
      <c r="Z56" s="24" t="s">
        <v>7</v>
      </c>
      <c r="AA56" s="24" t="s">
        <v>7</v>
      </c>
      <c r="AB56" s="24" t="s">
        <v>7</v>
      </c>
      <c r="AC56" s="24" t="s">
        <v>7</v>
      </c>
      <c r="AD56" s="24" t="s">
        <v>7</v>
      </c>
      <c r="AE56" s="24" t="s">
        <v>7</v>
      </c>
      <c r="AF56" s="24" t="s">
        <v>7</v>
      </c>
      <c r="AG56" s="24" t="s">
        <v>7</v>
      </c>
      <c r="AH56" s="24" t="s">
        <v>7</v>
      </c>
      <c r="AI56" s="24" t="s">
        <v>7</v>
      </c>
      <c r="AJ56" s="24">
        <v>3.9922203500055264</v>
      </c>
      <c r="AK56" s="24">
        <v>3.9979088211615759</v>
      </c>
      <c r="AL56" s="24">
        <v>4.0064534187324519</v>
      </c>
      <c r="AM56" s="24">
        <v>4.0156629859262001</v>
      </c>
      <c r="AN56" s="24">
        <v>4.0228888764332025</v>
      </c>
      <c r="AO56" s="24">
        <v>4.0295792111621953</v>
      </c>
      <c r="AP56" s="24">
        <v>4.0345931841496867</v>
      </c>
      <c r="AQ56" s="24">
        <v>4.0387459667720584</v>
      </c>
      <c r="AR56" s="24">
        <v>4.0459213290324314</v>
      </c>
      <c r="AS56" s="24">
        <v>4.0518685927574358</v>
      </c>
      <c r="AT56" s="24">
        <v>4.0596310953451429</v>
      </c>
      <c r="AU56" s="24">
        <v>4.0692568074597064</v>
      </c>
      <c r="AV56" s="24">
        <v>4.0822231351141314</v>
      </c>
      <c r="AW56" s="24">
        <v>4.0976815721732693</v>
      </c>
      <c r="AX56" s="24">
        <v>4.1134304925535119</v>
      </c>
      <c r="AY56" s="24">
        <v>4.1304904161635614</v>
      </c>
      <c r="AZ56" s="24">
        <v>4.149774564741306</v>
      </c>
      <c r="BA56" s="24">
        <v>4.1719609515577467</v>
      </c>
      <c r="BB56" s="24">
        <v>4.1946699118744206</v>
      </c>
      <c r="BC56" s="24">
        <v>4.2145155252173501</v>
      </c>
      <c r="BD56" s="24">
        <v>4.2332533666358003</v>
      </c>
      <c r="BE56" s="24">
        <v>4.251542230652098</v>
      </c>
      <c r="BF56" s="24">
        <v>4.2688849883306235</v>
      </c>
      <c r="BG56" s="24">
        <v>4.2833180836997578</v>
      </c>
      <c r="BH56" s="24">
        <v>4.2970563349851281</v>
      </c>
      <c r="BI56" s="24">
        <v>4.3124097398978707</v>
      </c>
      <c r="BJ56" s="24">
        <v>4.3293550369597646</v>
      </c>
      <c r="BK56" s="24">
        <v>4.3463505364381829</v>
      </c>
      <c r="BL56" s="24">
        <v>4.3622119274758484</v>
      </c>
      <c r="BM56" s="24">
        <v>4.3774181907481271</v>
      </c>
      <c r="BN56" s="24">
        <v>4.3947093653862979</v>
      </c>
      <c r="BO56" s="24">
        <v>4.4138249193714687</v>
      </c>
      <c r="BP56" s="26"/>
    </row>
    <row r="57" spans="1:76" ht="17.25" customHeight="1">
      <c r="A57" s="72">
        <v>22</v>
      </c>
      <c r="B57" s="24" t="s">
        <v>7</v>
      </c>
      <c r="C57" s="24" t="s">
        <v>7</v>
      </c>
      <c r="D57" s="24" t="s">
        <v>7</v>
      </c>
      <c r="E57" s="24" t="s">
        <v>7</v>
      </c>
      <c r="F57" s="24" t="s">
        <v>7</v>
      </c>
      <c r="G57" s="24" t="s">
        <v>7</v>
      </c>
      <c r="H57" s="24" t="s">
        <v>7</v>
      </c>
      <c r="I57" s="24" t="s">
        <v>7</v>
      </c>
      <c r="J57" s="24" t="s">
        <v>7</v>
      </c>
      <c r="K57" s="24" t="s">
        <v>7</v>
      </c>
      <c r="L57" s="24" t="s">
        <v>7</v>
      </c>
      <c r="M57" s="24" t="s">
        <v>7</v>
      </c>
      <c r="N57" s="24" t="s">
        <v>7</v>
      </c>
      <c r="O57" s="24" t="s">
        <v>7</v>
      </c>
      <c r="P57" s="24" t="s">
        <v>7</v>
      </c>
      <c r="Q57" s="24" t="s">
        <v>7</v>
      </c>
      <c r="R57" s="24" t="s">
        <v>7</v>
      </c>
      <c r="S57" s="24" t="s">
        <v>7</v>
      </c>
      <c r="T57" s="24" t="s">
        <v>7</v>
      </c>
      <c r="U57" s="24" t="s">
        <v>7</v>
      </c>
      <c r="V57" s="24" t="s">
        <v>7</v>
      </c>
      <c r="W57" s="24" t="s">
        <v>7</v>
      </c>
      <c r="X57" s="24" t="s">
        <v>7</v>
      </c>
      <c r="Y57" s="24" t="s">
        <v>7</v>
      </c>
      <c r="Z57" s="24" t="s">
        <v>7</v>
      </c>
      <c r="AA57" s="24" t="s">
        <v>7</v>
      </c>
      <c r="AB57" s="24" t="s">
        <v>7</v>
      </c>
      <c r="AC57" s="24" t="s">
        <v>7</v>
      </c>
      <c r="AD57" s="24" t="s">
        <v>7</v>
      </c>
      <c r="AE57" s="24" t="s">
        <v>7</v>
      </c>
      <c r="AF57" s="24" t="s">
        <v>7</v>
      </c>
      <c r="AG57" s="24" t="s">
        <v>7</v>
      </c>
      <c r="AH57" s="24" t="s">
        <v>7</v>
      </c>
      <c r="AI57" s="24" t="s">
        <v>7</v>
      </c>
      <c r="AJ57" s="24">
        <v>3.9922203500055264</v>
      </c>
      <c r="AK57" s="24">
        <v>3.9979088211615759</v>
      </c>
      <c r="AL57" s="24">
        <v>4.0064534187324519</v>
      </c>
      <c r="AM57" s="24">
        <v>4.0156629859262001</v>
      </c>
      <c r="AN57" s="24">
        <v>4.0228888764332025</v>
      </c>
      <c r="AO57" s="24">
        <v>4.0295792111621953</v>
      </c>
      <c r="AP57" s="24">
        <v>4.0345931841496867</v>
      </c>
      <c r="AQ57" s="24">
        <v>4.0387459667720584</v>
      </c>
      <c r="AR57" s="24">
        <v>4.0459213290324314</v>
      </c>
      <c r="AS57" s="24">
        <v>4.0518685927574358</v>
      </c>
      <c r="AT57" s="24">
        <v>4.0596310953451429</v>
      </c>
      <c r="AU57" s="24">
        <v>4.0692568074597064</v>
      </c>
      <c r="AV57" s="24">
        <v>4.0822231351141314</v>
      </c>
      <c r="AW57" s="24">
        <v>4.0976815721732693</v>
      </c>
      <c r="AX57" s="24">
        <v>4.1134304925535119</v>
      </c>
      <c r="AY57" s="24">
        <v>4.1304904161635614</v>
      </c>
      <c r="AZ57" s="24">
        <v>4.149774564741306</v>
      </c>
      <c r="BA57" s="24">
        <v>4.1719609515577467</v>
      </c>
      <c r="BB57" s="24">
        <v>4.1946699118744206</v>
      </c>
      <c r="BC57" s="24">
        <v>4.2145155252173501</v>
      </c>
      <c r="BD57" s="24">
        <v>4.2332533666358003</v>
      </c>
      <c r="BE57" s="24">
        <v>4.251542230652098</v>
      </c>
      <c r="BF57" s="24">
        <v>4.2688849883306235</v>
      </c>
      <c r="BG57" s="24">
        <v>4.2833180836997578</v>
      </c>
      <c r="BH57" s="24">
        <v>4.2970563349851281</v>
      </c>
      <c r="BI57" s="24">
        <v>4.3124097398978707</v>
      </c>
      <c r="BJ57" s="24">
        <v>4.3293550369597646</v>
      </c>
      <c r="BK57" s="24">
        <v>4.3463505364381829</v>
      </c>
      <c r="BL57" s="24">
        <v>4.3622119274758484</v>
      </c>
      <c r="BM57" s="24">
        <v>4.3774181907481271</v>
      </c>
      <c r="BN57" s="24">
        <v>4.3947093653862979</v>
      </c>
      <c r="BO57" s="24">
        <v>4.4138249193714687</v>
      </c>
      <c r="BP57" s="26"/>
      <c r="BQ57" s="26"/>
    </row>
    <row r="58" spans="1:76" ht="17.25" customHeight="1">
      <c r="A58" s="72">
        <v>21</v>
      </c>
      <c r="B58" s="24" t="s">
        <v>7</v>
      </c>
      <c r="C58" s="24" t="s">
        <v>7</v>
      </c>
      <c r="D58" s="24" t="s">
        <v>7</v>
      </c>
      <c r="E58" s="24" t="s">
        <v>7</v>
      </c>
      <c r="F58" s="24" t="s">
        <v>7</v>
      </c>
      <c r="G58" s="24" t="s">
        <v>7</v>
      </c>
      <c r="H58" s="24" t="s">
        <v>7</v>
      </c>
      <c r="I58" s="24" t="s">
        <v>7</v>
      </c>
      <c r="J58" s="24" t="s">
        <v>7</v>
      </c>
      <c r="K58" s="24" t="s">
        <v>7</v>
      </c>
      <c r="L58" s="24" t="s">
        <v>7</v>
      </c>
      <c r="M58" s="24" t="s">
        <v>7</v>
      </c>
      <c r="N58" s="24" t="s">
        <v>7</v>
      </c>
      <c r="O58" s="24" t="s">
        <v>7</v>
      </c>
      <c r="P58" s="24" t="s">
        <v>7</v>
      </c>
      <c r="Q58" s="24" t="s">
        <v>7</v>
      </c>
      <c r="R58" s="24" t="s">
        <v>7</v>
      </c>
      <c r="S58" s="24" t="s">
        <v>7</v>
      </c>
      <c r="T58" s="24" t="s">
        <v>7</v>
      </c>
      <c r="U58" s="24" t="s">
        <v>7</v>
      </c>
      <c r="V58" s="24" t="s">
        <v>7</v>
      </c>
      <c r="W58" s="24" t="s">
        <v>7</v>
      </c>
      <c r="X58" s="24" t="s">
        <v>7</v>
      </c>
      <c r="Y58" s="24" t="s">
        <v>7</v>
      </c>
      <c r="Z58" s="24" t="s">
        <v>7</v>
      </c>
      <c r="AA58" s="24" t="s">
        <v>7</v>
      </c>
      <c r="AB58" s="24" t="s">
        <v>7</v>
      </c>
      <c r="AC58" s="24" t="s">
        <v>7</v>
      </c>
      <c r="AD58" s="24" t="s">
        <v>7</v>
      </c>
      <c r="AE58" s="24" t="s">
        <v>7</v>
      </c>
      <c r="AF58" s="24" t="s">
        <v>7</v>
      </c>
      <c r="AG58" s="24" t="s">
        <v>7</v>
      </c>
      <c r="AH58" s="24" t="s">
        <v>7</v>
      </c>
      <c r="AI58" s="24" t="s">
        <v>7</v>
      </c>
      <c r="AJ58" s="24">
        <v>3.9922203500055264</v>
      </c>
      <c r="AK58" s="24">
        <v>3.9979088211615759</v>
      </c>
      <c r="AL58" s="24">
        <v>4.0064534187324519</v>
      </c>
      <c r="AM58" s="24">
        <v>4.0156629859262001</v>
      </c>
      <c r="AN58" s="24">
        <v>4.0228888764332025</v>
      </c>
      <c r="AO58" s="24">
        <v>4.0295792111621953</v>
      </c>
      <c r="AP58" s="24">
        <v>4.0345931841496867</v>
      </c>
      <c r="AQ58" s="24">
        <v>4.0387459667720584</v>
      </c>
      <c r="AR58" s="24">
        <v>4.0459213290324314</v>
      </c>
      <c r="AS58" s="24">
        <v>4.0518685927574358</v>
      </c>
      <c r="AT58" s="24">
        <v>4.0596310953451429</v>
      </c>
      <c r="AU58" s="24">
        <v>4.0692568074597064</v>
      </c>
      <c r="AV58" s="24">
        <v>4.0822231351141314</v>
      </c>
      <c r="AW58" s="24">
        <v>4.0976815721732693</v>
      </c>
      <c r="AX58" s="24">
        <v>4.1134304925535119</v>
      </c>
      <c r="AY58" s="24">
        <v>4.1304904161635614</v>
      </c>
      <c r="AZ58" s="24">
        <v>4.149774564741306</v>
      </c>
      <c r="BA58" s="24">
        <v>4.1719609515577467</v>
      </c>
      <c r="BB58" s="24">
        <v>4.1946699118744206</v>
      </c>
      <c r="BC58" s="24">
        <v>4.2145155252173501</v>
      </c>
      <c r="BD58" s="24">
        <v>4.2332533666358003</v>
      </c>
      <c r="BE58" s="24">
        <v>4.251542230652098</v>
      </c>
      <c r="BF58" s="24">
        <v>4.2688849883306235</v>
      </c>
      <c r="BG58" s="24">
        <v>4.2833180836997578</v>
      </c>
      <c r="BH58" s="24">
        <v>4.2970563349851281</v>
      </c>
      <c r="BI58" s="24">
        <v>4.3124097398978707</v>
      </c>
      <c r="BJ58" s="24">
        <v>4.3293550369597646</v>
      </c>
      <c r="BK58" s="24">
        <v>4.3463505364381829</v>
      </c>
      <c r="BL58" s="24">
        <v>4.3622119274758484</v>
      </c>
      <c r="BM58" s="24">
        <v>4.3774181907481271</v>
      </c>
      <c r="BN58" s="24">
        <v>4.3947093653862979</v>
      </c>
      <c r="BO58" s="24">
        <v>4.4138249193714687</v>
      </c>
      <c r="BP58" s="26"/>
      <c r="BQ58" s="26"/>
      <c r="BR58" s="26"/>
    </row>
    <row r="59" spans="1:76" ht="17.25" customHeight="1">
      <c r="A59" s="72">
        <v>20</v>
      </c>
      <c r="B59" s="24" t="s">
        <v>7</v>
      </c>
      <c r="C59" s="24" t="s">
        <v>7</v>
      </c>
      <c r="D59" s="24" t="s">
        <v>7</v>
      </c>
      <c r="E59" s="24" t="s">
        <v>7</v>
      </c>
      <c r="F59" s="24" t="s">
        <v>7</v>
      </c>
      <c r="G59" s="24" t="s">
        <v>7</v>
      </c>
      <c r="H59" s="24" t="s">
        <v>7</v>
      </c>
      <c r="I59" s="24" t="s">
        <v>7</v>
      </c>
      <c r="J59" s="24" t="s">
        <v>7</v>
      </c>
      <c r="K59" s="24" t="s">
        <v>7</v>
      </c>
      <c r="L59" s="24" t="s">
        <v>7</v>
      </c>
      <c r="M59" s="24" t="s">
        <v>7</v>
      </c>
      <c r="N59" s="24" t="s">
        <v>7</v>
      </c>
      <c r="O59" s="24" t="s">
        <v>7</v>
      </c>
      <c r="P59" s="24" t="s">
        <v>7</v>
      </c>
      <c r="Q59" s="24" t="s">
        <v>7</v>
      </c>
      <c r="R59" s="24" t="s">
        <v>7</v>
      </c>
      <c r="S59" s="24" t="s">
        <v>7</v>
      </c>
      <c r="T59" s="24" t="s">
        <v>7</v>
      </c>
      <c r="U59" s="24" t="s">
        <v>7</v>
      </c>
      <c r="V59" s="24" t="s">
        <v>7</v>
      </c>
      <c r="W59" s="24" t="s">
        <v>7</v>
      </c>
      <c r="X59" s="24" t="s">
        <v>7</v>
      </c>
      <c r="Y59" s="24" t="s">
        <v>7</v>
      </c>
      <c r="Z59" s="24" t="s">
        <v>7</v>
      </c>
      <c r="AA59" s="24" t="s">
        <v>7</v>
      </c>
      <c r="AB59" s="24" t="s">
        <v>7</v>
      </c>
      <c r="AC59" s="24" t="s">
        <v>7</v>
      </c>
      <c r="AD59" s="24" t="s">
        <v>7</v>
      </c>
      <c r="AE59" s="24" t="s">
        <v>7</v>
      </c>
      <c r="AF59" s="24" t="s">
        <v>7</v>
      </c>
      <c r="AG59" s="24" t="s">
        <v>7</v>
      </c>
      <c r="AH59" s="24" t="s">
        <v>7</v>
      </c>
      <c r="AI59" s="24" t="s">
        <v>7</v>
      </c>
      <c r="AJ59" s="24">
        <v>3.9922203500055264</v>
      </c>
      <c r="AK59" s="24">
        <v>3.9979088211615759</v>
      </c>
      <c r="AL59" s="24">
        <v>4.0064534187324519</v>
      </c>
      <c r="AM59" s="24">
        <v>4.0156629859262001</v>
      </c>
      <c r="AN59" s="24">
        <v>4.0228888764332025</v>
      </c>
      <c r="AO59" s="24">
        <v>4.0295792111621953</v>
      </c>
      <c r="AP59" s="24">
        <v>4.0345931841496867</v>
      </c>
      <c r="AQ59" s="24">
        <v>4.0387459667720584</v>
      </c>
      <c r="AR59" s="24">
        <v>4.0459213290324314</v>
      </c>
      <c r="AS59" s="24">
        <v>4.0518685927574358</v>
      </c>
      <c r="AT59" s="24">
        <v>4.0596310953451429</v>
      </c>
      <c r="AU59" s="24">
        <v>4.0692568074597064</v>
      </c>
      <c r="AV59" s="24">
        <v>4.0822231351141314</v>
      </c>
      <c r="AW59" s="24">
        <v>4.0976815721732693</v>
      </c>
      <c r="AX59" s="24">
        <v>4.1134304925535119</v>
      </c>
      <c r="AY59" s="24">
        <v>4.1304904161635614</v>
      </c>
      <c r="AZ59" s="24">
        <v>4.149774564741306</v>
      </c>
      <c r="BA59" s="24">
        <v>4.1719609515577467</v>
      </c>
      <c r="BB59" s="24">
        <v>4.1946699118744206</v>
      </c>
      <c r="BC59" s="24">
        <v>4.2145155252173501</v>
      </c>
      <c r="BD59" s="24">
        <v>4.2332533666358003</v>
      </c>
      <c r="BE59" s="24">
        <v>4.251542230652098</v>
      </c>
      <c r="BF59" s="24">
        <v>4.2688849883306235</v>
      </c>
      <c r="BG59" s="24">
        <v>4.2833180836997578</v>
      </c>
      <c r="BH59" s="24">
        <v>4.2970563349851281</v>
      </c>
      <c r="BI59" s="24">
        <v>4.3124097398978707</v>
      </c>
      <c r="BJ59" s="24">
        <v>4.3293550369597646</v>
      </c>
      <c r="BK59" s="24">
        <v>4.3463505364381829</v>
      </c>
      <c r="BL59" s="24">
        <v>4.3622119274758484</v>
      </c>
      <c r="BM59" s="24">
        <v>4.3774181907481271</v>
      </c>
      <c r="BN59" s="24">
        <v>4.3947093653862979</v>
      </c>
      <c r="BO59" s="24">
        <v>4.4138249193714687</v>
      </c>
      <c r="BP59" s="26"/>
      <c r="BQ59" s="26"/>
      <c r="BR59" s="26"/>
      <c r="BS59" s="26"/>
    </row>
    <row r="60" spans="1:76" ht="17.25" customHeight="1">
      <c r="A60" s="72">
        <v>19</v>
      </c>
      <c r="B60" s="24" t="s">
        <v>7</v>
      </c>
      <c r="C60" s="24" t="s">
        <v>7</v>
      </c>
      <c r="D60" s="24" t="s">
        <v>7</v>
      </c>
      <c r="E60" s="24" t="s">
        <v>7</v>
      </c>
      <c r="F60" s="24" t="s">
        <v>7</v>
      </c>
      <c r="G60" s="24" t="s">
        <v>7</v>
      </c>
      <c r="H60" s="24" t="s">
        <v>7</v>
      </c>
      <c r="I60" s="24" t="s">
        <v>7</v>
      </c>
      <c r="J60" s="24" t="s">
        <v>7</v>
      </c>
      <c r="K60" s="24" t="s">
        <v>7</v>
      </c>
      <c r="L60" s="24" t="s">
        <v>7</v>
      </c>
      <c r="M60" s="24" t="s">
        <v>7</v>
      </c>
      <c r="N60" s="24" t="s">
        <v>7</v>
      </c>
      <c r="O60" s="24" t="s">
        <v>7</v>
      </c>
      <c r="P60" s="24" t="s">
        <v>7</v>
      </c>
      <c r="Q60" s="24" t="s">
        <v>7</v>
      </c>
      <c r="R60" s="24" t="s">
        <v>7</v>
      </c>
      <c r="S60" s="24" t="s">
        <v>7</v>
      </c>
      <c r="T60" s="24" t="s">
        <v>7</v>
      </c>
      <c r="U60" s="24" t="s">
        <v>7</v>
      </c>
      <c r="V60" s="24" t="s">
        <v>7</v>
      </c>
      <c r="W60" s="24" t="s">
        <v>7</v>
      </c>
      <c r="X60" s="24" t="s">
        <v>7</v>
      </c>
      <c r="Y60" s="24" t="s">
        <v>7</v>
      </c>
      <c r="Z60" s="24" t="s">
        <v>7</v>
      </c>
      <c r="AA60" s="24" t="s">
        <v>7</v>
      </c>
      <c r="AB60" s="24" t="s">
        <v>7</v>
      </c>
      <c r="AC60" s="24" t="s">
        <v>7</v>
      </c>
      <c r="AD60" s="24" t="s">
        <v>7</v>
      </c>
      <c r="AE60" s="24" t="s">
        <v>7</v>
      </c>
      <c r="AF60" s="24" t="s">
        <v>7</v>
      </c>
      <c r="AG60" s="24" t="s">
        <v>7</v>
      </c>
      <c r="AH60" s="24" t="s">
        <v>7</v>
      </c>
      <c r="AI60" s="24" t="s">
        <v>7</v>
      </c>
      <c r="AJ60" s="24">
        <v>3.9922203500055264</v>
      </c>
      <c r="AK60" s="24">
        <v>3.9979088211615759</v>
      </c>
      <c r="AL60" s="24">
        <v>4.0064534187324519</v>
      </c>
      <c r="AM60" s="24">
        <v>4.0156629859262001</v>
      </c>
      <c r="AN60" s="24">
        <v>4.0228888764332025</v>
      </c>
      <c r="AO60" s="24">
        <v>4.0295792111621953</v>
      </c>
      <c r="AP60" s="24">
        <v>4.0345931841496867</v>
      </c>
      <c r="AQ60" s="24">
        <v>4.0387459667720584</v>
      </c>
      <c r="AR60" s="24">
        <v>4.0459213290324314</v>
      </c>
      <c r="AS60" s="24">
        <v>4.0518685927574358</v>
      </c>
      <c r="AT60" s="24">
        <v>4.0596310953451429</v>
      </c>
      <c r="AU60" s="24">
        <v>4.0692568074597064</v>
      </c>
      <c r="AV60" s="24">
        <v>4.0822231351141314</v>
      </c>
      <c r="AW60" s="24">
        <v>4.0976815721732693</v>
      </c>
      <c r="AX60" s="24">
        <v>4.1134304925535119</v>
      </c>
      <c r="AY60" s="24">
        <v>4.1304904161635614</v>
      </c>
      <c r="AZ60" s="24">
        <v>4.149774564741306</v>
      </c>
      <c r="BA60" s="24">
        <v>4.1719609515577467</v>
      </c>
      <c r="BB60" s="24">
        <v>4.1946699118744206</v>
      </c>
      <c r="BC60" s="24">
        <v>4.2145155252173501</v>
      </c>
      <c r="BD60" s="24">
        <v>4.2332533666358003</v>
      </c>
      <c r="BE60" s="24">
        <v>4.251542230652098</v>
      </c>
      <c r="BF60" s="24">
        <v>4.2688849883306235</v>
      </c>
      <c r="BG60" s="24">
        <v>4.2833180836997578</v>
      </c>
      <c r="BH60" s="24">
        <v>4.2970563349851281</v>
      </c>
      <c r="BI60" s="24">
        <v>4.3124097398978707</v>
      </c>
      <c r="BJ60" s="24">
        <v>4.3293550369597646</v>
      </c>
      <c r="BK60" s="24">
        <v>4.3463505364381829</v>
      </c>
      <c r="BL60" s="24">
        <v>4.3622119274758484</v>
      </c>
      <c r="BM60" s="24">
        <v>4.3774181907481271</v>
      </c>
      <c r="BN60" s="24">
        <v>4.3947093653862979</v>
      </c>
      <c r="BO60" s="24">
        <v>4.4138249193714687</v>
      </c>
      <c r="BP60" s="26"/>
      <c r="BQ60" s="26"/>
      <c r="BR60" s="26"/>
      <c r="BS60" s="26"/>
      <c r="BT60" s="26"/>
    </row>
    <row r="61" spans="1:76" ht="17.25" customHeight="1">
      <c r="A61" s="72">
        <v>18</v>
      </c>
      <c r="B61" s="24" t="s">
        <v>7</v>
      </c>
      <c r="C61" s="24" t="s">
        <v>7</v>
      </c>
      <c r="D61" s="24" t="s">
        <v>7</v>
      </c>
      <c r="E61" s="24" t="s">
        <v>7</v>
      </c>
      <c r="F61" s="24" t="s">
        <v>7</v>
      </c>
      <c r="G61" s="24" t="s">
        <v>7</v>
      </c>
      <c r="H61" s="24" t="s">
        <v>7</v>
      </c>
      <c r="I61" s="24" t="s">
        <v>7</v>
      </c>
      <c r="J61" s="24" t="s">
        <v>7</v>
      </c>
      <c r="K61" s="24" t="s">
        <v>7</v>
      </c>
      <c r="L61" s="24" t="s">
        <v>7</v>
      </c>
      <c r="M61" s="24" t="s">
        <v>7</v>
      </c>
      <c r="N61" s="24" t="s">
        <v>7</v>
      </c>
      <c r="O61" s="24" t="s">
        <v>7</v>
      </c>
      <c r="P61" s="24" t="s">
        <v>7</v>
      </c>
      <c r="Q61" s="24" t="s">
        <v>7</v>
      </c>
      <c r="R61" s="24" t="s">
        <v>7</v>
      </c>
      <c r="S61" s="24" t="s">
        <v>7</v>
      </c>
      <c r="T61" s="24" t="s">
        <v>7</v>
      </c>
      <c r="U61" s="24" t="s">
        <v>7</v>
      </c>
      <c r="V61" s="24" t="s">
        <v>7</v>
      </c>
      <c r="W61" s="24" t="s">
        <v>7</v>
      </c>
      <c r="X61" s="24" t="s">
        <v>7</v>
      </c>
      <c r="Y61" s="24" t="s">
        <v>7</v>
      </c>
      <c r="Z61" s="24" t="s">
        <v>7</v>
      </c>
      <c r="AA61" s="24" t="s">
        <v>7</v>
      </c>
      <c r="AB61" s="24" t="s">
        <v>7</v>
      </c>
      <c r="AC61" s="24" t="s">
        <v>7</v>
      </c>
      <c r="AD61" s="24" t="s">
        <v>7</v>
      </c>
      <c r="AE61" s="24" t="s">
        <v>7</v>
      </c>
      <c r="AF61" s="24" t="s">
        <v>7</v>
      </c>
      <c r="AG61" s="24" t="s">
        <v>7</v>
      </c>
      <c r="AH61" s="24" t="s">
        <v>7</v>
      </c>
      <c r="AI61" s="24" t="s">
        <v>7</v>
      </c>
      <c r="AJ61" s="24">
        <v>3.9922203500055264</v>
      </c>
      <c r="AK61" s="24">
        <v>3.9979088211615759</v>
      </c>
      <c r="AL61" s="24">
        <v>4.0064534187324519</v>
      </c>
      <c r="AM61" s="24">
        <v>4.0156629859262001</v>
      </c>
      <c r="AN61" s="24">
        <v>4.0228888764332025</v>
      </c>
      <c r="AO61" s="24">
        <v>4.0295792111621953</v>
      </c>
      <c r="AP61" s="24">
        <v>4.0345931841496867</v>
      </c>
      <c r="AQ61" s="24">
        <v>4.0387459667720584</v>
      </c>
      <c r="AR61" s="24">
        <v>4.0459213290324314</v>
      </c>
      <c r="AS61" s="24">
        <v>4.0518685927574358</v>
      </c>
      <c r="AT61" s="24">
        <v>4.0596310953451429</v>
      </c>
      <c r="AU61" s="24">
        <v>4.0692568074597064</v>
      </c>
      <c r="AV61" s="24">
        <v>4.0822231351141314</v>
      </c>
      <c r="AW61" s="24">
        <v>4.0976815721732693</v>
      </c>
      <c r="AX61" s="24">
        <v>4.1134304925535119</v>
      </c>
      <c r="AY61" s="24">
        <v>4.1304904161635614</v>
      </c>
      <c r="AZ61" s="24">
        <v>4.149774564741306</v>
      </c>
      <c r="BA61" s="24">
        <v>4.1719609515577467</v>
      </c>
      <c r="BB61" s="24">
        <v>4.1946699118744206</v>
      </c>
      <c r="BC61" s="24">
        <v>4.2145155252173501</v>
      </c>
      <c r="BD61" s="24">
        <v>4.2332533666358003</v>
      </c>
      <c r="BE61" s="24">
        <v>4.251542230652098</v>
      </c>
      <c r="BF61" s="24">
        <v>4.2688849883306235</v>
      </c>
      <c r="BG61" s="24">
        <v>4.2833180836997578</v>
      </c>
      <c r="BH61" s="24">
        <v>4.2970563349851281</v>
      </c>
      <c r="BI61" s="24">
        <v>4.3124097398978707</v>
      </c>
      <c r="BJ61" s="24">
        <v>4.3293550369597646</v>
      </c>
      <c r="BK61" s="24">
        <v>4.3463505364381829</v>
      </c>
      <c r="BL61" s="24">
        <v>4.3622119274758484</v>
      </c>
      <c r="BM61" s="24">
        <v>4.3774181907481271</v>
      </c>
      <c r="BN61" s="24">
        <v>4.3947093653862979</v>
      </c>
      <c r="BO61" s="24">
        <v>4.4138249193714687</v>
      </c>
      <c r="BP61" s="26"/>
      <c r="BQ61" s="26"/>
      <c r="BR61" s="26"/>
      <c r="BS61" s="26"/>
      <c r="BT61" s="26"/>
      <c r="BU61" s="26"/>
    </row>
    <row r="62" spans="1:76" ht="17.25" customHeight="1">
      <c r="A62" s="72">
        <v>17</v>
      </c>
      <c r="B62" s="24" t="s">
        <v>7</v>
      </c>
      <c r="C62" s="24" t="s">
        <v>7</v>
      </c>
      <c r="D62" s="24" t="s">
        <v>7</v>
      </c>
      <c r="E62" s="24" t="s">
        <v>7</v>
      </c>
      <c r="F62" s="24" t="s">
        <v>7</v>
      </c>
      <c r="G62" s="24" t="s">
        <v>7</v>
      </c>
      <c r="H62" s="24" t="s">
        <v>7</v>
      </c>
      <c r="I62" s="24" t="s">
        <v>7</v>
      </c>
      <c r="J62" s="24" t="s">
        <v>7</v>
      </c>
      <c r="K62" s="24" t="s">
        <v>7</v>
      </c>
      <c r="L62" s="24" t="s">
        <v>7</v>
      </c>
      <c r="M62" s="24" t="s">
        <v>7</v>
      </c>
      <c r="N62" s="24" t="s">
        <v>7</v>
      </c>
      <c r="O62" s="24" t="s">
        <v>7</v>
      </c>
      <c r="P62" s="24" t="s">
        <v>7</v>
      </c>
      <c r="Q62" s="24" t="s">
        <v>7</v>
      </c>
      <c r="R62" s="24" t="s">
        <v>7</v>
      </c>
      <c r="S62" s="24" t="s">
        <v>7</v>
      </c>
      <c r="T62" s="24" t="s">
        <v>7</v>
      </c>
      <c r="U62" s="24" t="s">
        <v>7</v>
      </c>
      <c r="V62" s="24" t="s">
        <v>7</v>
      </c>
      <c r="W62" s="24" t="s">
        <v>7</v>
      </c>
      <c r="X62" s="24" t="s">
        <v>7</v>
      </c>
      <c r="Y62" s="24" t="s">
        <v>7</v>
      </c>
      <c r="Z62" s="24" t="s">
        <v>7</v>
      </c>
      <c r="AA62" s="24" t="s">
        <v>7</v>
      </c>
      <c r="AB62" s="24" t="s">
        <v>7</v>
      </c>
      <c r="AC62" s="24" t="s">
        <v>7</v>
      </c>
      <c r="AD62" s="24" t="s">
        <v>7</v>
      </c>
      <c r="AE62" s="24" t="s">
        <v>7</v>
      </c>
      <c r="AF62" s="24" t="s">
        <v>7</v>
      </c>
      <c r="AG62" s="24" t="s">
        <v>7</v>
      </c>
      <c r="AH62" s="24" t="s">
        <v>7</v>
      </c>
      <c r="AI62" s="24" t="s">
        <v>7</v>
      </c>
      <c r="AJ62" s="24">
        <v>3.9922203500055264</v>
      </c>
      <c r="AK62" s="24">
        <v>3.9979088211615759</v>
      </c>
      <c r="AL62" s="24">
        <v>4.0064534187324519</v>
      </c>
      <c r="AM62" s="24">
        <v>4.0156629859262001</v>
      </c>
      <c r="AN62" s="24">
        <v>4.0228888764332025</v>
      </c>
      <c r="AO62" s="24">
        <v>4.0295792111621953</v>
      </c>
      <c r="AP62" s="24">
        <v>4.0345931841496867</v>
      </c>
      <c r="AQ62" s="24">
        <v>4.0387459667720584</v>
      </c>
      <c r="AR62" s="24">
        <v>4.0459213290324314</v>
      </c>
      <c r="AS62" s="24">
        <v>4.0518685927574358</v>
      </c>
      <c r="AT62" s="24">
        <v>4.0596310953451429</v>
      </c>
      <c r="AU62" s="24">
        <v>4.0692568074597064</v>
      </c>
      <c r="AV62" s="24">
        <v>4.0822231351141314</v>
      </c>
      <c r="AW62" s="24">
        <v>4.0976815721732693</v>
      </c>
      <c r="AX62" s="24">
        <v>4.1134304925535119</v>
      </c>
      <c r="AY62" s="24">
        <v>4.1304904161635614</v>
      </c>
      <c r="AZ62" s="24">
        <v>4.149774564741306</v>
      </c>
      <c r="BA62" s="24">
        <v>4.1719609515577467</v>
      </c>
      <c r="BB62" s="24">
        <v>4.1946699118744206</v>
      </c>
      <c r="BC62" s="24">
        <v>4.2145155252173501</v>
      </c>
      <c r="BD62" s="24">
        <v>4.2332533666358003</v>
      </c>
      <c r="BE62" s="24">
        <v>4.251542230652098</v>
      </c>
      <c r="BF62" s="24">
        <v>4.2688849883306235</v>
      </c>
      <c r="BG62" s="24">
        <v>4.2833180836997578</v>
      </c>
      <c r="BH62" s="24">
        <v>4.2970563349851281</v>
      </c>
      <c r="BI62" s="24">
        <v>4.3124097398978707</v>
      </c>
      <c r="BJ62" s="24">
        <v>4.3293550369597646</v>
      </c>
      <c r="BK62" s="24">
        <v>4.3463505364381829</v>
      </c>
      <c r="BL62" s="24">
        <v>4.3622119274758484</v>
      </c>
      <c r="BM62" s="24">
        <v>4.3774181907481271</v>
      </c>
      <c r="BN62" s="24">
        <v>4.3947093653862979</v>
      </c>
      <c r="BO62" s="24">
        <v>4.4138249193714687</v>
      </c>
      <c r="BP62" s="26"/>
      <c r="BQ62" s="26"/>
      <c r="BR62" s="26"/>
      <c r="BS62" s="26"/>
      <c r="BT62" s="26"/>
      <c r="BU62" s="26"/>
      <c r="BV62" s="26"/>
    </row>
    <row r="63" spans="1:76" ht="17.25" customHeight="1">
      <c r="A63" s="72">
        <v>16</v>
      </c>
      <c r="B63" s="24" t="s">
        <v>7</v>
      </c>
      <c r="C63" s="24" t="s">
        <v>7</v>
      </c>
      <c r="D63" s="24" t="s">
        <v>7</v>
      </c>
      <c r="E63" s="24" t="s">
        <v>7</v>
      </c>
      <c r="F63" s="24" t="s">
        <v>7</v>
      </c>
      <c r="G63" s="24" t="s">
        <v>7</v>
      </c>
      <c r="H63" s="24" t="s">
        <v>7</v>
      </c>
      <c r="I63" s="24" t="s">
        <v>7</v>
      </c>
      <c r="J63" s="24" t="s">
        <v>7</v>
      </c>
      <c r="K63" s="24" t="s">
        <v>7</v>
      </c>
      <c r="L63" s="24" t="s">
        <v>7</v>
      </c>
      <c r="M63" s="24" t="s">
        <v>7</v>
      </c>
      <c r="N63" s="24" t="s">
        <v>7</v>
      </c>
      <c r="O63" s="24" t="s">
        <v>7</v>
      </c>
      <c r="P63" s="24" t="s">
        <v>7</v>
      </c>
      <c r="Q63" s="24" t="s">
        <v>7</v>
      </c>
      <c r="R63" s="24" t="s">
        <v>7</v>
      </c>
      <c r="S63" s="24" t="s">
        <v>7</v>
      </c>
      <c r="T63" s="24" t="s">
        <v>7</v>
      </c>
      <c r="U63" s="24" t="s">
        <v>7</v>
      </c>
      <c r="V63" s="24" t="s">
        <v>7</v>
      </c>
      <c r="W63" s="24" t="s">
        <v>7</v>
      </c>
      <c r="X63" s="24" t="s">
        <v>7</v>
      </c>
      <c r="Y63" s="24" t="s">
        <v>7</v>
      </c>
      <c r="Z63" s="24" t="s">
        <v>7</v>
      </c>
      <c r="AA63" s="24" t="s">
        <v>7</v>
      </c>
      <c r="AB63" s="24" t="s">
        <v>7</v>
      </c>
      <c r="AC63" s="24" t="s">
        <v>7</v>
      </c>
      <c r="AD63" s="24" t="s">
        <v>7</v>
      </c>
      <c r="AE63" s="24" t="s">
        <v>7</v>
      </c>
      <c r="AF63" s="24" t="s">
        <v>7</v>
      </c>
      <c r="AG63" s="24" t="s">
        <v>7</v>
      </c>
      <c r="AH63" s="24" t="s">
        <v>7</v>
      </c>
      <c r="AI63" s="24" t="s">
        <v>7</v>
      </c>
      <c r="AJ63" s="24">
        <v>3.9922203500055264</v>
      </c>
      <c r="AK63" s="24">
        <v>3.9979088211615759</v>
      </c>
      <c r="AL63" s="24">
        <v>4.0064534187324519</v>
      </c>
      <c r="AM63" s="24">
        <v>4.0156629859262001</v>
      </c>
      <c r="AN63" s="24">
        <v>4.0228888764332025</v>
      </c>
      <c r="AO63" s="24">
        <v>4.0295792111621953</v>
      </c>
      <c r="AP63" s="24">
        <v>4.0345931841496867</v>
      </c>
      <c r="AQ63" s="24">
        <v>4.0387459667720584</v>
      </c>
      <c r="AR63" s="24">
        <v>4.0459213290324314</v>
      </c>
      <c r="AS63" s="24">
        <v>4.0518685927574358</v>
      </c>
      <c r="AT63" s="24">
        <v>4.0596310953451429</v>
      </c>
      <c r="AU63" s="24">
        <v>4.0692568074597064</v>
      </c>
      <c r="AV63" s="24">
        <v>4.0822231351141314</v>
      </c>
      <c r="AW63" s="24">
        <v>4.0976815721732693</v>
      </c>
      <c r="AX63" s="24">
        <v>4.1134304925535119</v>
      </c>
      <c r="AY63" s="24">
        <v>4.1304904161635614</v>
      </c>
      <c r="AZ63" s="24">
        <v>4.149774564741306</v>
      </c>
      <c r="BA63" s="24">
        <v>4.1719609515577467</v>
      </c>
      <c r="BB63" s="24">
        <v>4.1946699118744206</v>
      </c>
      <c r="BC63" s="24">
        <v>4.2145155252173501</v>
      </c>
      <c r="BD63" s="24">
        <v>4.2332533666358003</v>
      </c>
      <c r="BE63" s="24">
        <v>4.251542230652098</v>
      </c>
      <c r="BF63" s="24">
        <v>4.2688849883306235</v>
      </c>
      <c r="BG63" s="24">
        <v>4.2833180836997578</v>
      </c>
      <c r="BH63" s="24">
        <v>4.2970563349851281</v>
      </c>
      <c r="BI63" s="24">
        <v>4.3124097398978707</v>
      </c>
      <c r="BJ63" s="24">
        <v>4.3293550369597646</v>
      </c>
      <c r="BK63" s="24">
        <v>4.3463505364381829</v>
      </c>
      <c r="BL63" s="24">
        <v>4.3622119274758484</v>
      </c>
      <c r="BM63" s="24">
        <v>4.3774181907481271</v>
      </c>
      <c r="BN63" s="24">
        <v>4.3947093653862979</v>
      </c>
      <c r="BO63" s="24">
        <v>4.4138249193714687</v>
      </c>
      <c r="BP63" s="26"/>
      <c r="BQ63" s="26"/>
      <c r="BR63" s="26"/>
      <c r="BS63" s="26"/>
      <c r="BT63" s="26"/>
      <c r="BU63" s="26"/>
      <c r="BV63" s="26"/>
      <c r="BW63" s="26"/>
    </row>
    <row r="64" spans="1:76" ht="17.25" customHeight="1">
      <c r="A64" s="72">
        <v>15</v>
      </c>
      <c r="B64" s="24" t="s">
        <v>7</v>
      </c>
      <c r="C64" s="24" t="s">
        <v>7</v>
      </c>
      <c r="D64" s="24" t="s">
        <v>7</v>
      </c>
      <c r="E64" s="24" t="s">
        <v>7</v>
      </c>
      <c r="F64" s="24" t="s">
        <v>7</v>
      </c>
      <c r="G64" s="24" t="s">
        <v>7</v>
      </c>
      <c r="H64" s="24" t="s">
        <v>7</v>
      </c>
      <c r="I64" s="24" t="s">
        <v>7</v>
      </c>
      <c r="J64" s="24" t="s">
        <v>7</v>
      </c>
      <c r="K64" s="24" t="s">
        <v>7</v>
      </c>
      <c r="L64" s="24" t="s">
        <v>7</v>
      </c>
      <c r="M64" s="24" t="s">
        <v>7</v>
      </c>
      <c r="N64" s="24" t="s">
        <v>7</v>
      </c>
      <c r="O64" s="24" t="s">
        <v>7</v>
      </c>
      <c r="P64" s="24" t="s">
        <v>7</v>
      </c>
      <c r="Q64" s="24" t="s">
        <v>7</v>
      </c>
      <c r="R64" s="24" t="s">
        <v>7</v>
      </c>
      <c r="S64" s="24" t="s">
        <v>7</v>
      </c>
      <c r="T64" s="24" t="s">
        <v>7</v>
      </c>
      <c r="U64" s="24" t="s">
        <v>7</v>
      </c>
      <c r="V64" s="24" t="s">
        <v>7</v>
      </c>
      <c r="W64" s="24" t="s">
        <v>7</v>
      </c>
      <c r="X64" s="24" t="s">
        <v>7</v>
      </c>
      <c r="Y64" s="24" t="s">
        <v>7</v>
      </c>
      <c r="Z64" s="24" t="s">
        <v>7</v>
      </c>
      <c r="AA64" s="24" t="s">
        <v>7</v>
      </c>
      <c r="AB64" s="24" t="s">
        <v>7</v>
      </c>
      <c r="AC64" s="24" t="s">
        <v>7</v>
      </c>
      <c r="AD64" s="24" t="s">
        <v>7</v>
      </c>
      <c r="AE64" s="24" t="s">
        <v>7</v>
      </c>
      <c r="AF64" s="24" t="s">
        <v>7</v>
      </c>
      <c r="AG64" s="24" t="s">
        <v>7</v>
      </c>
      <c r="AH64" s="24" t="s">
        <v>7</v>
      </c>
      <c r="AI64" s="24" t="s">
        <v>7</v>
      </c>
      <c r="AJ64" s="24">
        <v>3.9922203500055264</v>
      </c>
      <c r="AK64" s="24">
        <v>3.9979088211615759</v>
      </c>
      <c r="AL64" s="24">
        <v>4.0064534187324519</v>
      </c>
      <c r="AM64" s="24">
        <v>4.0156629859262001</v>
      </c>
      <c r="AN64" s="24">
        <v>4.0228888764332025</v>
      </c>
      <c r="AO64" s="24">
        <v>4.0295792111621953</v>
      </c>
      <c r="AP64" s="24">
        <v>4.0345931841496867</v>
      </c>
      <c r="AQ64" s="24">
        <v>4.0387459667720584</v>
      </c>
      <c r="AR64" s="24">
        <v>4.0459213290324314</v>
      </c>
      <c r="AS64" s="24">
        <v>4.0518685927574358</v>
      </c>
      <c r="AT64" s="24">
        <v>4.0596310953451429</v>
      </c>
      <c r="AU64" s="24">
        <v>4.0692568074597064</v>
      </c>
      <c r="AV64" s="24">
        <v>4.0822231351141314</v>
      </c>
      <c r="AW64" s="24">
        <v>4.0976815721732693</v>
      </c>
      <c r="AX64" s="24">
        <v>4.1134304925535119</v>
      </c>
      <c r="AY64" s="24">
        <v>4.1304904161635614</v>
      </c>
      <c r="AZ64" s="24">
        <v>4.149774564741306</v>
      </c>
      <c r="BA64" s="24">
        <v>4.1719609515577467</v>
      </c>
      <c r="BB64" s="24">
        <v>4.1946699118744206</v>
      </c>
      <c r="BC64" s="24">
        <v>4.2145155252173501</v>
      </c>
      <c r="BD64" s="24">
        <v>4.2332533666358003</v>
      </c>
      <c r="BE64" s="24">
        <v>4.251542230652098</v>
      </c>
      <c r="BF64" s="24">
        <v>4.2688849883306235</v>
      </c>
      <c r="BG64" s="24">
        <v>4.2833180836997578</v>
      </c>
      <c r="BH64" s="24">
        <v>4.2970563349851281</v>
      </c>
      <c r="BI64" s="24">
        <v>4.3124097398978707</v>
      </c>
      <c r="BJ64" s="24">
        <v>4.3293550369597646</v>
      </c>
      <c r="BK64" s="24">
        <v>4.3463505364381829</v>
      </c>
      <c r="BL64" s="24">
        <v>4.3622119274758484</v>
      </c>
      <c r="BM64" s="24">
        <v>4.3774181907481271</v>
      </c>
      <c r="BN64" s="24">
        <v>4.3947093653862979</v>
      </c>
      <c r="BO64" s="24">
        <v>4.4138249193714687</v>
      </c>
      <c r="BP64" s="26"/>
      <c r="BQ64" s="26"/>
      <c r="BR64" s="26"/>
      <c r="BS64" s="26"/>
      <c r="BT64" s="26"/>
      <c r="BU64" s="26"/>
      <c r="BV64" s="26"/>
      <c r="BW64" s="26"/>
      <c r="BX64" s="26"/>
    </row>
    <row r="65" spans="1:91" ht="17.25" customHeight="1">
      <c r="A65" s="72">
        <v>14</v>
      </c>
      <c r="B65" s="24" t="s">
        <v>7</v>
      </c>
      <c r="C65" s="24" t="s">
        <v>7</v>
      </c>
      <c r="D65" s="24" t="s">
        <v>7</v>
      </c>
      <c r="E65" s="24" t="s">
        <v>7</v>
      </c>
      <c r="F65" s="24" t="s">
        <v>7</v>
      </c>
      <c r="G65" s="24" t="s">
        <v>7</v>
      </c>
      <c r="H65" s="24" t="s">
        <v>7</v>
      </c>
      <c r="I65" s="24" t="s">
        <v>7</v>
      </c>
      <c r="J65" s="24" t="s">
        <v>7</v>
      </c>
      <c r="K65" s="24" t="s">
        <v>7</v>
      </c>
      <c r="L65" s="24" t="s">
        <v>7</v>
      </c>
      <c r="M65" s="24" t="s">
        <v>7</v>
      </c>
      <c r="N65" s="24" t="s">
        <v>7</v>
      </c>
      <c r="O65" s="24" t="s">
        <v>7</v>
      </c>
      <c r="P65" s="24" t="s">
        <v>7</v>
      </c>
      <c r="Q65" s="24" t="s">
        <v>7</v>
      </c>
      <c r="R65" s="24" t="s">
        <v>7</v>
      </c>
      <c r="S65" s="24" t="s">
        <v>7</v>
      </c>
      <c r="T65" s="24" t="s">
        <v>7</v>
      </c>
      <c r="U65" s="24" t="s">
        <v>7</v>
      </c>
      <c r="V65" s="24" t="s">
        <v>7</v>
      </c>
      <c r="W65" s="24" t="s">
        <v>7</v>
      </c>
      <c r="X65" s="24" t="s">
        <v>7</v>
      </c>
      <c r="Y65" s="24" t="s">
        <v>7</v>
      </c>
      <c r="Z65" s="24" t="s">
        <v>7</v>
      </c>
      <c r="AA65" s="24" t="s">
        <v>7</v>
      </c>
      <c r="AB65" s="24" t="s">
        <v>7</v>
      </c>
      <c r="AC65" s="24" t="s">
        <v>7</v>
      </c>
      <c r="AD65" s="24" t="s">
        <v>7</v>
      </c>
      <c r="AE65" s="24" t="s">
        <v>7</v>
      </c>
      <c r="AF65" s="24" t="s">
        <v>7</v>
      </c>
      <c r="AG65" s="24" t="s">
        <v>7</v>
      </c>
      <c r="AH65" s="24" t="s">
        <v>7</v>
      </c>
      <c r="AI65" s="24" t="s">
        <v>7</v>
      </c>
      <c r="AJ65" s="24">
        <v>3.9922203500055264</v>
      </c>
      <c r="AK65" s="24">
        <v>3.9979088211615759</v>
      </c>
      <c r="AL65" s="24">
        <v>4.0064534187324519</v>
      </c>
      <c r="AM65" s="24">
        <v>4.0156629859262001</v>
      </c>
      <c r="AN65" s="24">
        <v>4.0228888764332025</v>
      </c>
      <c r="AO65" s="24">
        <v>4.0295792111621953</v>
      </c>
      <c r="AP65" s="24">
        <v>4.0345931841496867</v>
      </c>
      <c r="AQ65" s="24">
        <v>4.0387459667720584</v>
      </c>
      <c r="AR65" s="24">
        <v>4.0459213290324314</v>
      </c>
      <c r="AS65" s="24">
        <v>4.0518685927574358</v>
      </c>
      <c r="AT65" s="24">
        <v>4.0596310953451429</v>
      </c>
      <c r="AU65" s="24">
        <v>4.0692568074597064</v>
      </c>
      <c r="AV65" s="24">
        <v>4.0822231351141314</v>
      </c>
      <c r="AW65" s="24">
        <v>4.0976815721732693</v>
      </c>
      <c r="AX65" s="24">
        <v>4.1134304925535119</v>
      </c>
      <c r="AY65" s="24">
        <v>4.1304904161635614</v>
      </c>
      <c r="AZ65" s="24">
        <v>4.149774564741306</v>
      </c>
      <c r="BA65" s="24">
        <v>4.1719609515577467</v>
      </c>
      <c r="BB65" s="24">
        <v>4.1946699118744206</v>
      </c>
      <c r="BC65" s="24">
        <v>4.2145155252173501</v>
      </c>
      <c r="BD65" s="24">
        <v>4.2332533666358003</v>
      </c>
      <c r="BE65" s="24">
        <v>4.251542230652098</v>
      </c>
      <c r="BF65" s="24">
        <v>4.2688849883306235</v>
      </c>
      <c r="BG65" s="24">
        <v>4.2833180836997578</v>
      </c>
      <c r="BH65" s="24">
        <v>4.2970563349851281</v>
      </c>
      <c r="BI65" s="24">
        <v>4.3124097398978707</v>
      </c>
      <c r="BJ65" s="24">
        <v>4.3293550369597646</v>
      </c>
      <c r="BK65" s="24">
        <v>4.3463505364381829</v>
      </c>
      <c r="BL65" s="24">
        <v>4.3622119274758484</v>
      </c>
      <c r="BM65" s="24">
        <v>4.3774181907481271</v>
      </c>
      <c r="BN65" s="24">
        <v>4.3947093653862979</v>
      </c>
      <c r="BO65" s="24">
        <v>4.4138249193714687</v>
      </c>
      <c r="BP65" s="26"/>
      <c r="BQ65" s="26"/>
      <c r="BR65" s="26"/>
      <c r="BS65" s="26"/>
      <c r="BT65" s="26"/>
      <c r="BU65" s="26"/>
      <c r="BV65" s="26"/>
      <c r="BW65" s="26"/>
      <c r="BX65" s="26"/>
      <c r="BY65" s="26"/>
    </row>
    <row r="66" spans="1:91" ht="17.25" customHeight="1">
      <c r="A66" s="72">
        <v>13</v>
      </c>
      <c r="B66" s="24" t="s">
        <v>7</v>
      </c>
      <c r="C66" s="24" t="s">
        <v>7</v>
      </c>
      <c r="D66" s="24" t="s">
        <v>7</v>
      </c>
      <c r="E66" s="24" t="s">
        <v>7</v>
      </c>
      <c r="F66" s="24" t="s">
        <v>7</v>
      </c>
      <c r="G66" s="24" t="s">
        <v>7</v>
      </c>
      <c r="H66" s="24" t="s">
        <v>7</v>
      </c>
      <c r="I66" s="24" t="s">
        <v>7</v>
      </c>
      <c r="J66" s="24" t="s">
        <v>7</v>
      </c>
      <c r="K66" s="24" t="s">
        <v>7</v>
      </c>
      <c r="L66" s="24" t="s">
        <v>7</v>
      </c>
      <c r="M66" s="24" t="s">
        <v>7</v>
      </c>
      <c r="N66" s="24" t="s">
        <v>7</v>
      </c>
      <c r="O66" s="24" t="s">
        <v>7</v>
      </c>
      <c r="P66" s="24" t="s">
        <v>7</v>
      </c>
      <c r="Q66" s="24" t="s">
        <v>7</v>
      </c>
      <c r="R66" s="24" t="s">
        <v>7</v>
      </c>
      <c r="S66" s="24" t="s">
        <v>7</v>
      </c>
      <c r="T66" s="24" t="s">
        <v>7</v>
      </c>
      <c r="U66" s="24" t="s">
        <v>7</v>
      </c>
      <c r="V66" s="24" t="s">
        <v>7</v>
      </c>
      <c r="W66" s="24" t="s">
        <v>7</v>
      </c>
      <c r="X66" s="24" t="s">
        <v>7</v>
      </c>
      <c r="Y66" s="24" t="s">
        <v>7</v>
      </c>
      <c r="Z66" s="24" t="s">
        <v>7</v>
      </c>
      <c r="AA66" s="24" t="s">
        <v>7</v>
      </c>
      <c r="AB66" s="24" t="s">
        <v>7</v>
      </c>
      <c r="AC66" s="24" t="s">
        <v>7</v>
      </c>
      <c r="AD66" s="24" t="s">
        <v>7</v>
      </c>
      <c r="AE66" s="24" t="s">
        <v>7</v>
      </c>
      <c r="AF66" s="24" t="s">
        <v>7</v>
      </c>
      <c r="AG66" s="24" t="s">
        <v>7</v>
      </c>
      <c r="AH66" s="24" t="s">
        <v>7</v>
      </c>
      <c r="AI66" s="24" t="s">
        <v>7</v>
      </c>
      <c r="AJ66" s="24">
        <v>3.9922203500055264</v>
      </c>
      <c r="AK66" s="24">
        <v>3.9979088211615759</v>
      </c>
      <c r="AL66" s="24">
        <v>4.0064534187324519</v>
      </c>
      <c r="AM66" s="24">
        <v>4.0156629859262001</v>
      </c>
      <c r="AN66" s="24">
        <v>4.0228888764332025</v>
      </c>
      <c r="AO66" s="24">
        <v>4.0295792111621953</v>
      </c>
      <c r="AP66" s="24">
        <v>4.0345931841496867</v>
      </c>
      <c r="AQ66" s="24">
        <v>4.0387459667720584</v>
      </c>
      <c r="AR66" s="24">
        <v>4.0459213290324314</v>
      </c>
      <c r="AS66" s="24">
        <v>4.0518685927574358</v>
      </c>
      <c r="AT66" s="24">
        <v>4.0596310953451429</v>
      </c>
      <c r="AU66" s="24">
        <v>4.0692568074597064</v>
      </c>
      <c r="AV66" s="24">
        <v>4.0822231351141314</v>
      </c>
      <c r="AW66" s="24">
        <v>4.0976815721732693</v>
      </c>
      <c r="AX66" s="24">
        <v>4.1134304925535119</v>
      </c>
      <c r="AY66" s="24">
        <v>4.1304904161635614</v>
      </c>
      <c r="AZ66" s="24">
        <v>4.149774564741306</v>
      </c>
      <c r="BA66" s="24">
        <v>4.1719609515577467</v>
      </c>
      <c r="BB66" s="24">
        <v>4.1946699118744206</v>
      </c>
      <c r="BC66" s="24">
        <v>4.2145155252173501</v>
      </c>
      <c r="BD66" s="24">
        <v>4.2332533666358003</v>
      </c>
      <c r="BE66" s="24">
        <v>4.251542230652098</v>
      </c>
      <c r="BF66" s="24">
        <v>4.2688849883306235</v>
      </c>
      <c r="BG66" s="24">
        <v>4.2833180836997578</v>
      </c>
      <c r="BH66" s="24">
        <v>4.2970563349851281</v>
      </c>
      <c r="BI66" s="24">
        <v>4.3124097398978707</v>
      </c>
      <c r="BJ66" s="24">
        <v>4.3293550369597646</v>
      </c>
      <c r="BK66" s="24">
        <v>4.3463505364381829</v>
      </c>
      <c r="BL66" s="24">
        <v>4.3622119274758484</v>
      </c>
      <c r="BM66" s="24">
        <v>4.3774181907481271</v>
      </c>
      <c r="BN66" s="24">
        <v>4.3947093653862979</v>
      </c>
      <c r="BO66" s="24">
        <v>4.4138249193714687</v>
      </c>
      <c r="BP66" s="26"/>
      <c r="BQ66" s="26"/>
      <c r="BR66" s="26"/>
      <c r="BS66" s="26"/>
      <c r="BT66" s="26"/>
      <c r="BU66" s="26"/>
      <c r="BV66" s="26"/>
      <c r="BW66" s="26"/>
      <c r="BX66" s="26"/>
      <c r="BY66" s="26"/>
      <c r="BZ66" s="26"/>
    </row>
    <row r="67" spans="1:91" ht="17.25" customHeight="1">
      <c r="A67" s="72">
        <v>12</v>
      </c>
      <c r="B67" s="24" t="s">
        <v>7</v>
      </c>
      <c r="C67" s="24" t="s">
        <v>7</v>
      </c>
      <c r="D67" s="24" t="s">
        <v>7</v>
      </c>
      <c r="E67" s="24" t="s">
        <v>7</v>
      </c>
      <c r="F67" s="24" t="s">
        <v>7</v>
      </c>
      <c r="G67" s="24" t="s">
        <v>7</v>
      </c>
      <c r="H67" s="24" t="s">
        <v>7</v>
      </c>
      <c r="I67" s="24" t="s">
        <v>7</v>
      </c>
      <c r="J67" s="24" t="s">
        <v>7</v>
      </c>
      <c r="K67" s="24" t="s">
        <v>7</v>
      </c>
      <c r="L67" s="24" t="s">
        <v>7</v>
      </c>
      <c r="M67" s="24" t="s">
        <v>7</v>
      </c>
      <c r="N67" s="24" t="s">
        <v>7</v>
      </c>
      <c r="O67" s="24" t="s">
        <v>7</v>
      </c>
      <c r="P67" s="24" t="s">
        <v>7</v>
      </c>
      <c r="Q67" s="24" t="s">
        <v>7</v>
      </c>
      <c r="R67" s="24" t="s">
        <v>7</v>
      </c>
      <c r="S67" s="24" t="s">
        <v>7</v>
      </c>
      <c r="T67" s="24" t="s">
        <v>7</v>
      </c>
      <c r="U67" s="24" t="s">
        <v>7</v>
      </c>
      <c r="V67" s="24" t="s">
        <v>7</v>
      </c>
      <c r="W67" s="24" t="s">
        <v>7</v>
      </c>
      <c r="X67" s="24" t="s">
        <v>7</v>
      </c>
      <c r="Y67" s="24" t="s">
        <v>7</v>
      </c>
      <c r="Z67" s="24" t="s">
        <v>7</v>
      </c>
      <c r="AA67" s="24" t="s">
        <v>7</v>
      </c>
      <c r="AB67" s="24" t="s">
        <v>7</v>
      </c>
      <c r="AC67" s="24" t="s">
        <v>7</v>
      </c>
      <c r="AD67" s="24" t="s">
        <v>7</v>
      </c>
      <c r="AE67" s="24" t="s">
        <v>7</v>
      </c>
      <c r="AF67" s="24" t="s">
        <v>7</v>
      </c>
      <c r="AG67" s="24" t="s">
        <v>7</v>
      </c>
      <c r="AH67" s="24" t="s">
        <v>7</v>
      </c>
      <c r="AI67" s="24" t="s">
        <v>7</v>
      </c>
      <c r="AJ67" s="24">
        <v>3.9922203500055264</v>
      </c>
      <c r="AK67" s="24">
        <v>3.9979088211615759</v>
      </c>
      <c r="AL67" s="24">
        <v>4.0064534187324519</v>
      </c>
      <c r="AM67" s="24">
        <v>4.0156629859262001</v>
      </c>
      <c r="AN67" s="24">
        <v>4.0228888764332025</v>
      </c>
      <c r="AO67" s="24">
        <v>4.0295792111621953</v>
      </c>
      <c r="AP67" s="24">
        <v>4.0345931841496867</v>
      </c>
      <c r="AQ67" s="24">
        <v>4.0387459667720584</v>
      </c>
      <c r="AR67" s="24">
        <v>4.0459213290324314</v>
      </c>
      <c r="AS67" s="24">
        <v>4.0518685927574358</v>
      </c>
      <c r="AT67" s="24">
        <v>4.0596310953451429</v>
      </c>
      <c r="AU67" s="24">
        <v>4.0692568074597064</v>
      </c>
      <c r="AV67" s="24">
        <v>4.0822231351141314</v>
      </c>
      <c r="AW67" s="24">
        <v>4.0976815721732693</v>
      </c>
      <c r="AX67" s="24">
        <v>4.1134304925535119</v>
      </c>
      <c r="AY67" s="24">
        <v>4.1304904161635614</v>
      </c>
      <c r="AZ67" s="24">
        <v>4.149774564741306</v>
      </c>
      <c r="BA67" s="24">
        <v>4.1719609515577467</v>
      </c>
      <c r="BB67" s="24">
        <v>4.1946699118744206</v>
      </c>
      <c r="BC67" s="24">
        <v>4.2145155252173501</v>
      </c>
      <c r="BD67" s="24">
        <v>4.2332533666358003</v>
      </c>
      <c r="BE67" s="24">
        <v>4.251542230652098</v>
      </c>
      <c r="BF67" s="24">
        <v>4.2688849883306235</v>
      </c>
      <c r="BG67" s="24">
        <v>4.2833180836997578</v>
      </c>
      <c r="BH67" s="24">
        <v>4.2970563349851281</v>
      </c>
      <c r="BI67" s="24">
        <v>4.3124097398978707</v>
      </c>
      <c r="BJ67" s="24">
        <v>4.3293550369597646</v>
      </c>
      <c r="BK67" s="24">
        <v>4.3463505364381829</v>
      </c>
      <c r="BL67" s="24">
        <v>4.3622119274758484</v>
      </c>
      <c r="BM67" s="24">
        <v>4.3774181907481271</v>
      </c>
      <c r="BN67" s="24">
        <v>4.3947093653862979</v>
      </c>
      <c r="BO67" s="24">
        <v>4.4138249193714687</v>
      </c>
      <c r="BP67" s="26"/>
      <c r="BQ67" s="26"/>
      <c r="BR67" s="26"/>
      <c r="BS67" s="26"/>
      <c r="BT67" s="26"/>
      <c r="BU67" s="26"/>
      <c r="BV67" s="26"/>
      <c r="BW67" s="26"/>
      <c r="BX67" s="26"/>
      <c r="BY67" s="26"/>
      <c r="BZ67" s="26"/>
      <c r="CA67" s="26"/>
    </row>
    <row r="68" spans="1:91" ht="17.25" customHeight="1">
      <c r="A68" s="72">
        <v>11</v>
      </c>
      <c r="B68" s="24" t="s">
        <v>7</v>
      </c>
      <c r="C68" s="24" t="s">
        <v>7</v>
      </c>
      <c r="D68" s="24" t="s">
        <v>7</v>
      </c>
      <c r="E68" s="24" t="s">
        <v>7</v>
      </c>
      <c r="F68" s="24" t="s">
        <v>7</v>
      </c>
      <c r="G68" s="24" t="s">
        <v>7</v>
      </c>
      <c r="H68" s="24" t="s">
        <v>7</v>
      </c>
      <c r="I68" s="24" t="s">
        <v>7</v>
      </c>
      <c r="J68" s="24" t="s">
        <v>7</v>
      </c>
      <c r="K68" s="24" t="s">
        <v>7</v>
      </c>
      <c r="L68" s="24" t="s">
        <v>7</v>
      </c>
      <c r="M68" s="24" t="s">
        <v>7</v>
      </c>
      <c r="N68" s="24" t="s">
        <v>7</v>
      </c>
      <c r="O68" s="24" t="s">
        <v>7</v>
      </c>
      <c r="P68" s="24" t="s">
        <v>7</v>
      </c>
      <c r="Q68" s="24" t="s">
        <v>7</v>
      </c>
      <c r="R68" s="24" t="s">
        <v>7</v>
      </c>
      <c r="S68" s="24" t="s">
        <v>7</v>
      </c>
      <c r="T68" s="24" t="s">
        <v>7</v>
      </c>
      <c r="U68" s="24" t="s">
        <v>7</v>
      </c>
      <c r="V68" s="24" t="s">
        <v>7</v>
      </c>
      <c r="W68" s="24" t="s">
        <v>7</v>
      </c>
      <c r="X68" s="24" t="s">
        <v>7</v>
      </c>
      <c r="Y68" s="24" t="s">
        <v>7</v>
      </c>
      <c r="Z68" s="24" t="s">
        <v>7</v>
      </c>
      <c r="AA68" s="24" t="s">
        <v>7</v>
      </c>
      <c r="AB68" s="24" t="s">
        <v>7</v>
      </c>
      <c r="AC68" s="24" t="s">
        <v>7</v>
      </c>
      <c r="AD68" s="24" t="s">
        <v>7</v>
      </c>
      <c r="AE68" s="24" t="s">
        <v>7</v>
      </c>
      <c r="AF68" s="24" t="s">
        <v>7</v>
      </c>
      <c r="AG68" s="24" t="s">
        <v>7</v>
      </c>
      <c r="AH68" s="24" t="s">
        <v>7</v>
      </c>
      <c r="AI68" s="24" t="s">
        <v>7</v>
      </c>
      <c r="AJ68" s="24">
        <v>3.9922203500055264</v>
      </c>
      <c r="AK68" s="24">
        <v>3.9979088211615759</v>
      </c>
      <c r="AL68" s="24">
        <v>4.0064534187324519</v>
      </c>
      <c r="AM68" s="24">
        <v>4.0156629859262001</v>
      </c>
      <c r="AN68" s="24">
        <v>4.0228888764332025</v>
      </c>
      <c r="AO68" s="24">
        <v>4.0295792111621953</v>
      </c>
      <c r="AP68" s="24">
        <v>4.0345931841496867</v>
      </c>
      <c r="AQ68" s="24">
        <v>4.0387459667720584</v>
      </c>
      <c r="AR68" s="24">
        <v>4.0459213290324314</v>
      </c>
      <c r="AS68" s="24">
        <v>4.0518685927574358</v>
      </c>
      <c r="AT68" s="24">
        <v>4.0596310953451429</v>
      </c>
      <c r="AU68" s="24">
        <v>4.0692568074597064</v>
      </c>
      <c r="AV68" s="24">
        <v>4.0822231351141314</v>
      </c>
      <c r="AW68" s="24">
        <v>4.0976815721732693</v>
      </c>
      <c r="AX68" s="24">
        <v>4.1134304925535119</v>
      </c>
      <c r="AY68" s="24">
        <v>4.1304904161635614</v>
      </c>
      <c r="AZ68" s="24">
        <v>4.149774564741306</v>
      </c>
      <c r="BA68" s="24">
        <v>4.1719609515577467</v>
      </c>
      <c r="BB68" s="24">
        <v>4.1946699118744206</v>
      </c>
      <c r="BC68" s="24">
        <v>4.2145155252173501</v>
      </c>
      <c r="BD68" s="24">
        <v>4.2332533666358003</v>
      </c>
      <c r="BE68" s="24">
        <v>4.251542230652098</v>
      </c>
      <c r="BF68" s="24">
        <v>4.2688849883306235</v>
      </c>
      <c r="BG68" s="24">
        <v>4.2833180836997578</v>
      </c>
      <c r="BH68" s="24">
        <v>4.2970563349851281</v>
      </c>
      <c r="BI68" s="24">
        <v>4.3124097398978707</v>
      </c>
      <c r="BJ68" s="24">
        <v>4.3293550369597646</v>
      </c>
      <c r="BK68" s="24">
        <v>4.3463505364381829</v>
      </c>
      <c r="BL68" s="24">
        <v>4.3622119274758484</v>
      </c>
      <c r="BM68" s="24">
        <v>4.3774181907481271</v>
      </c>
      <c r="BN68" s="24">
        <v>4.3947093653862979</v>
      </c>
      <c r="BO68" s="24">
        <v>4.4138249193714687</v>
      </c>
      <c r="BP68" s="26"/>
      <c r="BQ68" s="26"/>
      <c r="BR68" s="26"/>
      <c r="BS68" s="26"/>
      <c r="BT68" s="26"/>
      <c r="BU68" s="26"/>
      <c r="BV68" s="26"/>
      <c r="BW68" s="26"/>
      <c r="BX68" s="26"/>
      <c r="BY68" s="26"/>
      <c r="BZ68" s="26"/>
      <c r="CA68" s="26"/>
      <c r="CB68" s="26"/>
    </row>
    <row r="69" spans="1:91" ht="17.25" customHeight="1">
      <c r="A69" s="72">
        <v>10</v>
      </c>
      <c r="B69" s="24" t="s">
        <v>7</v>
      </c>
      <c r="C69" s="24" t="s">
        <v>7</v>
      </c>
      <c r="D69" s="24" t="s">
        <v>7</v>
      </c>
      <c r="E69" s="24" t="s">
        <v>7</v>
      </c>
      <c r="F69" s="24" t="s">
        <v>7</v>
      </c>
      <c r="G69" s="24" t="s">
        <v>7</v>
      </c>
      <c r="H69" s="24" t="s">
        <v>7</v>
      </c>
      <c r="I69" s="24" t="s">
        <v>7</v>
      </c>
      <c r="J69" s="24" t="s">
        <v>7</v>
      </c>
      <c r="K69" s="24" t="s">
        <v>7</v>
      </c>
      <c r="L69" s="24" t="s">
        <v>7</v>
      </c>
      <c r="M69" s="24" t="s">
        <v>7</v>
      </c>
      <c r="N69" s="24" t="s">
        <v>7</v>
      </c>
      <c r="O69" s="24" t="s">
        <v>7</v>
      </c>
      <c r="P69" s="24" t="s">
        <v>7</v>
      </c>
      <c r="Q69" s="24" t="s">
        <v>7</v>
      </c>
      <c r="R69" s="24" t="s">
        <v>7</v>
      </c>
      <c r="S69" s="24" t="s">
        <v>7</v>
      </c>
      <c r="T69" s="24" t="s">
        <v>7</v>
      </c>
      <c r="U69" s="24" t="s">
        <v>7</v>
      </c>
      <c r="V69" s="24" t="s">
        <v>7</v>
      </c>
      <c r="W69" s="24" t="s">
        <v>7</v>
      </c>
      <c r="X69" s="24" t="s">
        <v>7</v>
      </c>
      <c r="Y69" s="24" t="s">
        <v>7</v>
      </c>
      <c r="Z69" s="24" t="s">
        <v>7</v>
      </c>
      <c r="AA69" s="24" t="s">
        <v>7</v>
      </c>
      <c r="AB69" s="24" t="s">
        <v>7</v>
      </c>
      <c r="AC69" s="24" t="s">
        <v>7</v>
      </c>
      <c r="AD69" s="24" t="s">
        <v>7</v>
      </c>
      <c r="AE69" s="24" t="s">
        <v>7</v>
      </c>
      <c r="AF69" s="24" t="s">
        <v>7</v>
      </c>
      <c r="AG69" s="24" t="s">
        <v>7</v>
      </c>
      <c r="AH69" s="24" t="s">
        <v>7</v>
      </c>
      <c r="AI69" s="24" t="s">
        <v>7</v>
      </c>
      <c r="AJ69" s="24">
        <v>3.9922203500055264</v>
      </c>
      <c r="AK69" s="24">
        <v>3.9979088211615759</v>
      </c>
      <c r="AL69" s="24">
        <v>4.0064534187324519</v>
      </c>
      <c r="AM69" s="24">
        <v>4.0156629859262001</v>
      </c>
      <c r="AN69" s="24">
        <v>4.0228888764332025</v>
      </c>
      <c r="AO69" s="24">
        <v>4.0295792111621953</v>
      </c>
      <c r="AP69" s="24">
        <v>4.0345931841496867</v>
      </c>
      <c r="AQ69" s="24">
        <v>4.0387459667720584</v>
      </c>
      <c r="AR69" s="24">
        <v>4.0459213290324314</v>
      </c>
      <c r="AS69" s="24">
        <v>4.0518685927574358</v>
      </c>
      <c r="AT69" s="24">
        <v>4.0596310953451429</v>
      </c>
      <c r="AU69" s="24">
        <v>4.0692568074597064</v>
      </c>
      <c r="AV69" s="24">
        <v>4.0822231351141314</v>
      </c>
      <c r="AW69" s="24">
        <v>4.0976815721732693</v>
      </c>
      <c r="AX69" s="24">
        <v>4.1134304925535119</v>
      </c>
      <c r="AY69" s="24">
        <v>4.1304904161635614</v>
      </c>
      <c r="AZ69" s="24">
        <v>4.149774564741306</v>
      </c>
      <c r="BA69" s="24">
        <v>4.1719609515577467</v>
      </c>
      <c r="BB69" s="24">
        <v>4.1946699118744206</v>
      </c>
      <c r="BC69" s="24">
        <v>4.2145155252173501</v>
      </c>
      <c r="BD69" s="24">
        <v>4.2332533666358003</v>
      </c>
      <c r="BE69" s="24">
        <v>4.251542230652098</v>
      </c>
      <c r="BF69" s="24">
        <v>4.2688849883306235</v>
      </c>
      <c r="BG69" s="24">
        <v>4.2833180836997578</v>
      </c>
      <c r="BH69" s="24">
        <v>4.2970563349851281</v>
      </c>
      <c r="BI69" s="24">
        <v>4.3124097398978707</v>
      </c>
      <c r="BJ69" s="24">
        <v>4.3293550369597646</v>
      </c>
      <c r="BK69" s="24">
        <v>4.3463505364381829</v>
      </c>
      <c r="BL69" s="24">
        <v>4.3622119274758484</v>
      </c>
      <c r="BM69" s="24">
        <v>4.3774181907481271</v>
      </c>
      <c r="BN69" s="24">
        <v>4.3947093653862979</v>
      </c>
      <c r="BO69" s="24">
        <v>4.4138249193714687</v>
      </c>
      <c r="BP69" s="26"/>
      <c r="BQ69" s="26"/>
      <c r="BR69" s="26"/>
      <c r="BS69" s="26"/>
      <c r="BT69" s="26"/>
      <c r="BU69" s="26"/>
      <c r="BV69" s="26"/>
      <c r="BW69" s="26"/>
      <c r="BX69" s="26"/>
      <c r="BY69" s="26"/>
      <c r="BZ69" s="26"/>
      <c r="CA69" s="26"/>
      <c r="CB69" s="26"/>
      <c r="CC69" s="26"/>
    </row>
    <row r="70" spans="1:91" ht="17.25" customHeight="1">
      <c r="A70" s="72">
        <v>9</v>
      </c>
      <c r="B70" s="24" t="s">
        <v>7</v>
      </c>
      <c r="C70" s="24" t="s">
        <v>7</v>
      </c>
      <c r="D70" s="24" t="s">
        <v>7</v>
      </c>
      <c r="E70" s="24" t="s">
        <v>7</v>
      </c>
      <c r="F70" s="24" t="s">
        <v>7</v>
      </c>
      <c r="G70" s="24" t="s">
        <v>7</v>
      </c>
      <c r="H70" s="24" t="s">
        <v>7</v>
      </c>
      <c r="I70" s="24" t="s">
        <v>7</v>
      </c>
      <c r="J70" s="24" t="s">
        <v>7</v>
      </c>
      <c r="K70" s="24" t="s">
        <v>7</v>
      </c>
      <c r="L70" s="24" t="s">
        <v>7</v>
      </c>
      <c r="M70" s="24" t="s">
        <v>7</v>
      </c>
      <c r="N70" s="24" t="s">
        <v>7</v>
      </c>
      <c r="O70" s="24" t="s">
        <v>7</v>
      </c>
      <c r="P70" s="24" t="s">
        <v>7</v>
      </c>
      <c r="Q70" s="24" t="s">
        <v>7</v>
      </c>
      <c r="R70" s="24" t="s">
        <v>7</v>
      </c>
      <c r="S70" s="24" t="s">
        <v>7</v>
      </c>
      <c r="T70" s="24" t="s">
        <v>7</v>
      </c>
      <c r="U70" s="24" t="s">
        <v>7</v>
      </c>
      <c r="V70" s="24" t="s">
        <v>7</v>
      </c>
      <c r="W70" s="24" t="s">
        <v>7</v>
      </c>
      <c r="X70" s="24" t="s">
        <v>7</v>
      </c>
      <c r="Y70" s="24" t="s">
        <v>7</v>
      </c>
      <c r="Z70" s="24" t="s">
        <v>7</v>
      </c>
      <c r="AA70" s="24" t="s">
        <v>7</v>
      </c>
      <c r="AB70" s="24" t="s">
        <v>7</v>
      </c>
      <c r="AC70" s="24" t="s">
        <v>7</v>
      </c>
      <c r="AD70" s="24" t="s">
        <v>7</v>
      </c>
      <c r="AE70" s="24" t="s">
        <v>7</v>
      </c>
      <c r="AF70" s="24" t="s">
        <v>7</v>
      </c>
      <c r="AG70" s="24" t="s">
        <v>7</v>
      </c>
      <c r="AH70" s="24" t="s">
        <v>7</v>
      </c>
      <c r="AI70" s="24" t="s">
        <v>7</v>
      </c>
      <c r="AJ70" s="24">
        <v>3.9922203500055264</v>
      </c>
      <c r="AK70" s="24">
        <v>3.9979088211615759</v>
      </c>
      <c r="AL70" s="24">
        <v>4.0064534187324519</v>
      </c>
      <c r="AM70" s="24">
        <v>4.0156629859262001</v>
      </c>
      <c r="AN70" s="24">
        <v>4.0228888764332025</v>
      </c>
      <c r="AO70" s="24">
        <v>4.0295792111621953</v>
      </c>
      <c r="AP70" s="24">
        <v>4.0345931841496867</v>
      </c>
      <c r="AQ70" s="24">
        <v>4.0387459667720584</v>
      </c>
      <c r="AR70" s="24">
        <v>4.0459213290324314</v>
      </c>
      <c r="AS70" s="24">
        <v>4.0518685927574358</v>
      </c>
      <c r="AT70" s="24">
        <v>4.0596310953451429</v>
      </c>
      <c r="AU70" s="24">
        <v>4.0692568074597064</v>
      </c>
      <c r="AV70" s="24">
        <v>4.0822231351141314</v>
      </c>
      <c r="AW70" s="24">
        <v>4.0976815721732693</v>
      </c>
      <c r="AX70" s="24">
        <v>4.1134304925535119</v>
      </c>
      <c r="AY70" s="24">
        <v>4.1304904161635614</v>
      </c>
      <c r="AZ70" s="24">
        <v>4.149774564741306</v>
      </c>
      <c r="BA70" s="24">
        <v>4.1719609515577467</v>
      </c>
      <c r="BB70" s="24">
        <v>4.1946699118744206</v>
      </c>
      <c r="BC70" s="24">
        <v>4.2145155252173501</v>
      </c>
      <c r="BD70" s="24">
        <v>4.2332533666358003</v>
      </c>
      <c r="BE70" s="24">
        <v>4.251542230652098</v>
      </c>
      <c r="BF70" s="24">
        <v>4.2688849883306235</v>
      </c>
      <c r="BG70" s="24">
        <v>4.2833180836997578</v>
      </c>
      <c r="BH70" s="24">
        <v>4.2970563349851281</v>
      </c>
      <c r="BI70" s="24">
        <v>4.3124097398978707</v>
      </c>
      <c r="BJ70" s="24">
        <v>4.3293550369597646</v>
      </c>
      <c r="BK70" s="24">
        <v>4.3463505364381829</v>
      </c>
      <c r="BL70" s="24">
        <v>4.3622119274758484</v>
      </c>
      <c r="BM70" s="24">
        <v>4.3774181907481271</v>
      </c>
      <c r="BN70" s="24">
        <v>4.3947093653862979</v>
      </c>
      <c r="BO70" s="24">
        <v>4.4138249193714687</v>
      </c>
      <c r="BP70" s="26"/>
      <c r="BQ70" s="26"/>
      <c r="BR70" s="26"/>
      <c r="BS70" s="26"/>
      <c r="BT70" s="26"/>
      <c r="BU70" s="26"/>
      <c r="BV70" s="26"/>
      <c r="BW70" s="26"/>
      <c r="BX70" s="26"/>
      <c r="BY70" s="26"/>
      <c r="BZ70" s="26"/>
      <c r="CA70" s="26"/>
      <c r="CB70" s="26"/>
      <c r="CC70" s="26"/>
      <c r="CD70" s="26"/>
    </row>
    <row r="71" spans="1:91" ht="17.25" customHeight="1">
      <c r="A71" s="72">
        <v>8</v>
      </c>
      <c r="B71" s="24" t="s">
        <v>7</v>
      </c>
      <c r="C71" s="24" t="s">
        <v>7</v>
      </c>
      <c r="D71" s="24" t="s">
        <v>7</v>
      </c>
      <c r="E71" s="24" t="s">
        <v>7</v>
      </c>
      <c r="F71" s="24" t="s">
        <v>7</v>
      </c>
      <c r="G71" s="24" t="s">
        <v>7</v>
      </c>
      <c r="H71" s="24" t="s">
        <v>7</v>
      </c>
      <c r="I71" s="24" t="s">
        <v>7</v>
      </c>
      <c r="J71" s="24" t="s">
        <v>7</v>
      </c>
      <c r="K71" s="24" t="s">
        <v>7</v>
      </c>
      <c r="L71" s="24" t="s">
        <v>7</v>
      </c>
      <c r="M71" s="24" t="s">
        <v>7</v>
      </c>
      <c r="N71" s="24" t="s">
        <v>7</v>
      </c>
      <c r="O71" s="24" t="s">
        <v>7</v>
      </c>
      <c r="P71" s="24" t="s">
        <v>7</v>
      </c>
      <c r="Q71" s="24" t="s">
        <v>7</v>
      </c>
      <c r="R71" s="24" t="s">
        <v>7</v>
      </c>
      <c r="S71" s="24" t="s">
        <v>7</v>
      </c>
      <c r="T71" s="24" t="s">
        <v>7</v>
      </c>
      <c r="U71" s="24" t="s">
        <v>7</v>
      </c>
      <c r="V71" s="24" t="s">
        <v>7</v>
      </c>
      <c r="W71" s="24" t="s">
        <v>7</v>
      </c>
      <c r="X71" s="24" t="s">
        <v>7</v>
      </c>
      <c r="Y71" s="24" t="s">
        <v>7</v>
      </c>
      <c r="Z71" s="24" t="s">
        <v>7</v>
      </c>
      <c r="AA71" s="24" t="s">
        <v>7</v>
      </c>
      <c r="AB71" s="24" t="s">
        <v>7</v>
      </c>
      <c r="AC71" s="24" t="s">
        <v>7</v>
      </c>
      <c r="AD71" s="24" t="s">
        <v>7</v>
      </c>
      <c r="AE71" s="24" t="s">
        <v>7</v>
      </c>
      <c r="AF71" s="24" t="s">
        <v>7</v>
      </c>
      <c r="AG71" s="24" t="s">
        <v>7</v>
      </c>
      <c r="AH71" s="24" t="s">
        <v>7</v>
      </c>
      <c r="AI71" s="24" t="s">
        <v>7</v>
      </c>
      <c r="AJ71" s="24">
        <v>3.9922203500055264</v>
      </c>
      <c r="AK71" s="24">
        <v>3.9979088211615759</v>
      </c>
      <c r="AL71" s="24">
        <v>4.0064534187324519</v>
      </c>
      <c r="AM71" s="24">
        <v>4.0156629859262001</v>
      </c>
      <c r="AN71" s="24">
        <v>4.0228888764332025</v>
      </c>
      <c r="AO71" s="24">
        <v>4.0295792111621953</v>
      </c>
      <c r="AP71" s="24">
        <v>4.0345931841496867</v>
      </c>
      <c r="AQ71" s="24">
        <v>4.0387459667720584</v>
      </c>
      <c r="AR71" s="24">
        <v>4.0459213290324314</v>
      </c>
      <c r="AS71" s="24">
        <v>4.0518685927574358</v>
      </c>
      <c r="AT71" s="24">
        <v>4.0596310953451429</v>
      </c>
      <c r="AU71" s="24">
        <v>4.0692568074597064</v>
      </c>
      <c r="AV71" s="24">
        <v>4.0822231351141314</v>
      </c>
      <c r="AW71" s="24">
        <v>4.0976815721732693</v>
      </c>
      <c r="AX71" s="24">
        <v>4.1134304925535119</v>
      </c>
      <c r="AY71" s="24">
        <v>4.1304904161635614</v>
      </c>
      <c r="AZ71" s="24">
        <v>4.149774564741306</v>
      </c>
      <c r="BA71" s="24">
        <v>4.1719609515577467</v>
      </c>
      <c r="BB71" s="24">
        <v>4.1946699118744206</v>
      </c>
      <c r="BC71" s="24">
        <v>4.2145155252173501</v>
      </c>
      <c r="BD71" s="24">
        <v>4.2332533666358003</v>
      </c>
      <c r="BE71" s="24">
        <v>4.251542230652098</v>
      </c>
      <c r="BF71" s="24">
        <v>4.2688849883306235</v>
      </c>
      <c r="BG71" s="24">
        <v>4.2833180836997578</v>
      </c>
      <c r="BH71" s="24">
        <v>4.2970563349851281</v>
      </c>
      <c r="BI71" s="24">
        <v>4.3124097398978707</v>
      </c>
      <c r="BJ71" s="24">
        <v>4.3293550369597646</v>
      </c>
      <c r="BK71" s="24">
        <v>4.3463505364381829</v>
      </c>
      <c r="BL71" s="24">
        <v>4.3622119274758484</v>
      </c>
      <c r="BM71" s="24">
        <v>4.3774181907481271</v>
      </c>
      <c r="BN71" s="24">
        <v>4.3947093653862979</v>
      </c>
      <c r="BO71" s="24">
        <v>4.4138249193714687</v>
      </c>
      <c r="BP71" s="26"/>
      <c r="BQ71" s="26"/>
      <c r="BR71" s="26"/>
      <c r="BS71" s="26"/>
      <c r="BT71" s="26"/>
      <c r="BU71" s="26"/>
      <c r="BV71" s="26"/>
      <c r="BW71" s="26"/>
      <c r="BX71" s="26"/>
      <c r="BY71" s="26"/>
      <c r="BZ71" s="26"/>
      <c r="CA71" s="26"/>
      <c r="CB71" s="26"/>
      <c r="CC71" s="26"/>
      <c r="CD71" s="26"/>
      <c r="CE71" s="26"/>
    </row>
    <row r="72" spans="1:91" ht="17.25" customHeight="1">
      <c r="A72" s="72">
        <v>7</v>
      </c>
      <c r="B72" s="24" t="s">
        <v>7</v>
      </c>
      <c r="C72" s="24" t="s">
        <v>7</v>
      </c>
      <c r="D72" s="24" t="s">
        <v>7</v>
      </c>
      <c r="E72" s="24" t="s">
        <v>7</v>
      </c>
      <c r="F72" s="24" t="s">
        <v>7</v>
      </c>
      <c r="G72" s="24" t="s">
        <v>7</v>
      </c>
      <c r="H72" s="24" t="s">
        <v>7</v>
      </c>
      <c r="I72" s="24" t="s">
        <v>7</v>
      </c>
      <c r="J72" s="24" t="s">
        <v>7</v>
      </c>
      <c r="K72" s="24" t="s">
        <v>7</v>
      </c>
      <c r="L72" s="24" t="s">
        <v>7</v>
      </c>
      <c r="M72" s="24" t="s">
        <v>7</v>
      </c>
      <c r="N72" s="24" t="s">
        <v>7</v>
      </c>
      <c r="O72" s="24" t="s">
        <v>7</v>
      </c>
      <c r="P72" s="24" t="s">
        <v>7</v>
      </c>
      <c r="Q72" s="24" t="s">
        <v>7</v>
      </c>
      <c r="R72" s="24" t="s">
        <v>7</v>
      </c>
      <c r="S72" s="24" t="s">
        <v>7</v>
      </c>
      <c r="T72" s="24" t="s">
        <v>7</v>
      </c>
      <c r="U72" s="24" t="s">
        <v>7</v>
      </c>
      <c r="V72" s="24" t="s">
        <v>7</v>
      </c>
      <c r="W72" s="24" t="s">
        <v>7</v>
      </c>
      <c r="X72" s="24" t="s">
        <v>7</v>
      </c>
      <c r="Y72" s="24" t="s">
        <v>7</v>
      </c>
      <c r="Z72" s="24" t="s">
        <v>7</v>
      </c>
      <c r="AA72" s="24" t="s">
        <v>7</v>
      </c>
      <c r="AB72" s="24" t="s">
        <v>7</v>
      </c>
      <c r="AC72" s="24" t="s">
        <v>7</v>
      </c>
      <c r="AD72" s="24" t="s">
        <v>7</v>
      </c>
      <c r="AE72" s="24" t="s">
        <v>7</v>
      </c>
      <c r="AF72" s="24" t="s">
        <v>7</v>
      </c>
      <c r="AG72" s="24" t="s">
        <v>7</v>
      </c>
      <c r="AH72" s="24" t="s">
        <v>7</v>
      </c>
      <c r="AI72" s="24" t="s">
        <v>7</v>
      </c>
      <c r="AJ72" s="24">
        <v>3.9922203500055264</v>
      </c>
      <c r="AK72" s="24">
        <v>3.9979088211615759</v>
      </c>
      <c r="AL72" s="24">
        <v>4.0064534187324519</v>
      </c>
      <c r="AM72" s="24">
        <v>4.0156629859262001</v>
      </c>
      <c r="AN72" s="24">
        <v>4.0228888764332025</v>
      </c>
      <c r="AO72" s="24">
        <v>4.0295792111621953</v>
      </c>
      <c r="AP72" s="24">
        <v>4.0345931841496867</v>
      </c>
      <c r="AQ72" s="24">
        <v>4.0387459667720584</v>
      </c>
      <c r="AR72" s="24">
        <v>4.0459213290324314</v>
      </c>
      <c r="AS72" s="24">
        <v>4.0518685927574358</v>
      </c>
      <c r="AT72" s="24">
        <v>4.0596310953451429</v>
      </c>
      <c r="AU72" s="24">
        <v>4.0692568074597064</v>
      </c>
      <c r="AV72" s="24">
        <v>4.0822231351141314</v>
      </c>
      <c r="AW72" s="24">
        <v>4.0976815721732693</v>
      </c>
      <c r="AX72" s="24">
        <v>4.1134304925535119</v>
      </c>
      <c r="AY72" s="24">
        <v>4.1304904161635614</v>
      </c>
      <c r="AZ72" s="24">
        <v>4.149774564741306</v>
      </c>
      <c r="BA72" s="24">
        <v>4.1719609515577467</v>
      </c>
      <c r="BB72" s="24">
        <v>4.1946699118744206</v>
      </c>
      <c r="BC72" s="24">
        <v>4.2145155252173501</v>
      </c>
      <c r="BD72" s="24">
        <v>4.2332533666358003</v>
      </c>
      <c r="BE72" s="24">
        <v>4.251542230652098</v>
      </c>
      <c r="BF72" s="24">
        <v>4.2688849883306235</v>
      </c>
      <c r="BG72" s="24">
        <v>4.2833180836997578</v>
      </c>
      <c r="BH72" s="24">
        <v>4.2970563349851281</v>
      </c>
      <c r="BI72" s="24">
        <v>4.3124097398978707</v>
      </c>
      <c r="BJ72" s="24">
        <v>4.3293550369597646</v>
      </c>
      <c r="BK72" s="24">
        <v>4.3463505364381829</v>
      </c>
      <c r="BL72" s="24">
        <v>4.3622119274758484</v>
      </c>
      <c r="BM72" s="24">
        <v>4.3774181907481271</v>
      </c>
      <c r="BN72" s="24">
        <v>4.3947093653862979</v>
      </c>
      <c r="BO72" s="24">
        <v>4.4138249193714687</v>
      </c>
      <c r="BP72" s="26"/>
      <c r="BQ72" s="26"/>
      <c r="BR72" s="26"/>
      <c r="BS72" s="26"/>
      <c r="BT72" s="26"/>
      <c r="BU72" s="26"/>
      <c r="BV72" s="26"/>
      <c r="BW72" s="26"/>
      <c r="BX72" s="26"/>
      <c r="BY72" s="26"/>
      <c r="BZ72" s="26"/>
      <c r="CA72" s="26"/>
      <c r="CB72" s="26"/>
      <c r="CC72" s="26"/>
      <c r="CD72" s="26"/>
      <c r="CE72" s="26"/>
      <c r="CF72" s="26"/>
    </row>
    <row r="73" spans="1:91" ht="17.25" customHeight="1">
      <c r="A73" s="72">
        <v>6</v>
      </c>
      <c r="B73" s="24" t="s">
        <v>7</v>
      </c>
      <c r="C73" s="24" t="s">
        <v>7</v>
      </c>
      <c r="D73" s="24" t="s">
        <v>7</v>
      </c>
      <c r="E73" s="24" t="s">
        <v>7</v>
      </c>
      <c r="F73" s="24" t="s">
        <v>7</v>
      </c>
      <c r="G73" s="24" t="s">
        <v>7</v>
      </c>
      <c r="H73" s="24" t="s">
        <v>7</v>
      </c>
      <c r="I73" s="24" t="s">
        <v>7</v>
      </c>
      <c r="J73" s="24" t="s">
        <v>7</v>
      </c>
      <c r="K73" s="24" t="s">
        <v>7</v>
      </c>
      <c r="L73" s="24" t="s">
        <v>7</v>
      </c>
      <c r="M73" s="24" t="s">
        <v>7</v>
      </c>
      <c r="N73" s="24" t="s">
        <v>7</v>
      </c>
      <c r="O73" s="24" t="s">
        <v>7</v>
      </c>
      <c r="P73" s="24" t="s">
        <v>7</v>
      </c>
      <c r="Q73" s="24" t="s">
        <v>7</v>
      </c>
      <c r="R73" s="24" t="s">
        <v>7</v>
      </c>
      <c r="S73" s="24" t="s">
        <v>7</v>
      </c>
      <c r="T73" s="24" t="s">
        <v>7</v>
      </c>
      <c r="U73" s="24" t="s">
        <v>7</v>
      </c>
      <c r="V73" s="24" t="s">
        <v>7</v>
      </c>
      <c r="W73" s="24" t="s">
        <v>7</v>
      </c>
      <c r="X73" s="24" t="s">
        <v>7</v>
      </c>
      <c r="Y73" s="24" t="s">
        <v>7</v>
      </c>
      <c r="Z73" s="24" t="s">
        <v>7</v>
      </c>
      <c r="AA73" s="24" t="s">
        <v>7</v>
      </c>
      <c r="AB73" s="24" t="s">
        <v>7</v>
      </c>
      <c r="AC73" s="24" t="s">
        <v>7</v>
      </c>
      <c r="AD73" s="24" t="s">
        <v>7</v>
      </c>
      <c r="AE73" s="24" t="s">
        <v>7</v>
      </c>
      <c r="AF73" s="24" t="s">
        <v>7</v>
      </c>
      <c r="AG73" s="24" t="s">
        <v>7</v>
      </c>
      <c r="AH73" s="24" t="s">
        <v>7</v>
      </c>
      <c r="AI73" s="24" t="s">
        <v>7</v>
      </c>
      <c r="AJ73" s="24">
        <v>3.9922203500055264</v>
      </c>
      <c r="AK73" s="24">
        <v>3.9979088211615759</v>
      </c>
      <c r="AL73" s="24">
        <v>4.0064534187324519</v>
      </c>
      <c r="AM73" s="24">
        <v>4.0156629859262001</v>
      </c>
      <c r="AN73" s="24">
        <v>4.0228888764332025</v>
      </c>
      <c r="AO73" s="24">
        <v>4.0295792111621953</v>
      </c>
      <c r="AP73" s="24">
        <v>4.0345931841496867</v>
      </c>
      <c r="AQ73" s="24">
        <v>4.0387459667720584</v>
      </c>
      <c r="AR73" s="24">
        <v>4.0459213290324314</v>
      </c>
      <c r="AS73" s="24">
        <v>4.0518685927574358</v>
      </c>
      <c r="AT73" s="24">
        <v>4.0596310953451429</v>
      </c>
      <c r="AU73" s="24">
        <v>4.0692568074597064</v>
      </c>
      <c r="AV73" s="24">
        <v>4.0822231351141314</v>
      </c>
      <c r="AW73" s="24">
        <v>4.0976815721732693</v>
      </c>
      <c r="AX73" s="24">
        <v>4.1134304925535119</v>
      </c>
      <c r="AY73" s="24">
        <v>4.1304904161635614</v>
      </c>
      <c r="AZ73" s="24">
        <v>4.149774564741306</v>
      </c>
      <c r="BA73" s="24">
        <v>4.1719609515577467</v>
      </c>
      <c r="BB73" s="24">
        <v>4.1946699118744206</v>
      </c>
      <c r="BC73" s="24">
        <v>4.2145155252173501</v>
      </c>
      <c r="BD73" s="24">
        <v>4.2332533666358003</v>
      </c>
      <c r="BE73" s="24">
        <v>4.251542230652098</v>
      </c>
      <c r="BF73" s="24">
        <v>4.2688849883306235</v>
      </c>
      <c r="BG73" s="24">
        <v>4.2833180836997578</v>
      </c>
      <c r="BH73" s="24">
        <v>4.2970563349851281</v>
      </c>
      <c r="BI73" s="24">
        <v>4.3124097398978707</v>
      </c>
      <c r="BJ73" s="24">
        <v>4.3293550369597646</v>
      </c>
      <c r="BK73" s="24">
        <v>4.3463505364381829</v>
      </c>
      <c r="BL73" s="24">
        <v>4.3622119274758484</v>
      </c>
      <c r="BM73" s="24">
        <v>4.3774181907481271</v>
      </c>
      <c r="BN73" s="24">
        <v>4.3947093653862979</v>
      </c>
      <c r="BO73" s="24">
        <v>4.4138249193714687</v>
      </c>
      <c r="BP73" s="26"/>
      <c r="BQ73" s="26"/>
      <c r="BR73" s="26"/>
      <c r="BS73" s="26"/>
      <c r="BT73" s="26"/>
      <c r="BU73" s="26"/>
      <c r="BV73" s="26"/>
      <c r="BW73" s="26"/>
      <c r="BX73" s="26"/>
      <c r="BY73" s="26"/>
      <c r="BZ73" s="26"/>
      <c r="CA73" s="26"/>
      <c r="CB73" s="26"/>
      <c r="CC73" s="26"/>
      <c r="CD73" s="26"/>
      <c r="CE73" s="26"/>
      <c r="CF73" s="26"/>
      <c r="CG73" s="26"/>
    </row>
    <row r="74" spans="1:91" ht="17.25" customHeight="1">
      <c r="A74" s="72">
        <v>5</v>
      </c>
      <c r="B74" s="24" t="s">
        <v>7</v>
      </c>
      <c r="C74" s="24" t="s">
        <v>7</v>
      </c>
      <c r="D74" s="24" t="s">
        <v>7</v>
      </c>
      <c r="E74" s="24" t="s">
        <v>7</v>
      </c>
      <c r="F74" s="24" t="s">
        <v>7</v>
      </c>
      <c r="G74" s="24" t="s">
        <v>7</v>
      </c>
      <c r="H74" s="24" t="s">
        <v>7</v>
      </c>
      <c r="I74" s="24" t="s">
        <v>7</v>
      </c>
      <c r="J74" s="24" t="s">
        <v>7</v>
      </c>
      <c r="K74" s="24" t="s">
        <v>7</v>
      </c>
      <c r="L74" s="24" t="s">
        <v>7</v>
      </c>
      <c r="M74" s="24" t="s">
        <v>7</v>
      </c>
      <c r="N74" s="24" t="s">
        <v>7</v>
      </c>
      <c r="O74" s="24" t="s">
        <v>7</v>
      </c>
      <c r="P74" s="24" t="s">
        <v>7</v>
      </c>
      <c r="Q74" s="24" t="s">
        <v>7</v>
      </c>
      <c r="R74" s="24" t="s">
        <v>7</v>
      </c>
      <c r="S74" s="24" t="s">
        <v>7</v>
      </c>
      <c r="T74" s="24" t="s">
        <v>7</v>
      </c>
      <c r="U74" s="24" t="s">
        <v>7</v>
      </c>
      <c r="V74" s="24" t="s">
        <v>7</v>
      </c>
      <c r="W74" s="24" t="s">
        <v>7</v>
      </c>
      <c r="X74" s="24" t="s">
        <v>7</v>
      </c>
      <c r="Y74" s="24" t="s">
        <v>7</v>
      </c>
      <c r="Z74" s="24" t="s">
        <v>7</v>
      </c>
      <c r="AA74" s="24" t="s">
        <v>7</v>
      </c>
      <c r="AB74" s="24" t="s">
        <v>7</v>
      </c>
      <c r="AC74" s="24" t="s">
        <v>7</v>
      </c>
      <c r="AD74" s="24" t="s">
        <v>7</v>
      </c>
      <c r="AE74" s="24" t="s">
        <v>7</v>
      </c>
      <c r="AF74" s="24" t="s">
        <v>7</v>
      </c>
      <c r="AG74" s="24" t="s">
        <v>7</v>
      </c>
      <c r="AH74" s="24" t="s">
        <v>7</v>
      </c>
      <c r="AI74" s="24" t="s">
        <v>7</v>
      </c>
      <c r="AJ74" s="24">
        <v>3.9922203500055264</v>
      </c>
      <c r="AK74" s="24">
        <v>3.9979088211615759</v>
      </c>
      <c r="AL74" s="24">
        <v>4.0064534187324519</v>
      </c>
      <c r="AM74" s="24">
        <v>4.0156629859262001</v>
      </c>
      <c r="AN74" s="24">
        <v>4.0228888764332025</v>
      </c>
      <c r="AO74" s="24">
        <v>4.0295792111621953</v>
      </c>
      <c r="AP74" s="24">
        <v>4.0345931841496867</v>
      </c>
      <c r="AQ74" s="24">
        <v>4.0387459667720584</v>
      </c>
      <c r="AR74" s="24">
        <v>4.0459213290324314</v>
      </c>
      <c r="AS74" s="24">
        <v>4.0518685927574358</v>
      </c>
      <c r="AT74" s="24">
        <v>4.0596310953451429</v>
      </c>
      <c r="AU74" s="24">
        <v>4.0692568074597064</v>
      </c>
      <c r="AV74" s="24">
        <v>4.0822231351141314</v>
      </c>
      <c r="AW74" s="24">
        <v>4.0976815721732693</v>
      </c>
      <c r="AX74" s="24">
        <v>4.1134304925535119</v>
      </c>
      <c r="AY74" s="24">
        <v>4.1304904161635614</v>
      </c>
      <c r="AZ74" s="24">
        <v>4.149774564741306</v>
      </c>
      <c r="BA74" s="24">
        <v>4.1719609515577467</v>
      </c>
      <c r="BB74" s="24">
        <v>4.1946699118744206</v>
      </c>
      <c r="BC74" s="24">
        <v>4.2145155252173501</v>
      </c>
      <c r="BD74" s="24">
        <v>4.2332533666358003</v>
      </c>
      <c r="BE74" s="24">
        <v>4.251542230652098</v>
      </c>
      <c r="BF74" s="24">
        <v>4.2688849883306235</v>
      </c>
      <c r="BG74" s="24">
        <v>4.2833180836997578</v>
      </c>
      <c r="BH74" s="24">
        <v>4.2970563349851281</v>
      </c>
      <c r="BI74" s="24">
        <v>4.3124097398978707</v>
      </c>
      <c r="BJ74" s="24">
        <v>4.3293550369597646</v>
      </c>
      <c r="BK74" s="24">
        <v>4.3463505364381829</v>
      </c>
      <c r="BL74" s="24">
        <v>4.3622119274758484</v>
      </c>
      <c r="BM74" s="24">
        <v>4.3774181907481271</v>
      </c>
      <c r="BN74" s="24">
        <v>4.3947093653862979</v>
      </c>
      <c r="BO74" s="24">
        <v>4.4138249193714687</v>
      </c>
      <c r="BP74" s="26"/>
      <c r="BQ74" s="26"/>
      <c r="BR74" s="26"/>
      <c r="BS74" s="26"/>
      <c r="BT74" s="26"/>
      <c r="BU74" s="26"/>
      <c r="BV74" s="26"/>
      <c r="BW74" s="26"/>
      <c r="BX74" s="26"/>
      <c r="BY74" s="26"/>
      <c r="BZ74" s="26"/>
      <c r="CA74" s="26"/>
      <c r="CB74" s="26"/>
      <c r="CC74" s="26"/>
      <c r="CD74" s="26"/>
      <c r="CE74" s="26"/>
      <c r="CF74" s="26"/>
      <c r="CG74" s="26"/>
      <c r="CH74" s="26"/>
    </row>
    <row r="75" spans="1:91" ht="17.25" customHeight="1">
      <c r="A75" s="72">
        <v>4</v>
      </c>
      <c r="B75" s="24" t="s">
        <v>7</v>
      </c>
      <c r="C75" s="24" t="s">
        <v>7</v>
      </c>
      <c r="D75" s="24" t="s">
        <v>7</v>
      </c>
      <c r="E75" s="24" t="s">
        <v>7</v>
      </c>
      <c r="F75" s="24" t="s">
        <v>7</v>
      </c>
      <c r="G75" s="24" t="s">
        <v>7</v>
      </c>
      <c r="H75" s="24" t="s">
        <v>7</v>
      </c>
      <c r="I75" s="24" t="s">
        <v>7</v>
      </c>
      <c r="J75" s="24" t="s">
        <v>7</v>
      </c>
      <c r="K75" s="24" t="s">
        <v>7</v>
      </c>
      <c r="L75" s="24" t="s">
        <v>7</v>
      </c>
      <c r="M75" s="24" t="s">
        <v>7</v>
      </c>
      <c r="N75" s="24" t="s">
        <v>7</v>
      </c>
      <c r="O75" s="24" t="s">
        <v>7</v>
      </c>
      <c r="P75" s="24" t="s">
        <v>7</v>
      </c>
      <c r="Q75" s="24" t="s">
        <v>7</v>
      </c>
      <c r="R75" s="24" t="s">
        <v>7</v>
      </c>
      <c r="S75" s="24" t="s">
        <v>7</v>
      </c>
      <c r="T75" s="24" t="s">
        <v>7</v>
      </c>
      <c r="U75" s="24" t="s">
        <v>7</v>
      </c>
      <c r="V75" s="24" t="s">
        <v>7</v>
      </c>
      <c r="W75" s="24" t="s">
        <v>7</v>
      </c>
      <c r="X75" s="24" t="s">
        <v>7</v>
      </c>
      <c r="Y75" s="24" t="s">
        <v>7</v>
      </c>
      <c r="Z75" s="24" t="s">
        <v>7</v>
      </c>
      <c r="AA75" s="24" t="s">
        <v>7</v>
      </c>
      <c r="AB75" s="24" t="s">
        <v>7</v>
      </c>
      <c r="AC75" s="24" t="s">
        <v>7</v>
      </c>
      <c r="AD75" s="24" t="s">
        <v>7</v>
      </c>
      <c r="AE75" s="24" t="s">
        <v>7</v>
      </c>
      <c r="AF75" s="24" t="s">
        <v>7</v>
      </c>
      <c r="AG75" s="24" t="s">
        <v>7</v>
      </c>
      <c r="AH75" s="24" t="s">
        <v>7</v>
      </c>
      <c r="AI75" s="24" t="s">
        <v>7</v>
      </c>
      <c r="AJ75" s="24">
        <v>3.9922203500055264</v>
      </c>
      <c r="AK75" s="24">
        <v>3.9979088211615759</v>
      </c>
      <c r="AL75" s="24">
        <v>4.0064534187324519</v>
      </c>
      <c r="AM75" s="24">
        <v>4.0156629859262001</v>
      </c>
      <c r="AN75" s="24">
        <v>4.0228888764332025</v>
      </c>
      <c r="AO75" s="24">
        <v>4.0295792111621953</v>
      </c>
      <c r="AP75" s="24">
        <v>4.0345931841496867</v>
      </c>
      <c r="AQ75" s="24">
        <v>4.0387459667720584</v>
      </c>
      <c r="AR75" s="24">
        <v>4.0459213290324314</v>
      </c>
      <c r="AS75" s="24">
        <v>4.0518685927574358</v>
      </c>
      <c r="AT75" s="24">
        <v>4.0596310953451429</v>
      </c>
      <c r="AU75" s="24">
        <v>4.0692568074597064</v>
      </c>
      <c r="AV75" s="24">
        <v>4.0822231351141314</v>
      </c>
      <c r="AW75" s="24">
        <v>4.0976815721732693</v>
      </c>
      <c r="AX75" s="24">
        <v>4.1134304925535119</v>
      </c>
      <c r="AY75" s="24">
        <v>4.1304904161635614</v>
      </c>
      <c r="AZ75" s="24">
        <v>4.149774564741306</v>
      </c>
      <c r="BA75" s="24">
        <v>4.1719609515577467</v>
      </c>
      <c r="BB75" s="24">
        <v>4.1946699118744206</v>
      </c>
      <c r="BC75" s="24">
        <v>4.2145155252173501</v>
      </c>
      <c r="BD75" s="24">
        <v>4.2332533666358003</v>
      </c>
      <c r="BE75" s="24">
        <v>4.251542230652098</v>
      </c>
      <c r="BF75" s="24">
        <v>4.2688849883306235</v>
      </c>
      <c r="BG75" s="24">
        <v>4.2833180836997578</v>
      </c>
      <c r="BH75" s="24">
        <v>4.2970563349851281</v>
      </c>
      <c r="BI75" s="24">
        <v>4.3124097398978707</v>
      </c>
      <c r="BJ75" s="24">
        <v>4.3293550369597646</v>
      </c>
      <c r="BK75" s="24">
        <v>4.3463505364381829</v>
      </c>
      <c r="BL75" s="24">
        <v>4.3622119274758484</v>
      </c>
      <c r="BM75" s="24">
        <v>4.3774181907481271</v>
      </c>
      <c r="BN75" s="24">
        <v>4.3947093653862979</v>
      </c>
      <c r="BO75" s="24">
        <v>4.4138249193714687</v>
      </c>
      <c r="BP75" s="26"/>
      <c r="BQ75" s="26"/>
      <c r="BR75" s="26"/>
      <c r="BS75" s="26"/>
      <c r="BT75" s="26"/>
      <c r="BU75" s="26"/>
      <c r="BV75" s="26"/>
      <c r="BW75" s="26"/>
      <c r="BX75" s="26"/>
      <c r="BY75" s="26"/>
      <c r="BZ75" s="26"/>
      <c r="CA75" s="26"/>
      <c r="CB75" s="26"/>
      <c r="CC75" s="26"/>
      <c r="CD75" s="26"/>
      <c r="CE75" s="26"/>
      <c r="CF75" s="26"/>
      <c r="CG75" s="26"/>
      <c r="CH75" s="26"/>
      <c r="CI75" s="26"/>
    </row>
    <row r="76" spans="1:91" ht="17.25" customHeight="1">
      <c r="A76" s="72">
        <v>3</v>
      </c>
      <c r="B76" s="24" t="s">
        <v>7</v>
      </c>
      <c r="C76" s="24" t="s">
        <v>7</v>
      </c>
      <c r="D76" s="24" t="s">
        <v>7</v>
      </c>
      <c r="E76" s="24" t="s">
        <v>7</v>
      </c>
      <c r="F76" s="24" t="s">
        <v>7</v>
      </c>
      <c r="G76" s="24" t="s">
        <v>7</v>
      </c>
      <c r="H76" s="24" t="s">
        <v>7</v>
      </c>
      <c r="I76" s="24" t="s">
        <v>7</v>
      </c>
      <c r="J76" s="24" t="s">
        <v>7</v>
      </c>
      <c r="K76" s="24" t="s">
        <v>7</v>
      </c>
      <c r="L76" s="24" t="s">
        <v>7</v>
      </c>
      <c r="M76" s="24" t="s">
        <v>7</v>
      </c>
      <c r="N76" s="24" t="s">
        <v>7</v>
      </c>
      <c r="O76" s="24" t="s">
        <v>7</v>
      </c>
      <c r="P76" s="24" t="s">
        <v>7</v>
      </c>
      <c r="Q76" s="24" t="s">
        <v>7</v>
      </c>
      <c r="R76" s="24" t="s">
        <v>7</v>
      </c>
      <c r="S76" s="24" t="s">
        <v>7</v>
      </c>
      <c r="T76" s="24" t="s">
        <v>7</v>
      </c>
      <c r="U76" s="24" t="s">
        <v>7</v>
      </c>
      <c r="V76" s="24" t="s">
        <v>7</v>
      </c>
      <c r="W76" s="24" t="s">
        <v>7</v>
      </c>
      <c r="X76" s="24" t="s">
        <v>7</v>
      </c>
      <c r="Y76" s="24" t="s">
        <v>7</v>
      </c>
      <c r="Z76" s="24" t="s">
        <v>7</v>
      </c>
      <c r="AA76" s="24" t="s">
        <v>7</v>
      </c>
      <c r="AB76" s="24" t="s">
        <v>7</v>
      </c>
      <c r="AC76" s="24" t="s">
        <v>7</v>
      </c>
      <c r="AD76" s="24" t="s">
        <v>7</v>
      </c>
      <c r="AE76" s="24" t="s">
        <v>7</v>
      </c>
      <c r="AF76" s="24" t="s">
        <v>7</v>
      </c>
      <c r="AG76" s="24" t="s">
        <v>7</v>
      </c>
      <c r="AH76" s="24" t="s">
        <v>7</v>
      </c>
      <c r="AI76" s="24" t="s">
        <v>7</v>
      </c>
      <c r="AJ76" s="24">
        <v>3.9922203500055264</v>
      </c>
      <c r="AK76" s="24">
        <v>3.9979088211615759</v>
      </c>
      <c r="AL76" s="24">
        <v>4.0064534187324519</v>
      </c>
      <c r="AM76" s="24">
        <v>4.0156629859262001</v>
      </c>
      <c r="AN76" s="24">
        <v>4.0228888764332025</v>
      </c>
      <c r="AO76" s="24">
        <v>4.0295792111621953</v>
      </c>
      <c r="AP76" s="24">
        <v>4.0345931841496867</v>
      </c>
      <c r="AQ76" s="24">
        <v>4.0387459667720584</v>
      </c>
      <c r="AR76" s="24">
        <v>4.0459213290324314</v>
      </c>
      <c r="AS76" s="24">
        <v>4.0518685927574358</v>
      </c>
      <c r="AT76" s="24">
        <v>4.0596310953451429</v>
      </c>
      <c r="AU76" s="24">
        <v>4.0692568074597064</v>
      </c>
      <c r="AV76" s="24">
        <v>4.0822231351141314</v>
      </c>
      <c r="AW76" s="24">
        <v>4.0976815721732693</v>
      </c>
      <c r="AX76" s="24">
        <v>4.1134304925535119</v>
      </c>
      <c r="AY76" s="24">
        <v>4.1304904161635614</v>
      </c>
      <c r="AZ76" s="24">
        <v>4.149774564741306</v>
      </c>
      <c r="BA76" s="24">
        <v>4.1719609515577467</v>
      </c>
      <c r="BB76" s="24">
        <v>4.1946699118744206</v>
      </c>
      <c r="BC76" s="24">
        <v>4.2145155252173501</v>
      </c>
      <c r="BD76" s="24">
        <v>4.2332533666358003</v>
      </c>
      <c r="BE76" s="24">
        <v>4.251542230652098</v>
      </c>
      <c r="BF76" s="24">
        <v>4.2688849883306235</v>
      </c>
      <c r="BG76" s="24">
        <v>4.2833180836997578</v>
      </c>
      <c r="BH76" s="24">
        <v>4.2970563349851281</v>
      </c>
      <c r="BI76" s="24">
        <v>4.3124097398978707</v>
      </c>
      <c r="BJ76" s="24">
        <v>4.3293550369597646</v>
      </c>
      <c r="BK76" s="24">
        <v>4.3463505364381829</v>
      </c>
      <c r="BL76" s="24">
        <v>4.3622119274758484</v>
      </c>
      <c r="BM76" s="24">
        <v>4.3774181907481271</v>
      </c>
      <c r="BN76" s="24">
        <v>4.3947093653862979</v>
      </c>
      <c r="BO76" s="24">
        <v>4.4138249193714687</v>
      </c>
      <c r="BP76" s="26"/>
      <c r="BQ76" s="26"/>
      <c r="BR76" s="26"/>
      <c r="BS76" s="26"/>
      <c r="BT76" s="26"/>
      <c r="BU76" s="26"/>
      <c r="BV76" s="26"/>
      <c r="BW76" s="26"/>
      <c r="BX76" s="26"/>
      <c r="BY76" s="26"/>
      <c r="BZ76" s="26"/>
      <c r="CA76" s="26"/>
      <c r="CB76" s="26"/>
      <c r="CC76" s="26"/>
      <c r="CD76" s="26"/>
      <c r="CE76" s="26"/>
      <c r="CF76" s="26"/>
      <c r="CG76" s="26"/>
      <c r="CH76" s="26"/>
      <c r="CI76" s="26"/>
      <c r="CJ76" s="26"/>
    </row>
    <row r="77" spans="1:91" ht="17.25" customHeight="1">
      <c r="A77" s="72">
        <v>2</v>
      </c>
      <c r="B77" s="24" t="s">
        <v>7</v>
      </c>
      <c r="C77" s="24" t="s">
        <v>7</v>
      </c>
      <c r="D77" s="24" t="s">
        <v>7</v>
      </c>
      <c r="E77" s="24" t="s">
        <v>7</v>
      </c>
      <c r="F77" s="24" t="s">
        <v>7</v>
      </c>
      <c r="G77" s="24" t="s">
        <v>7</v>
      </c>
      <c r="H77" s="24" t="s">
        <v>7</v>
      </c>
      <c r="I77" s="24" t="s">
        <v>7</v>
      </c>
      <c r="J77" s="24" t="s">
        <v>7</v>
      </c>
      <c r="K77" s="24" t="s">
        <v>7</v>
      </c>
      <c r="L77" s="24" t="s">
        <v>7</v>
      </c>
      <c r="M77" s="24" t="s">
        <v>7</v>
      </c>
      <c r="N77" s="24" t="s">
        <v>7</v>
      </c>
      <c r="O77" s="24" t="s">
        <v>7</v>
      </c>
      <c r="P77" s="24" t="s">
        <v>7</v>
      </c>
      <c r="Q77" s="24" t="s">
        <v>7</v>
      </c>
      <c r="R77" s="24" t="s">
        <v>7</v>
      </c>
      <c r="S77" s="24" t="s">
        <v>7</v>
      </c>
      <c r="T77" s="24" t="s">
        <v>7</v>
      </c>
      <c r="U77" s="24" t="s">
        <v>7</v>
      </c>
      <c r="V77" s="24" t="s">
        <v>7</v>
      </c>
      <c r="W77" s="24" t="s">
        <v>7</v>
      </c>
      <c r="X77" s="24" t="s">
        <v>7</v>
      </c>
      <c r="Y77" s="24" t="s">
        <v>7</v>
      </c>
      <c r="Z77" s="24" t="s">
        <v>7</v>
      </c>
      <c r="AA77" s="24" t="s">
        <v>7</v>
      </c>
      <c r="AB77" s="24" t="s">
        <v>7</v>
      </c>
      <c r="AC77" s="24" t="s">
        <v>7</v>
      </c>
      <c r="AD77" s="24" t="s">
        <v>7</v>
      </c>
      <c r="AE77" s="24" t="s">
        <v>7</v>
      </c>
      <c r="AF77" s="24" t="s">
        <v>7</v>
      </c>
      <c r="AG77" s="24" t="s">
        <v>7</v>
      </c>
      <c r="AH77" s="24" t="s">
        <v>7</v>
      </c>
      <c r="AI77" s="24" t="s">
        <v>7</v>
      </c>
      <c r="AJ77" s="24">
        <v>3.9922203500055264</v>
      </c>
      <c r="AK77" s="24">
        <v>3.9979088211615759</v>
      </c>
      <c r="AL77" s="24">
        <v>4.0064534187324519</v>
      </c>
      <c r="AM77" s="24">
        <v>4.0156629859262001</v>
      </c>
      <c r="AN77" s="24">
        <v>4.0228888764332025</v>
      </c>
      <c r="AO77" s="24">
        <v>4.0295792111621953</v>
      </c>
      <c r="AP77" s="24">
        <v>4.0345931841496867</v>
      </c>
      <c r="AQ77" s="24">
        <v>4.0387459667720584</v>
      </c>
      <c r="AR77" s="24">
        <v>4.0459213290324314</v>
      </c>
      <c r="AS77" s="24">
        <v>4.0518685927574358</v>
      </c>
      <c r="AT77" s="24">
        <v>4.0596310953451429</v>
      </c>
      <c r="AU77" s="24">
        <v>4.0692568074597064</v>
      </c>
      <c r="AV77" s="24">
        <v>4.0822231351141314</v>
      </c>
      <c r="AW77" s="24">
        <v>4.0976815721732693</v>
      </c>
      <c r="AX77" s="24">
        <v>4.1134304925535119</v>
      </c>
      <c r="AY77" s="24">
        <v>4.1304904161635614</v>
      </c>
      <c r="AZ77" s="24">
        <v>4.149774564741306</v>
      </c>
      <c r="BA77" s="24">
        <v>4.1719609515577467</v>
      </c>
      <c r="BB77" s="24">
        <v>4.1946699118744206</v>
      </c>
      <c r="BC77" s="24">
        <v>4.2145155252173501</v>
      </c>
      <c r="BD77" s="24">
        <v>4.2332533666358003</v>
      </c>
      <c r="BE77" s="24">
        <v>4.251542230652098</v>
      </c>
      <c r="BF77" s="24">
        <v>4.2688849883306235</v>
      </c>
      <c r="BG77" s="24">
        <v>4.2833180836997578</v>
      </c>
      <c r="BH77" s="24">
        <v>4.2970563349851281</v>
      </c>
      <c r="BI77" s="24">
        <v>4.3124097398978707</v>
      </c>
      <c r="BJ77" s="24">
        <v>4.3293550369597646</v>
      </c>
      <c r="BK77" s="24">
        <v>4.3463505364381829</v>
      </c>
      <c r="BL77" s="24">
        <v>4.3622119274758484</v>
      </c>
      <c r="BM77" s="24">
        <v>4.3774181907481271</v>
      </c>
      <c r="BN77" s="24">
        <v>4.3947093653862979</v>
      </c>
      <c r="BO77" s="24">
        <v>4.4138249193714687</v>
      </c>
      <c r="BP77" s="26"/>
      <c r="BQ77" s="26"/>
      <c r="BR77" s="26"/>
      <c r="BS77" s="26"/>
      <c r="BT77" s="26"/>
      <c r="BU77" s="26"/>
      <c r="BV77" s="26"/>
      <c r="BW77" s="26"/>
      <c r="BX77" s="26"/>
      <c r="BY77" s="26"/>
      <c r="BZ77" s="26"/>
      <c r="CA77" s="26"/>
      <c r="CB77" s="26"/>
      <c r="CC77" s="26"/>
      <c r="CD77" s="26"/>
      <c r="CE77" s="26"/>
      <c r="CF77" s="26"/>
      <c r="CG77" s="26"/>
      <c r="CH77" s="26"/>
      <c r="CI77" s="26"/>
      <c r="CJ77" s="26"/>
      <c r="CK77" s="26"/>
    </row>
    <row r="78" spans="1:91" ht="17.25" customHeight="1">
      <c r="A78" s="72">
        <v>1</v>
      </c>
      <c r="B78" s="24" t="s">
        <v>7</v>
      </c>
      <c r="C78" s="24" t="s">
        <v>7</v>
      </c>
      <c r="D78" s="24" t="s">
        <v>7</v>
      </c>
      <c r="E78" s="24" t="s">
        <v>7</v>
      </c>
      <c r="F78" s="24" t="s">
        <v>7</v>
      </c>
      <c r="G78" s="24" t="s">
        <v>7</v>
      </c>
      <c r="H78" s="24" t="s">
        <v>7</v>
      </c>
      <c r="I78" s="24" t="s">
        <v>7</v>
      </c>
      <c r="J78" s="24" t="s">
        <v>7</v>
      </c>
      <c r="K78" s="24" t="s">
        <v>7</v>
      </c>
      <c r="L78" s="24" t="s">
        <v>7</v>
      </c>
      <c r="M78" s="24" t="s">
        <v>7</v>
      </c>
      <c r="N78" s="24" t="s">
        <v>7</v>
      </c>
      <c r="O78" s="24" t="s">
        <v>7</v>
      </c>
      <c r="P78" s="24" t="s">
        <v>7</v>
      </c>
      <c r="Q78" s="24" t="s">
        <v>7</v>
      </c>
      <c r="R78" s="24" t="s">
        <v>7</v>
      </c>
      <c r="S78" s="24" t="s">
        <v>7</v>
      </c>
      <c r="T78" s="24" t="s">
        <v>7</v>
      </c>
      <c r="U78" s="24" t="s">
        <v>7</v>
      </c>
      <c r="V78" s="24" t="s">
        <v>7</v>
      </c>
      <c r="W78" s="24" t="s">
        <v>7</v>
      </c>
      <c r="X78" s="24" t="s">
        <v>7</v>
      </c>
      <c r="Y78" s="24" t="s">
        <v>7</v>
      </c>
      <c r="Z78" s="24" t="s">
        <v>7</v>
      </c>
      <c r="AA78" s="24" t="s">
        <v>7</v>
      </c>
      <c r="AB78" s="24" t="s">
        <v>7</v>
      </c>
      <c r="AC78" s="24" t="s">
        <v>7</v>
      </c>
      <c r="AD78" s="24" t="s">
        <v>7</v>
      </c>
      <c r="AE78" s="24" t="s">
        <v>7</v>
      </c>
      <c r="AF78" s="24" t="s">
        <v>7</v>
      </c>
      <c r="AG78" s="24" t="s">
        <v>7</v>
      </c>
      <c r="AH78" s="24" t="s">
        <v>7</v>
      </c>
      <c r="AI78" s="24" t="s">
        <v>7</v>
      </c>
      <c r="AJ78" s="24">
        <v>3.9922203500055264</v>
      </c>
      <c r="AK78" s="24">
        <v>3.9979088211615759</v>
      </c>
      <c r="AL78" s="24">
        <v>4.0064534187324519</v>
      </c>
      <c r="AM78" s="24">
        <v>4.0156629859262001</v>
      </c>
      <c r="AN78" s="24">
        <v>4.0228888764332025</v>
      </c>
      <c r="AO78" s="24">
        <v>4.0295792111621953</v>
      </c>
      <c r="AP78" s="24">
        <v>4.0345931841496867</v>
      </c>
      <c r="AQ78" s="24">
        <v>4.0387459667720584</v>
      </c>
      <c r="AR78" s="24">
        <v>4.0459213290324314</v>
      </c>
      <c r="AS78" s="24">
        <v>4.0518685927574358</v>
      </c>
      <c r="AT78" s="24">
        <v>4.0596310953451429</v>
      </c>
      <c r="AU78" s="24">
        <v>4.0692568074597064</v>
      </c>
      <c r="AV78" s="24">
        <v>4.0822231351141314</v>
      </c>
      <c r="AW78" s="24">
        <v>4.0976815721732693</v>
      </c>
      <c r="AX78" s="24">
        <v>4.1134304925535119</v>
      </c>
      <c r="AY78" s="24">
        <v>4.1304904161635614</v>
      </c>
      <c r="AZ78" s="24">
        <v>4.149774564741306</v>
      </c>
      <c r="BA78" s="24">
        <v>4.1719609515577467</v>
      </c>
      <c r="BB78" s="24">
        <v>4.1946699118744206</v>
      </c>
      <c r="BC78" s="24">
        <v>4.2145155252173501</v>
      </c>
      <c r="BD78" s="24">
        <v>4.2332533666358003</v>
      </c>
      <c r="BE78" s="24">
        <v>4.251542230652098</v>
      </c>
      <c r="BF78" s="24">
        <v>4.2688849883306235</v>
      </c>
      <c r="BG78" s="24">
        <v>4.2833180836997578</v>
      </c>
      <c r="BH78" s="24">
        <v>4.2970563349851281</v>
      </c>
      <c r="BI78" s="24">
        <v>4.3124097398978707</v>
      </c>
      <c r="BJ78" s="24">
        <v>4.3293550369597646</v>
      </c>
      <c r="BK78" s="24">
        <v>4.3463505364381829</v>
      </c>
      <c r="BL78" s="24">
        <v>4.3622119274758484</v>
      </c>
      <c r="BM78" s="24">
        <v>4.3774181907481271</v>
      </c>
      <c r="BN78" s="24">
        <v>4.3947093653862979</v>
      </c>
      <c r="BO78" s="24">
        <v>4.4138249193714687</v>
      </c>
      <c r="BP78" s="26"/>
      <c r="BQ78" s="26"/>
      <c r="BR78" s="26"/>
      <c r="BS78" s="26"/>
      <c r="BT78" s="26"/>
      <c r="BU78" s="26"/>
      <c r="BV78" s="26"/>
      <c r="BW78" s="26"/>
      <c r="BX78" s="26"/>
      <c r="BY78" s="26"/>
      <c r="BZ78" s="26"/>
      <c r="CA78" s="26"/>
      <c r="CB78" s="26"/>
      <c r="CC78" s="26"/>
      <c r="CD78" s="26"/>
      <c r="CE78" s="26"/>
      <c r="CF78" s="26"/>
      <c r="CG78" s="26"/>
      <c r="CH78" s="26"/>
      <c r="CI78" s="26"/>
      <c r="CJ78" s="26"/>
      <c r="CK78" s="26"/>
      <c r="CL78" s="26"/>
    </row>
    <row r="79" spans="1:91" ht="17.25" customHeight="1">
      <c r="A79" s="72">
        <v>0</v>
      </c>
      <c r="B79" s="24" t="s">
        <v>7</v>
      </c>
      <c r="C79" s="24" t="s">
        <v>7</v>
      </c>
      <c r="D79" s="24" t="s">
        <v>7</v>
      </c>
      <c r="E79" s="24" t="s">
        <v>7</v>
      </c>
      <c r="F79" s="24" t="s">
        <v>7</v>
      </c>
      <c r="G79" s="24" t="s">
        <v>7</v>
      </c>
      <c r="H79" s="24" t="s">
        <v>7</v>
      </c>
      <c r="I79" s="24" t="s">
        <v>7</v>
      </c>
      <c r="J79" s="24" t="s">
        <v>7</v>
      </c>
      <c r="K79" s="24" t="s">
        <v>7</v>
      </c>
      <c r="L79" s="24" t="s">
        <v>7</v>
      </c>
      <c r="M79" s="24" t="s">
        <v>7</v>
      </c>
      <c r="N79" s="24" t="s">
        <v>7</v>
      </c>
      <c r="O79" s="24" t="s">
        <v>7</v>
      </c>
      <c r="P79" s="24" t="s">
        <v>7</v>
      </c>
      <c r="Q79" s="24" t="s">
        <v>7</v>
      </c>
      <c r="R79" s="24" t="s">
        <v>7</v>
      </c>
      <c r="S79" s="24" t="s">
        <v>7</v>
      </c>
      <c r="T79" s="24" t="s">
        <v>7</v>
      </c>
      <c r="U79" s="24" t="s">
        <v>7</v>
      </c>
      <c r="V79" s="24" t="s">
        <v>7</v>
      </c>
      <c r="W79" s="24" t="s">
        <v>7</v>
      </c>
      <c r="X79" s="24" t="s">
        <v>7</v>
      </c>
      <c r="Y79" s="24" t="s">
        <v>7</v>
      </c>
      <c r="Z79" s="24" t="s">
        <v>7</v>
      </c>
      <c r="AA79" s="24" t="s">
        <v>7</v>
      </c>
      <c r="AB79" s="24" t="s">
        <v>7</v>
      </c>
      <c r="AC79" s="24" t="s">
        <v>7</v>
      </c>
      <c r="AD79" s="24" t="s">
        <v>7</v>
      </c>
      <c r="AE79" s="24" t="s">
        <v>7</v>
      </c>
      <c r="AF79" s="24" t="s">
        <v>7</v>
      </c>
      <c r="AG79" s="24" t="s">
        <v>7</v>
      </c>
      <c r="AH79" s="24" t="s">
        <v>7</v>
      </c>
      <c r="AI79" s="24" t="s">
        <v>7</v>
      </c>
      <c r="AJ79" s="24">
        <v>3.9922203500055264</v>
      </c>
      <c r="AK79" s="24">
        <v>3.9979088211615759</v>
      </c>
      <c r="AL79" s="24">
        <v>4.0064534187324519</v>
      </c>
      <c r="AM79" s="24">
        <v>4.0156629859262001</v>
      </c>
      <c r="AN79" s="24">
        <v>4.0228888764332025</v>
      </c>
      <c r="AO79" s="24">
        <v>4.0295792111621953</v>
      </c>
      <c r="AP79" s="24">
        <v>4.0345931841496867</v>
      </c>
      <c r="AQ79" s="24">
        <v>4.0387459667720584</v>
      </c>
      <c r="AR79" s="24">
        <v>4.0459213290324314</v>
      </c>
      <c r="AS79" s="24">
        <v>4.0518685927574358</v>
      </c>
      <c r="AT79" s="24">
        <v>4.0596310953451429</v>
      </c>
      <c r="AU79" s="24">
        <v>4.0692568074597064</v>
      </c>
      <c r="AV79" s="24">
        <v>4.0822231351141314</v>
      </c>
      <c r="AW79" s="24">
        <v>4.0976815721732693</v>
      </c>
      <c r="AX79" s="24">
        <v>4.1134304925535119</v>
      </c>
      <c r="AY79" s="24">
        <v>4.1304904161635614</v>
      </c>
      <c r="AZ79" s="24">
        <v>4.149774564741306</v>
      </c>
      <c r="BA79" s="24">
        <v>4.1719609515577467</v>
      </c>
      <c r="BB79" s="24">
        <v>4.1946699118744206</v>
      </c>
      <c r="BC79" s="24">
        <v>4.2145155252173501</v>
      </c>
      <c r="BD79" s="24">
        <v>4.2332533666358003</v>
      </c>
      <c r="BE79" s="24">
        <v>4.251542230652098</v>
      </c>
      <c r="BF79" s="24">
        <v>4.2688849883306235</v>
      </c>
      <c r="BG79" s="24">
        <v>4.2833180836997578</v>
      </c>
      <c r="BH79" s="24">
        <v>4.2970563349851281</v>
      </c>
      <c r="BI79" s="24">
        <v>4.3124097398978707</v>
      </c>
      <c r="BJ79" s="24">
        <v>4.3293550369597646</v>
      </c>
      <c r="BK79" s="24">
        <v>4.3463505364381829</v>
      </c>
      <c r="BL79" s="24">
        <v>4.3622119274758484</v>
      </c>
      <c r="BM79" s="24">
        <v>4.3774181907481271</v>
      </c>
      <c r="BN79" s="24">
        <v>4.3947093653862979</v>
      </c>
      <c r="BO79" s="24">
        <v>4.4138249193714687</v>
      </c>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row>
  </sheetData>
  <phoneticPr fontId="29"/>
  <hyperlinks>
    <hyperlink ref="A1" location="目次!A1" display="目次!A1"/>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79"/>
  <sheetViews>
    <sheetView showGridLines="0" showRowColHeaders="0" zoomScale="80" zoomScaleNormal="80" workbookViewId="0">
      <pane xSplit="1" ySplit="13" topLeftCell="B14" activePane="bottomRight" state="frozen"/>
      <selection pane="topRight" activeCell="B1" sqref="B1"/>
      <selection pane="bottomLeft" activeCell="A14" sqref="A14"/>
      <selection pane="bottomRight"/>
    </sheetView>
  </sheetViews>
  <sheetFormatPr defaultRowHeight="13.5"/>
  <cols>
    <col min="1" max="1" width="9" style="20"/>
    <col min="2" max="67" width="6.25" style="20" customWidth="1"/>
    <col min="68" max="16384" width="9" style="20"/>
  </cols>
  <sheetData>
    <row r="1" spans="1:98" ht="25.5">
      <c r="A1" s="358" t="s">
        <v>170</v>
      </c>
      <c r="B1" s="360"/>
      <c r="C1" s="360"/>
      <c r="D1" s="360" t="s">
        <v>189</v>
      </c>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row>
    <row r="2" spans="1:98" ht="24">
      <c r="B2" s="4"/>
      <c r="C2" s="4"/>
      <c r="D2" s="4"/>
      <c r="E2" s="4"/>
      <c r="F2" s="4" t="s">
        <v>6</v>
      </c>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row>
    <row r="3" spans="1:98" ht="24">
      <c r="B3" s="4" t="s">
        <v>15</v>
      </c>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row>
    <row r="4" spans="1:98" ht="30" customHeight="1">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row>
    <row r="5" spans="1:98" ht="37.5" customHeight="1">
      <c r="A5" s="50"/>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row>
    <row r="6" spans="1:98" ht="24">
      <c r="A6" s="50"/>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row>
    <row r="8" spans="1:98">
      <c r="A8" s="20" t="s">
        <v>1</v>
      </c>
      <c r="B8" s="20">
        <v>2019</v>
      </c>
      <c r="C8" s="20">
        <v>2020</v>
      </c>
      <c r="D8" s="20">
        <v>2021</v>
      </c>
      <c r="E8" s="20">
        <v>2022</v>
      </c>
      <c r="F8" s="20">
        <v>2023</v>
      </c>
      <c r="G8" s="20">
        <v>2024</v>
      </c>
      <c r="H8" s="20">
        <v>2025</v>
      </c>
      <c r="I8" s="20">
        <v>2026</v>
      </c>
      <c r="J8" s="20">
        <v>2027</v>
      </c>
      <c r="K8" s="20">
        <v>2028</v>
      </c>
      <c r="L8" s="20">
        <v>2029</v>
      </c>
      <c r="M8" s="20">
        <v>2030</v>
      </c>
      <c r="N8" s="20">
        <v>2031</v>
      </c>
      <c r="O8" s="20">
        <v>2032</v>
      </c>
      <c r="P8" s="20">
        <v>2033</v>
      </c>
      <c r="Q8" s="20">
        <v>2034</v>
      </c>
      <c r="R8" s="20">
        <v>2035</v>
      </c>
      <c r="S8" s="20">
        <v>2036</v>
      </c>
      <c r="T8" s="20">
        <v>2037</v>
      </c>
      <c r="U8" s="20">
        <v>2038</v>
      </c>
      <c r="V8" s="20">
        <v>2039</v>
      </c>
      <c r="W8" s="20">
        <v>2040</v>
      </c>
      <c r="X8" s="20">
        <v>2041</v>
      </c>
      <c r="Y8" s="20">
        <v>2042</v>
      </c>
      <c r="Z8" s="20">
        <v>2043</v>
      </c>
      <c r="AA8" s="20">
        <v>2044</v>
      </c>
      <c r="AB8" s="20">
        <v>2045</v>
      </c>
      <c r="AC8" s="20">
        <v>2046</v>
      </c>
      <c r="AD8" s="20">
        <v>2047</v>
      </c>
      <c r="AE8" s="20">
        <v>2048</v>
      </c>
      <c r="AF8" s="20">
        <v>2049</v>
      </c>
      <c r="AG8" s="20">
        <v>2050</v>
      </c>
      <c r="AH8" s="20">
        <v>2051</v>
      </c>
      <c r="AI8" s="20">
        <v>2052</v>
      </c>
      <c r="AJ8" s="20">
        <v>2053</v>
      </c>
      <c r="AK8" s="20">
        <v>2054</v>
      </c>
      <c r="AL8" s="20">
        <v>2055</v>
      </c>
      <c r="AM8" s="20">
        <v>2056</v>
      </c>
      <c r="AN8" s="20">
        <v>2057</v>
      </c>
      <c r="AO8" s="20">
        <v>2058</v>
      </c>
      <c r="AP8" s="20">
        <v>2059</v>
      </c>
      <c r="AQ8" s="20">
        <v>2060</v>
      </c>
      <c r="AR8" s="20">
        <v>2061</v>
      </c>
      <c r="AS8" s="20">
        <v>2062</v>
      </c>
      <c r="AT8" s="20">
        <v>2063</v>
      </c>
      <c r="AU8" s="20">
        <v>2064</v>
      </c>
      <c r="AV8" s="20">
        <v>2065</v>
      </c>
      <c r="AW8" s="20">
        <v>2066</v>
      </c>
      <c r="AX8" s="20">
        <v>2067</v>
      </c>
      <c r="AY8" s="20">
        <v>2068</v>
      </c>
      <c r="AZ8" s="20">
        <v>2069</v>
      </c>
      <c r="BA8" s="20">
        <v>2070</v>
      </c>
      <c r="BB8" s="20">
        <v>2071</v>
      </c>
      <c r="BC8" s="20">
        <v>2072</v>
      </c>
      <c r="BD8" s="20">
        <v>2073</v>
      </c>
      <c r="BE8" s="20">
        <v>2074</v>
      </c>
      <c r="BF8" s="20">
        <v>2075</v>
      </c>
      <c r="BG8" s="20">
        <v>2076</v>
      </c>
      <c r="BH8" s="20">
        <v>2077</v>
      </c>
      <c r="BI8" s="20">
        <v>2078</v>
      </c>
      <c r="BJ8" s="20">
        <v>2079</v>
      </c>
      <c r="BK8" s="20">
        <v>2080</v>
      </c>
      <c r="BL8" s="20">
        <v>2081</v>
      </c>
      <c r="BM8" s="20">
        <v>2082</v>
      </c>
      <c r="BN8" s="20">
        <v>2083</v>
      </c>
      <c r="BO8" s="20">
        <v>2084</v>
      </c>
    </row>
    <row r="9" spans="1:98" hidden="1"/>
    <row r="10" spans="1:98" hidden="1">
      <c r="A10" s="20" t="s">
        <v>0</v>
      </c>
      <c r="CQ10" s="20">
        <v>2014</v>
      </c>
    </row>
    <row r="11" spans="1:98" hidden="1">
      <c r="A11" s="22"/>
      <c r="B11" s="23">
        <v>35.723199999999999</v>
      </c>
      <c r="C11" s="23">
        <v>35.826169880317977</v>
      </c>
      <c r="D11" s="23">
        <v>35.929645502534541</v>
      </c>
      <c r="E11" s="23">
        <v>35.926982548908782</v>
      </c>
      <c r="F11" s="23">
        <v>35.99594177632337</v>
      </c>
      <c r="G11" s="23">
        <v>36.136614338484833</v>
      </c>
      <c r="H11" s="23">
        <v>36.34980268388761</v>
      </c>
      <c r="I11" s="23">
        <v>36.564589505052744</v>
      </c>
      <c r="J11" s="23">
        <v>36.780985533752819</v>
      </c>
      <c r="K11" s="23">
        <v>36.999001577438882</v>
      </c>
      <c r="L11" s="23">
        <v>37.218648519762525</v>
      </c>
      <c r="M11" s="23">
        <v>37.329717845302973</v>
      </c>
      <c r="N11" s="23">
        <v>37.441453838216134</v>
      </c>
      <c r="O11" s="23">
        <v>37.590474550009958</v>
      </c>
      <c r="P11" s="23">
        <v>37.740088379064723</v>
      </c>
      <c r="Q11" s="23">
        <v>37.89029768604609</v>
      </c>
      <c r="R11" s="23">
        <v>38.041104841015496</v>
      </c>
      <c r="S11" s="23">
        <v>38.192512223467268</v>
      </c>
      <c r="T11" s="23">
        <v>38.344522222366592</v>
      </c>
      <c r="U11" s="23">
        <v>38.497137236187001</v>
      </c>
      <c r="V11" s="23">
        <v>38.6503596729479</v>
      </c>
      <c r="W11" s="23">
        <v>38.804191950253227</v>
      </c>
      <c r="X11" s="23">
        <v>38.958636495328868</v>
      </c>
      <c r="Y11" s="23">
        <v>39.113695745061506</v>
      </c>
      <c r="Z11" s="23">
        <v>39.269372146036851</v>
      </c>
      <c r="AA11" s="23">
        <v>39.425668154578304</v>
      </c>
      <c r="AB11" s="23">
        <v>39.582586236785602</v>
      </c>
      <c r="AC11" s="23">
        <v>39.740128868573819</v>
      </c>
      <c r="AD11" s="23">
        <v>39.898298535712371</v>
      </c>
      <c r="AE11" s="23">
        <v>40.057097733864516</v>
      </c>
      <c r="AF11" s="23">
        <v>40.216528968626136</v>
      </c>
      <c r="AG11" s="23">
        <v>40.376594755565975</v>
      </c>
      <c r="AH11" s="23">
        <v>40.537297620264688</v>
      </c>
      <c r="AI11" s="23">
        <v>40.698640098355298</v>
      </c>
      <c r="AJ11" s="23">
        <v>40.860624735562681</v>
      </c>
      <c r="AK11" s="23">
        <v>41.023254087744007</v>
      </c>
      <c r="AL11" s="23">
        <v>41.186530720929106</v>
      </c>
      <c r="AM11" s="23">
        <v>41.350457211360606</v>
      </c>
      <c r="AN11" s="23">
        <v>41.515036145535227</v>
      </c>
      <c r="AO11" s="23">
        <v>41.680270120243819</v>
      </c>
      <c r="AP11" s="23">
        <v>41.846161742612956</v>
      </c>
      <c r="AQ11" s="23">
        <v>42.012713630145768</v>
      </c>
      <c r="AR11" s="23">
        <v>42.179928410763289</v>
      </c>
      <c r="AS11" s="23">
        <v>42.347808722845905</v>
      </c>
      <c r="AT11" s="23">
        <v>42.516357215275114</v>
      </c>
      <c r="AU11" s="23">
        <v>42.685576547475215</v>
      </c>
      <c r="AV11" s="23">
        <v>42.855469389455273</v>
      </c>
      <c r="AW11" s="23">
        <v>43.026038421851062</v>
      </c>
      <c r="AX11" s="23">
        <v>43.197286335967881</v>
      </c>
      <c r="AY11" s="23">
        <v>43.36921583382248</v>
      </c>
      <c r="AZ11" s="23">
        <v>43.541829628186001</v>
      </c>
      <c r="BA11" s="23">
        <v>43.715130442626531</v>
      </c>
      <c r="BB11" s="23">
        <v>43.889121011552376</v>
      </c>
      <c r="BC11" s="23">
        <v>44.063804080255132</v>
      </c>
      <c r="BD11" s="23">
        <v>44.239182404952658</v>
      </c>
      <c r="BE11" s="23">
        <v>44.415258752832997</v>
      </c>
      <c r="BF11" s="23">
        <v>44.592035902098019</v>
      </c>
      <c r="BG11" s="23">
        <v>44.76951664200692</v>
      </c>
      <c r="BH11" s="23">
        <v>44.947703772920342</v>
      </c>
      <c r="BI11" s="23">
        <v>45.12660010634491</v>
      </c>
      <c r="BJ11" s="23">
        <v>45.306208464977118</v>
      </c>
      <c r="BK11" s="23">
        <v>45.486531682748158</v>
      </c>
      <c r="BL11" s="23">
        <v>45.667572604868568</v>
      </c>
      <c r="BM11" s="23">
        <v>45.849334087873075</v>
      </c>
      <c r="BN11" s="23">
        <v>46.031818999665568</v>
      </c>
      <c r="BO11" s="23">
        <v>46.215030219564703</v>
      </c>
    </row>
    <row r="12" spans="1:98" hidden="1">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row>
    <row r="13" spans="1:98" ht="17.25" hidden="1" customHeight="1">
      <c r="A13" s="3" t="s">
        <v>4</v>
      </c>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row>
    <row r="14" spans="1:98" ht="17.25" customHeight="1">
      <c r="A14" s="25">
        <v>65</v>
      </c>
      <c r="B14" s="24">
        <v>9.0249999999999986</v>
      </c>
      <c r="C14" s="24">
        <v>9.0096835379854223</v>
      </c>
      <c r="D14" s="24">
        <v>8.9827353319894545</v>
      </c>
      <c r="E14" s="24">
        <v>8.9309359037477201</v>
      </c>
      <c r="F14" s="24">
        <v>8.8688539262638724</v>
      </c>
      <c r="G14" s="24">
        <v>8.7984661966903506</v>
      </c>
      <c r="H14" s="24">
        <v>8.7286370998912268</v>
      </c>
      <c r="I14" s="24">
        <v>8.6593622022730425</v>
      </c>
      <c r="J14" s="24">
        <v>8.5906371054296056</v>
      </c>
      <c r="K14" s="24">
        <v>8.5224574458627043</v>
      </c>
      <c r="L14" s="24">
        <v>8.4548188947050651</v>
      </c>
      <c r="M14" s="24">
        <v>8.4127551191095176</v>
      </c>
      <c r="N14" s="24">
        <v>8.3709006160293757</v>
      </c>
      <c r="O14" s="24">
        <v>8.329254344307838</v>
      </c>
      <c r="P14" s="24">
        <v>8.2878152679679982</v>
      </c>
      <c r="Q14" s="24">
        <v>8.2465823561870639</v>
      </c>
      <c r="R14" s="24">
        <v>8.2055545832707111</v>
      </c>
      <c r="S14" s="24">
        <v>8.1647309286275753</v>
      </c>
      <c r="T14" s="24">
        <v>8.1241103767438627</v>
      </c>
      <c r="U14" s="24">
        <v>8.0836919171580721</v>
      </c>
      <c r="V14" s="24">
        <v>8.0434745444358935</v>
      </c>
      <c r="W14" s="24">
        <v>8.0034572581451684</v>
      </c>
      <c r="X14" s="24">
        <v>7.9636390628310156</v>
      </c>
      <c r="Y14" s="24">
        <v>7.9240189679910653</v>
      </c>
      <c r="Z14" s="24">
        <v>7.8845959880508101</v>
      </c>
      <c r="AA14" s="24">
        <v>7.8453691423391181</v>
      </c>
      <c r="AB14" s="24">
        <v>7.8063374550638027</v>
      </c>
      <c r="AC14" s="24">
        <v>7.7674999552873665</v>
      </c>
      <c r="AD14" s="24">
        <v>7.7288556769028531</v>
      </c>
      <c r="AE14" s="24">
        <v>7.6904036586098066</v>
      </c>
      <c r="AF14" s="24">
        <v>7.6521429438903592</v>
      </c>
      <c r="AG14" s="24">
        <v>7.6140725809854271</v>
      </c>
      <c r="AH14" s="24">
        <v>7.5761916228710735</v>
      </c>
      <c r="AI14" s="24">
        <v>7.5384991272348998</v>
      </c>
      <c r="AJ14" s="58">
        <v>7.378359313630547</v>
      </c>
      <c r="AK14" s="58">
        <v>7.385946829397243</v>
      </c>
      <c r="AL14" s="58">
        <v>7.400694632675453</v>
      </c>
      <c r="AM14" s="58">
        <v>7.4169223891264906</v>
      </c>
      <c r="AN14" s="58">
        <v>7.4322288151595579</v>
      </c>
      <c r="AO14" s="58">
        <v>7.447123878101781</v>
      </c>
      <c r="AP14" s="58">
        <v>7.4604340535938185</v>
      </c>
      <c r="AQ14" s="58">
        <v>7.4701874939389938</v>
      </c>
      <c r="AR14" s="58">
        <v>7.4810453424963477</v>
      </c>
      <c r="AS14" s="58">
        <v>7.4878214508945753</v>
      </c>
      <c r="AT14" s="58">
        <v>7.4946384102918771</v>
      </c>
      <c r="AU14" s="58">
        <v>7.5013360557214739</v>
      </c>
      <c r="AV14" s="58">
        <v>7.5099535814794596</v>
      </c>
      <c r="AW14" s="58">
        <v>7.5242848238694897</v>
      </c>
      <c r="AX14" s="58">
        <v>7.5435519775446469</v>
      </c>
      <c r="AY14" s="58">
        <v>7.5678343247527717</v>
      </c>
      <c r="AZ14" s="58">
        <v>7.5967577877873236</v>
      </c>
      <c r="BA14" s="58">
        <v>7.6316339771682422</v>
      </c>
      <c r="BB14" s="58">
        <v>7.6688716317970815</v>
      </c>
      <c r="BC14" s="58">
        <v>7.7011376390328099</v>
      </c>
      <c r="BD14" s="58">
        <v>7.7308508658045909</v>
      </c>
      <c r="BE14" s="58">
        <v>7.7603927319912547</v>
      </c>
      <c r="BF14" s="58">
        <v>7.7909908037930276</v>
      </c>
      <c r="BG14" s="58">
        <v>7.8198936082721389</v>
      </c>
      <c r="BH14" s="58">
        <v>7.847793462294204</v>
      </c>
      <c r="BI14" s="58">
        <v>7.8757822157943611</v>
      </c>
      <c r="BJ14" s="58">
        <v>7.9042376127680356</v>
      </c>
      <c r="BK14" s="58">
        <v>7.9308806543974182</v>
      </c>
      <c r="BL14" s="58">
        <v>7.954006395223816</v>
      </c>
      <c r="BM14" s="58">
        <v>7.9751438255825846</v>
      </c>
      <c r="BN14" s="58">
        <v>7.9999490895768339</v>
      </c>
      <c r="BO14" s="58">
        <v>8.0282885757018807</v>
      </c>
      <c r="BP14"/>
      <c r="BQ14"/>
      <c r="BR14"/>
      <c r="BS14"/>
      <c r="BT14"/>
      <c r="BU14"/>
      <c r="BV14"/>
      <c r="BW14"/>
      <c r="BX14"/>
      <c r="BY14"/>
      <c r="BZ14"/>
      <c r="CA14"/>
      <c r="CB14"/>
      <c r="CC14"/>
      <c r="CD14"/>
      <c r="CE14"/>
      <c r="CF14"/>
      <c r="CG14"/>
      <c r="CH14"/>
      <c r="CI14"/>
      <c r="CJ14"/>
      <c r="CK14"/>
      <c r="CL14"/>
      <c r="CM14"/>
      <c r="CN14"/>
      <c r="CO14"/>
      <c r="CP14"/>
      <c r="CQ14"/>
      <c r="CR14"/>
      <c r="CS14"/>
      <c r="CT14"/>
    </row>
    <row r="15" spans="1:98" ht="17.25" customHeight="1">
      <c r="A15" s="25">
        <v>64</v>
      </c>
      <c r="B15" s="24" t="s">
        <v>7</v>
      </c>
      <c r="C15" s="24">
        <v>9.0356533849086897</v>
      </c>
      <c r="D15" s="24">
        <v>9.0086275024014881</v>
      </c>
      <c r="E15" s="24">
        <v>8.9566787655612341</v>
      </c>
      <c r="F15" s="24">
        <v>8.8944178406764998</v>
      </c>
      <c r="G15" s="24">
        <v>8.8238272228933479</v>
      </c>
      <c r="H15" s="24">
        <v>8.7537968481084896</v>
      </c>
      <c r="I15" s="24">
        <v>8.6843222699489004</v>
      </c>
      <c r="J15" s="24">
        <v>8.6153990773302578</v>
      </c>
      <c r="K15" s="24">
        <v>8.5470228941768465</v>
      </c>
      <c r="L15" s="24">
        <v>8.4791893791436959</v>
      </c>
      <c r="M15" s="24">
        <v>8.4370043573569102</v>
      </c>
      <c r="N15" s="24">
        <v>8.3950292113004075</v>
      </c>
      <c r="O15" s="24">
        <v>8.3532628968163323</v>
      </c>
      <c r="P15" s="24">
        <v>8.3117043749416233</v>
      </c>
      <c r="Q15" s="24">
        <v>8.270352611882215</v>
      </c>
      <c r="R15" s="24">
        <v>8.229206578987279</v>
      </c>
      <c r="S15" s="24">
        <v>8.1882652527236619</v>
      </c>
      <c r="T15" s="24">
        <v>8.1475276146504161</v>
      </c>
      <c r="U15" s="24">
        <v>8.1069926513934529</v>
      </c>
      <c r="V15" s="24">
        <v>8.0666593546203487</v>
      </c>
      <c r="W15" s="24">
        <v>8.0265267210152746</v>
      </c>
      <c r="X15" s="24">
        <v>7.9865937522540058</v>
      </c>
      <c r="Y15" s="24">
        <v>7.9468594549791138</v>
      </c>
      <c r="Z15" s="24">
        <v>7.9073228407752367</v>
      </c>
      <c r="AA15" s="24">
        <v>7.8679829261445153</v>
      </c>
      <c r="AB15" s="24">
        <v>7.828838732482108</v>
      </c>
      <c r="AC15" s="24">
        <v>7.7898892860518529</v>
      </c>
      <c r="AD15" s="24">
        <v>7.7511336179620454</v>
      </c>
      <c r="AE15" s="24">
        <v>7.7125707641413417</v>
      </c>
      <c r="AF15" s="24">
        <v>7.6741997653147696</v>
      </c>
      <c r="AG15" s="24">
        <v>7.6360196669798679</v>
      </c>
      <c r="AH15" s="24">
        <v>7.5980295193829548</v>
      </c>
      <c r="AI15" s="24">
        <v>7.560228377495477</v>
      </c>
      <c r="AJ15" s="58">
        <v>7.378359313630547</v>
      </c>
      <c r="AK15" s="58">
        <v>7.385946829397243</v>
      </c>
      <c r="AL15" s="58">
        <v>7.400694632675453</v>
      </c>
      <c r="AM15" s="58">
        <v>7.4169223891264906</v>
      </c>
      <c r="AN15" s="58">
        <v>7.4322288151595579</v>
      </c>
      <c r="AO15" s="58">
        <v>7.447123878101781</v>
      </c>
      <c r="AP15" s="58">
        <v>7.4604340535938185</v>
      </c>
      <c r="AQ15" s="58">
        <v>7.4701874939389938</v>
      </c>
      <c r="AR15" s="58">
        <v>7.4810453424963477</v>
      </c>
      <c r="AS15" s="58">
        <v>7.4878214508945753</v>
      </c>
      <c r="AT15" s="58">
        <v>7.4946384102918771</v>
      </c>
      <c r="AU15" s="58">
        <v>7.5013360557214739</v>
      </c>
      <c r="AV15" s="58">
        <v>7.5099535814794596</v>
      </c>
      <c r="AW15" s="58">
        <v>7.5242848238694897</v>
      </c>
      <c r="AX15" s="58">
        <v>7.5435519775446469</v>
      </c>
      <c r="AY15" s="58">
        <v>7.5678343247527717</v>
      </c>
      <c r="AZ15" s="58">
        <v>7.5967577877873236</v>
      </c>
      <c r="BA15" s="58">
        <v>7.6316339771682422</v>
      </c>
      <c r="BB15" s="58">
        <v>7.6688716317970815</v>
      </c>
      <c r="BC15" s="58">
        <v>7.7011376390328099</v>
      </c>
      <c r="BD15" s="58">
        <v>7.7308508658045909</v>
      </c>
      <c r="BE15" s="58">
        <v>7.7603927319912547</v>
      </c>
      <c r="BF15" s="58">
        <v>7.7909908037930276</v>
      </c>
      <c r="BG15" s="58">
        <v>7.8198936082721389</v>
      </c>
      <c r="BH15" s="58">
        <v>7.847793462294204</v>
      </c>
      <c r="BI15" s="58">
        <v>7.8757822157943611</v>
      </c>
      <c r="BJ15" s="58">
        <v>7.9042376127680356</v>
      </c>
      <c r="BK15" s="58">
        <v>7.9308806543974182</v>
      </c>
      <c r="BL15" s="58">
        <v>7.954006395223816</v>
      </c>
      <c r="BM15" s="58">
        <v>7.9751438255825846</v>
      </c>
      <c r="BN15" s="58">
        <v>7.9999490895768339</v>
      </c>
      <c r="BO15" s="58">
        <v>8.0282885757018807</v>
      </c>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row>
    <row r="16" spans="1:98" ht="17.25" customHeight="1">
      <c r="A16" s="25">
        <v>63</v>
      </c>
      <c r="B16" s="24" t="s">
        <v>7</v>
      </c>
      <c r="C16" s="24" t="s">
        <v>7</v>
      </c>
      <c r="D16" s="24">
        <v>9.0346468435491047</v>
      </c>
      <c r="E16" s="24">
        <v>8.9825480647734253</v>
      </c>
      <c r="F16" s="24">
        <v>8.9201073135783737</v>
      </c>
      <c r="G16" s="24">
        <v>8.8493128110896571</v>
      </c>
      <c r="H16" s="24">
        <v>8.779080169731813</v>
      </c>
      <c r="I16" s="24">
        <v>8.7094049302894945</v>
      </c>
      <c r="J16" s="24">
        <v>8.6402826689379886</v>
      </c>
      <c r="K16" s="24">
        <v>8.5717089969622897</v>
      </c>
      <c r="L16" s="24">
        <v>8.5036795604784654</v>
      </c>
      <c r="M16" s="24">
        <v>8.4613726969934984</v>
      </c>
      <c r="N16" s="24">
        <v>8.4192763154164147</v>
      </c>
      <c r="O16" s="24">
        <v>8.3773893685735548</v>
      </c>
      <c r="P16" s="24">
        <v>8.335710814501045</v>
      </c>
      <c r="Q16" s="24">
        <v>8.2942396164189542</v>
      </c>
      <c r="R16" s="24">
        <v>8.2529747427054296</v>
      </c>
      <c r="S16" s="24">
        <v>8.2119151668710746</v>
      </c>
      <c r="T16" s="24">
        <v>8.1710598675334172</v>
      </c>
      <c r="U16" s="24">
        <v>8.1304078283914585</v>
      </c>
      <c r="V16" s="24">
        <v>8.089958038200459</v>
      </c>
      <c r="W16" s="24">
        <v>8.0497094907467233</v>
      </c>
      <c r="X16" s="24">
        <v>8.00966118482261</v>
      </c>
      <c r="Y16" s="24">
        <v>7.9698121242016082</v>
      </c>
      <c r="Z16" s="24">
        <v>7.930161317613539</v>
      </c>
      <c r="AA16" s="24">
        <v>7.8907077787199444</v>
      </c>
      <c r="AB16" s="24">
        <v>7.8514505260894971</v>
      </c>
      <c r="AC16" s="24">
        <v>7.8123885831736342</v>
      </c>
      <c r="AD16" s="24">
        <v>7.7735209782822228</v>
      </c>
      <c r="AE16" s="24">
        <v>7.7348467445594284</v>
      </c>
      <c r="AF16" s="24">
        <v>7.6963649199596329</v>
      </c>
      <c r="AG16" s="24">
        <v>7.6580745472235154</v>
      </c>
      <c r="AH16" s="24">
        <v>7.6199746738542427</v>
      </c>
      <c r="AI16" s="24">
        <v>7.5820643520937754</v>
      </c>
      <c r="AJ16" s="58">
        <v>7.378359313630547</v>
      </c>
      <c r="AK16" s="58">
        <v>7.385946829397243</v>
      </c>
      <c r="AL16" s="58">
        <v>7.400694632675453</v>
      </c>
      <c r="AM16" s="58">
        <v>7.4169223891264906</v>
      </c>
      <c r="AN16" s="58">
        <v>7.4322288151595579</v>
      </c>
      <c r="AO16" s="58">
        <v>7.447123878101781</v>
      </c>
      <c r="AP16" s="58">
        <v>7.4604340535938185</v>
      </c>
      <c r="AQ16" s="58">
        <v>7.4701874939389938</v>
      </c>
      <c r="AR16" s="58">
        <v>7.4810453424963477</v>
      </c>
      <c r="AS16" s="58">
        <v>7.4878214508945753</v>
      </c>
      <c r="AT16" s="58">
        <v>7.4946384102918771</v>
      </c>
      <c r="AU16" s="58">
        <v>7.5013360557214739</v>
      </c>
      <c r="AV16" s="58">
        <v>7.5099535814794596</v>
      </c>
      <c r="AW16" s="58">
        <v>7.5242848238694897</v>
      </c>
      <c r="AX16" s="58">
        <v>7.5435519775446469</v>
      </c>
      <c r="AY16" s="58">
        <v>7.5678343247527717</v>
      </c>
      <c r="AZ16" s="58">
        <v>7.5967577877873236</v>
      </c>
      <c r="BA16" s="58">
        <v>7.6316339771682422</v>
      </c>
      <c r="BB16" s="58">
        <v>7.6688716317970815</v>
      </c>
      <c r="BC16" s="58">
        <v>7.7011376390328099</v>
      </c>
      <c r="BD16" s="58">
        <v>7.7308508658045909</v>
      </c>
      <c r="BE16" s="58">
        <v>7.7603927319912547</v>
      </c>
      <c r="BF16" s="58">
        <v>7.7909908037930276</v>
      </c>
      <c r="BG16" s="58">
        <v>7.8198936082721389</v>
      </c>
      <c r="BH16" s="58">
        <v>7.847793462294204</v>
      </c>
      <c r="BI16" s="58">
        <v>7.8757822157943611</v>
      </c>
      <c r="BJ16" s="58">
        <v>7.9042376127680356</v>
      </c>
      <c r="BK16" s="58">
        <v>7.9308806543974182</v>
      </c>
      <c r="BL16" s="58">
        <v>7.954006395223816</v>
      </c>
      <c r="BM16" s="58">
        <v>7.9751438255825846</v>
      </c>
      <c r="BN16" s="58">
        <v>7.9999490895768339</v>
      </c>
      <c r="BO16" s="58">
        <v>8.0282885757018807</v>
      </c>
    </row>
    <row r="17" spans="1:67" ht="17.25" customHeight="1">
      <c r="A17" s="25">
        <v>62</v>
      </c>
      <c r="B17" s="24" t="s">
        <v>7</v>
      </c>
      <c r="C17" s="24" t="s">
        <v>7</v>
      </c>
      <c r="D17" s="24" t="s">
        <v>7</v>
      </c>
      <c r="E17" s="24">
        <v>8.9818823162361543</v>
      </c>
      <c r="F17" s="24">
        <v>8.919446192885955</v>
      </c>
      <c r="G17" s="24">
        <v>8.848656937386858</v>
      </c>
      <c r="H17" s="24">
        <v>8.7784295013758591</v>
      </c>
      <c r="I17" s="24">
        <v>8.7087594259681147</v>
      </c>
      <c r="J17" s="24">
        <v>8.639642287666776</v>
      </c>
      <c r="K17" s="24">
        <v>8.5710736980821256</v>
      </c>
      <c r="L17" s="24">
        <v>8.5030493036529009</v>
      </c>
      <c r="M17" s="24">
        <v>8.4607455757740304</v>
      </c>
      <c r="N17" s="24">
        <v>8.4186523142030207</v>
      </c>
      <c r="O17" s="24">
        <v>8.3767684718438016</v>
      </c>
      <c r="P17" s="24">
        <v>8.3350930068097533</v>
      </c>
      <c r="Q17" s="24">
        <v>8.2936248823977667</v>
      </c>
      <c r="R17" s="24">
        <v>8.2523630670624559</v>
      </c>
      <c r="S17" s="24">
        <v>8.2113065343905056</v>
      </c>
      <c r="T17" s="24">
        <v>8.1704542630751344</v>
      </c>
      <c r="U17" s="24">
        <v>8.1298052368906859</v>
      </c>
      <c r="V17" s="24">
        <v>8.0893584446673472</v>
      </c>
      <c r="W17" s="24">
        <v>8.049112880266021</v>
      </c>
      <c r="X17" s="24">
        <v>8.0090675425532556</v>
      </c>
      <c r="Y17" s="24">
        <v>7.9692214353763742</v>
      </c>
      <c r="Z17" s="24">
        <v>7.9295735675386858</v>
      </c>
      <c r="AA17" s="24">
        <v>7.8901229527748118</v>
      </c>
      <c r="AB17" s="24">
        <v>7.8508686097261826</v>
      </c>
      <c r="AC17" s="24">
        <v>7.8118095619166024</v>
      </c>
      <c r="AD17" s="24">
        <v>7.7729448377279642</v>
      </c>
      <c r="AE17" s="24">
        <v>7.7342734703760847</v>
      </c>
      <c r="AF17" s="24">
        <v>7.6957944978866504</v>
      </c>
      <c r="AG17" s="24">
        <v>7.6575069630712971</v>
      </c>
      <c r="AH17" s="24">
        <v>7.6194099135037785</v>
      </c>
      <c r="AI17" s="24">
        <v>7.5815024014962962</v>
      </c>
      <c r="AJ17" s="58">
        <v>7.378359313630547</v>
      </c>
      <c r="AK17" s="58">
        <v>7.385946829397243</v>
      </c>
      <c r="AL17" s="58">
        <v>7.400694632675453</v>
      </c>
      <c r="AM17" s="58">
        <v>7.4169223891264906</v>
      </c>
      <c r="AN17" s="58">
        <v>7.4322288151595579</v>
      </c>
      <c r="AO17" s="58">
        <v>7.447123878101781</v>
      </c>
      <c r="AP17" s="58">
        <v>7.4604340535938185</v>
      </c>
      <c r="AQ17" s="58">
        <v>7.4701874939389938</v>
      </c>
      <c r="AR17" s="58">
        <v>7.4810453424963477</v>
      </c>
      <c r="AS17" s="58">
        <v>7.4878214508945753</v>
      </c>
      <c r="AT17" s="58">
        <v>7.4946384102918771</v>
      </c>
      <c r="AU17" s="58">
        <v>7.5013360557214739</v>
      </c>
      <c r="AV17" s="58">
        <v>7.5099535814794596</v>
      </c>
      <c r="AW17" s="58">
        <v>7.5242848238694897</v>
      </c>
      <c r="AX17" s="58">
        <v>7.5435519775446469</v>
      </c>
      <c r="AY17" s="58">
        <v>7.5678343247527717</v>
      </c>
      <c r="AZ17" s="58">
        <v>7.5967577877873236</v>
      </c>
      <c r="BA17" s="58">
        <v>7.6316339771682422</v>
      </c>
      <c r="BB17" s="58">
        <v>7.6688716317970815</v>
      </c>
      <c r="BC17" s="58">
        <v>7.7011376390328099</v>
      </c>
      <c r="BD17" s="58">
        <v>7.7308508658045909</v>
      </c>
      <c r="BE17" s="58">
        <v>7.7603927319912547</v>
      </c>
      <c r="BF17" s="58">
        <v>7.7909908037930276</v>
      </c>
      <c r="BG17" s="58">
        <v>7.8198936082721389</v>
      </c>
      <c r="BH17" s="58">
        <v>7.847793462294204</v>
      </c>
      <c r="BI17" s="58">
        <v>7.8757822157943611</v>
      </c>
      <c r="BJ17" s="58">
        <v>7.9042376127680356</v>
      </c>
      <c r="BK17" s="58">
        <v>7.9308806543974182</v>
      </c>
      <c r="BL17" s="58">
        <v>7.954006395223816</v>
      </c>
      <c r="BM17" s="58">
        <v>7.9751438255825846</v>
      </c>
      <c r="BN17" s="58">
        <v>7.9999490895768339</v>
      </c>
      <c r="BO17" s="58">
        <v>8.0282885757018807</v>
      </c>
    </row>
    <row r="18" spans="1:67" ht="17.25" customHeight="1">
      <c r="A18" s="25">
        <v>61</v>
      </c>
      <c r="B18" s="24" t="s">
        <v>7</v>
      </c>
      <c r="C18" s="24" t="s">
        <v>7</v>
      </c>
      <c r="D18" s="24" t="s">
        <v>7</v>
      </c>
      <c r="E18" s="24" t="s">
        <v>7</v>
      </c>
      <c r="F18" s="24">
        <v>8.9250445159528038</v>
      </c>
      <c r="G18" s="24">
        <v>8.8542108293182569</v>
      </c>
      <c r="H18" s="24">
        <v>8.7839393147998575</v>
      </c>
      <c r="I18" s="24">
        <v>8.7142255107141509</v>
      </c>
      <c r="J18" s="24">
        <v>8.6450649907878496</v>
      </c>
      <c r="K18" s="24">
        <v>8.5764533638768352</v>
      </c>
      <c r="L18" s="24">
        <v>8.5083862736873392</v>
      </c>
      <c r="M18" s="24">
        <v>8.4660559937187472</v>
      </c>
      <c r="N18" s="24">
        <v>8.4239363121579593</v>
      </c>
      <c r="O18" s="24">
        <v>8.3820261812517085</v>
      </c>
      <c r="P18" s="24">
        <v>8.3403245584594146</v>
      </c>
      <c r="Q18" s="24">
        <v>8.29883040642728</v>
      </c>
      <c r="R18" s="24">
        <v>8.2575426929624651</v>
      </c>
      <c r="S18" s="24">
        <v>8.2164603910074305</v>
      </c>
      <c r="T18" s="24">
        <v>8.1755824786143574</v>
      </c>
      <c r="U18" s="24">
        <v>8.1349079389197616</v>
      </c>
      <c r="V18" s="24">
        <v>8.0944357601191683</v>
      </c>
      <c r="W18" s="24">
        <v>8.054164935441964</v>
      </c>
      <c r="X18" s="24">
        <v>8.0140944631263373</v>
      </c>
      <c r="Y18" s="24">
        <v>7.9742233463943677</v>
      </c>
      <c r="Z18" s="24">
        <v>7.9345505934272307</v>
      </c>
      <c r="AA18" s="24">
        <v>7.8950752173405299</v>
      </c>
      <c r="AB18" s="24">
        <v>7.8557962361597315</v>
      </c>
      <c r="AC18" s="24">
        <v>7.8167126727957541</v>
      </c>
      <c r="AD18" s="24">
        <v>7.7778235550206531</v>
      </c>
      <c r="AE18" s="24">
        <v>7.7391279154434418</v>
      </c>
      <c r="AF18" s="24">
        <v>7.7006247914860122</v>
      </c>
      <c r="AG18" s="24">
        <v>7.6623132253592168</v>
      </c>
      <c r="AH18" s="24">
        <v>7.6241922640390225</v>
      </c>
      <c r="AI18" s="24">
        <v>7.5862609592428143</v>
      </c>
      <c r="AJ18" s="58">
        <v>7.378359313630547</v>
      </c>
      <c r="AK18" s="58">
        <v>7.385946829397243</v>
      </c>
      <c r="AL18" s="58">
        <v>7.400694632675453</v>
      </c>
      <c r="AM18" s="58">
        <v>7.4169223891264906</v>
      </c>
      <c r="AN18" s="58">
        <v>7.4322288151595579</v>
      </c>
      <c r="AO18" s="58">
        <v>7.447123878101781</v>
      </c>
      <c r="AP18" s="58">
        <v>7.4604340535938185</v>
      </c>
      <c r="AQ18" s="58">
        <v>7.4701874939389938</v>
      </c>
      <c r="AR18" s="58">
        <v>7.4810453424963477</v>
      </c>
      <c r="AS18" s="58">
        <v>7.4878214508945753</v>
      </c>
      <c r="AT18" s="58">
        <v>7.4946384102918771</v>
      </c>
      <c r="AU18" s="58">
        <v>7.5013360557214739</v>
      </c>
      <c r="AV18" s="58">
        <v>7.5099535814794596</v>
      </c>
      <c r="AW18" s="58">
        <v>7.5242848238694897</v>
      </c>
      <c r="AX18" s="58">
        <v>7.5435519775446469</v>
      </c>
      <c r="AY18" s="58">
        <v>7.5678343247527717</v>
      </c>
      <c r="AZ18" s="58">
        <v>7.5967577877873236</v>
      </c>
      <c r="BA18" s="58">
        <v>7.6316339771682422</v>
      </c>
      <c r="BB18" s="58">
        <v>7.6688716317970815</v>
      </c>
      <c r="BC18" s="58">
        <v>7.7011376390328099</v>
      </c>
      <c r="BD18" s="58">
        <v>7.7308508658045909</v>
      </c>
      <c r="BE18" s="58">
        <v>7.7603927319912547</v>
      </c>
      <c r="BF18" s="58">
        <v>7.7909908037930276</v>
      </c>
      <c r="BG18" s="58">
        <v>7.8198936082721389</v>
      </c>
      <c r="BH18" s="58">
        <v>7.847793462294204</v>
      </c>
      <c r="BI18" s="58">
        <v>7.8757822157943611</v>
      </c>
      <c r="BJ18" s="58">
        <v>7.9042376127680356</v>
      </c>
      <c r="BK18" s="58">
        <v>7.9308806543974182</v>
      </c>
      <c r="BL18" s="58">
        <v>7.954006395223816</v>
      </c>
      <c r="BM18" s="58">
        <v>7.9751438255825846</v>
      </c>
      <c r="BN18" s="58">
        <v>7.9999490895768339</v>
      </c>
      <c r="BO18" s="58">
        <v>8.0282885757018807</v>
      </c>
    </row>
    <row r="19" spans="1:67" ht="17.25" customHeight="1">
      <c r="A19" s="25">
        <v>60</v>
      </c>
      <c r="B19" s="24" t="s">
        <v>7</v>
      </c>
      <c r="C19" s="24" t="s">
        <v>7</v>
      </c>
      <c r="D19" s="24" t="s">
        <v>7</v>
      </c>
      <c r="E19" s="24" t="s">
        <v>7</v>
      </c>
      <c r="F19" s="24" t="s">
        <v>7</v>
      </c>
      <c r="G19" s="24">
        <v>8.8720900034456989</v>
      </c>
      <c r="H19" s="24">
        <v>8.801676590719941</v>
      </c>
      <c r="I19" s="24">
        <v>8.7318220146031162</v>
      </c>
      <c r="J19" s="24">
        <v>8.6625218398840396</v>
      </c>
      <c r="K19" s="24">
        <v>8.5937716665516302</v>
      </c>
      <c r="L19" s="24">
        <v>8.5255671295155135</v>
      </c>
      <c r="M19" s="24">
        <v>8.4831513726522534</v>
      </c>
      <c r="N19" s="24">
        <v>8.4409466394549817</v>
      </c>
      <c r="O19" s="24">
        <v>8.398951880054712</v>
      </c>
      <c r="P19" s="24">
        <v>8.3571660498056861</v>
      </c>
      <c r="Q19" s="24">
        <v>8.3155881092593997</v>
      </c>
      <c r="R19" s="24">
        <v>8.2742170241387072</v>
      </c>
      <c r="S19" s="24">
        <v>8.2330517653121458</v>
      </c>
      <c r="T19" s="24">
        <v>8.1920913087683065</v>
      </c>
      <c r="U19" s="24">
        <v>8.1513346355903558</v>
      </c>
      <c r="V19" s="24">
        <v>8.1107807319307028</v>
      </c>
      <c r="W19" s="24">
        <v>8.0704285889857772</v>
      </c>
      <c r="X19" s="24">
        <v>8.0302772029709235</v>
      </c>
      <c r="Y19" s="24">
        <v>7.9903255750954472</v>
      </c>
      <c r="Z19" s="24">
        <v>7.9505727115377631</v>
      </c>
      <c r="AA19" s="24">
        <v>7.9110176234206584</v>
      </c>
      <c r="AB19" s="24">
        <v>7.8716593267867285</v>
      </c>
      <c r="AC19" s="24">
        <v>7.8324968425738621</v>
      </c>
      <c r="AD19" s="24">
        <v>7.7935291965909101</v>
      </c>
      <c r="AE19" s="24">
        <v>7.7547554194934492</v>
      </c>
      <c r="AF19" s="24">
        <v>7.7161745467596496</v>
      </c>
      <c r="AG19" s="24">
        <v>7.6777856186663254</v>
      </c>
      <c r="AH19" s="24">
        <v>7.6395876802650076</v>
      </c>
      <c r="AI19" s="24">
        <v>7.6015797813582147</v>
      </c>
      <c r="AJ19" s="58">
        <v>7.378359313630547</v>
      </c>
      <c r="AK19" s="58">
        <v>7.385946829397243</v>
      </c>
      <c r="AL19" s="58">
        <v>7.400694632675453</v>
      </c>
      <c r="AM19" s="58">
        <v>7.4169223891264906</v>
      </c>
      <c r="AN19" s="58">
        <v>7.4322288151595579</v>
      </c>
      <c r="AO19" s="58">
        <v>7.447123878101781</v>
      </c>
      <c r="AP19" s="58">
        <v>7.4604340535938185</v>
      </c>
      <c r="AQ19" s="58">
        <v>7.4701874939389938</v>
      </c>
      <c r="AR19" s="58">
        <v>7.4810453424963477</v>
      </c>
      <c r="AS19" s="58">
        <v>7.4878214508945753</v>
      </c>
      <c r="AT19" s="58">
        <v>7.4946384102918771</v>
      </c>
      <c r="AU19" s="58">
        <v>7.5013360557214739</v>
      </c>
      <c r="AV19" s="58">
        <v>7.5099535814794596</v>
      </c>
      <c r="AW19" s="58">
        <v>7.5242848238694897</v>
      </c>
      <c r="AX19" s="58">
        <v>7.5435519775446469</v>
      </c>
      <c r="AY19" s="58">
        <v>7.5678343247527717</v>
      </c>
      <c r="AZ19" s="58">
        <v>7.5967577877873236</v>
      </c>
      <c r="BA19" s="58">
        <v>7.6316339771682422</v>
      </c>
      <c r="BB19" s="58">
        <v>7.6688716317970815</v>
      </c>
      <c r="BC19" s="58">
        <v>7.7011376390328099</v>
      </c>
      <c r="BD19" s="58">
        <v>7.7308508658045909</v>
      </c>
      <c r="BE19" s="58">
        <v>7.7603927319912547</v>
      </c>
      <c r="BF19" s="58">
        <v>7.7909908037930276</v>
      </c>
      <c r="BG19" s="58">
        <v>7.8198936082721389</v>
      </c>
      <c r="BH19" s="58">
        <v>7.847793462294204</v>
      </c>
      <c r="BI19" s="58">
        <v>7.8757822157943611</v>
      </c>
      <c r="BJ19" s="58">
        <v>7.9042376127680356</v>
      </c>
      <c r="BK19" s="58">
        <v>7.9308806543974182</v>
      </c>
      <c r="BL19" s="58">
        <v>7.954006395223816</v>
      </c>
      <c r="BM19" s="58">
        <v>7.9751438255825846</v>
      </c>
      <c r="BN19" s="58">
        <v>7.9999490895768339</v>
      </c>
      <c r="BO19" s="58">
        <v>8.0282885757018807</v>
      </c>
    </row>
    <row r="20" spans="1:67" ht="17.25" customHeight="1">
      <c r="A20" s="25">
        <v>59</v>
      </c>
      <c r="B20" s="24" t="s">
        <v>7</v>
      </c>
      <c r="C20" s="24" t="s">
        <v>7</v>
      </c>
      <c r="D20" s="24" t="s">
        <v>7</v>
      </c>
      <c r="E20" s="24" t="s">
        <v>7</v>
      </c>
      <c r="F20" s="24" t="s">
        <v>7</v>
      </c>
      <c r="G20" s="24" t="s">
        <v>7</v>
      </c>
      <c r="H20" s="24">
        <v>8.8343209205644158</v>
      </c>
      <c r="I20" s="24">
        <v>8.7642072624646996</v>
      </c>
      <c r="J20" s="24">
        <v>8.6946500619689484</v>
      </c>
      <c r="K20" s="24">
        <v>8.6256449027469717</v>
      </c>
      <c r="L20" s="24">
        <v>8.5571874035188262</v>
      </c>
      <c r="M20" s="24">
        <v>8.5146143318595318</v>
      </c>
      <c r="N20" s="24">
        <v>8.4722530665268998</v>
      </c>
      <c r="O20" s="24">
        <v>8.4301025537581076</v>
      </c>
      <c r="P20" s="24">
        <v>8.3881617450329511</v>
      </c>
      <c r="Q20" s="24">
        <v>8.3464295970477131</v>
      </c>
      <c r="R20" s="24">
        <v>8.3049050716892729</v>
      </c>
      <c r="S20" s="24">
        <v>8.2635871360092263</v>
      </c>
      <c r="T20" s="24">
        <v>8.2224747621982388</v>
      </c>
      <c r="U20" s="24">
        <v>8.1815669275604392</v>
      </c>
      <c r="V20" s="24">
        <v>8.1408626144880074</v>
      </c>
      <c r="W20" s="24">
        <v>8.1003608104358271</v>
      </c>
      <c r="X20" s="24">
        <v>8.0600605078963472</v>
      </c>
      <c r="Y20" s="24">
        <v>8.0199607043744763</v>
      </c>
      <c r="Z20" s="24">
        <v>7.9800604023626676</v>
      </c>
      <c r="AA20" s="24">
        <v>7.9403586093160872</v>
      </c>
      <c r="AB20" s="24">
        <v>7.9008543376279476</v>
      </c>
      <c r="AC20" s="24">
        <v>7.8615466046049303</v>
      </c>
      <c r="AD20" s="24">
        <v>7.8224344324427157</v>
      </c>
      <c r="AE20" s="24">
        <v>7.7835168482017103</v>
      </c>
      <c r="AF20" s="24">
        <v>7.744792883782802</v>
      </c>
      <c r="AG20" s="24">
        <v>7.7062615759032873</v>
      </c>
      <c r="AH20" s="24">
        <v>7.6679219660729281</v>
      </c>
      <c r="AI20" s="24">
        <v>7.6297731005700786</v>
      </c>
      <c r="AJ20" s="58">
        <v>7.378359313630547</v>
      </c>
      <c r="AK20" s="58">
        <v>7.385946829397243</v>
      </c>
      <c r="AL20" s="58">
        <v>7.400694632675453</v>
      </c>
      <c r="AM20" s="58">
        <v>7.4169223891264906</v>
      </c>
      <c r="AN20" s="58">
        <v>7.4322288151595579</v>
      </c>
      <c r="AO20" s="58">
        <v>7.447123878101781</v>
      </c>
      <c r="AP20" s="58">
        <v>7.4604340535938185</v>
      </c>
      <c r="AQ20" s="58">
        <v>7.4701874939389938</v>
      </c>
      <c r="AR20" s="58">
        <v>7.4810453424963477</v>
      </c>
      <c r="AS20" s="58">
        <v>7.4878214508945753</v>
      </c>
      <c r="AT20" s="58">
        <v>7.4946384102918771</v>
      </c>
      <c r="AU20" s="58">
        <v>7.5013360557214739</v>
      </c>
      <c r="AV20" s="58">
        <v>7.5099535814794596</v>
      </c>
      <c r="AW20" s="58">
        <v>7.5242848238694897</v>
      </c>
      <c r="AX20" s="58">
        <v>7.5435519775446469</v>
      </c>
      <c r="AY20" s="58">
        <v>7.5678343247527717</v>
      </c>
      <c r="AZ20" s="58">
        <v>7.5967577877873236</v>
      </c>
      <c r="BA20" s="58">
        <v>7.6316339771682422</v>
      </c>
      <c r="BB20" s="58">
        <v>7.6688716317970815</v>
      </c>
      <c r="BC20" s="58">
        <v>7.7011376390328099</v>
      </c>
      <c r="BD20" s="58">
        <v>7.7308508658045909</v>
      </c>
      <c r="BE20" s="58">
        <v>7.7603927319912547</v>
      </c>
      <c r="BF20" s="58">
        <v>7.7909908037930276</v>
      </c>
      <c r="BG20" s="58">
        <v>7.8198936082721389</v>
      </c>
      <c r="BH20" s="58">
        <v>7.847793462294204</v>
      </c>
      <c r="BI20" s="58">
        <v>7.8757822157943611</v>
      </c>
      <c r="BJ20" s="58">
        <v>7.9042376127680356</v>
      </c>
      <c r="BK20" s="58">
        <v>7.9308806543974182</v>
      </c>
      <c r="BL20" s="58">
        <v>7.954006395223816</v>
      </c>
      <c r="BM20" s="58">
        <v>7.9751438255825846</v>
      </c>
      <c r="BN20" s="58">
        <v>7.9999490895768339</v>
      </c>
      <c r="BO20" s="58">
        <v>8.0282885757018807</v>
      </c>
    </row>
    <row r="21" spans="1:67" ht="17.25" customHeight="1">
      <c r="A21" s="25">
        <v>58</v>
      </c>
      <c r="B21" s="24" t="s">
        <v>7</v>
      </c>
      <c r="C21" s="24" t="s">
        <v>7</v>
      </c>
      <c r="D21" s="24" t="s">
        <v>7</v>
      </c>
      <c r="E21" s="24" t="s">
        <v>7</v>
      </c>
      <c r="F21" s="24" t="s">
        <v>7</v>
      </c>
      <c r="G21" s="24" t="s">
        <v>7</v>
      </c>
      <c r="H21" s="24" t="s">
        <v>7</v>
      </c>
      <c r="I21" s="24">
        <v>8.7907032457708532</v>
      </c>
      <c r="J21" s="24">
        <v>8.7209357596933099</v>
      </c>
      <c r="K21" s="24">
        <v>8.6517219838227319</v>
      </c>
      <c r="L21" s="24">
        <v>8.583057523633661</v>
      </c>
      <c r="M21" s="24">
        <v>8.5403557449091174</v>
      </c>
      <c r="N21" s="24">
        <v>8.4978664128448944</v>
      </c>
      <c r="O21" s="24">
        <v>8.4555884704924349</v>
      </c>
      <c r="P21" s="24">
        <v>8.4135208661616332</v>
      </c>
      <c r="Q21" s="24">
        <v>8.3716625533946587</v>
      </c>
      <c r="R21" s="24">
        <v>8.3300124909399607</v>
      </c>
      <c r="S21" s="24">
        <v>8.2885696427263316</v>
      </c>
      <c r="T21" s="24">
        <v>8.2473329778371482</v>
      </c>
      <c r="U21" s="24">
        <v>8.206301470484723</v>
      </c>
      <c r="V21" s="24">
        <v>8.1654740999848006</v>
      </c>
      <c r="W21" s="24">
        <v>8.1248498507311471</v>
      </c>
      <c r="X21" s="24">
        <v>8.0844277121702959</v>
      </c>
      <c r="Y21" s="24">
        <v>8.0442066787764173</v>
      </c>
      <c r="Z21" s="24">
        <v>8.0041857500262878</v>
      </c>
      <c r="AA21" s="24">
        <v>7.9643639303744234</v>
      </c>
      <c r="AB21" s="24">
        <v>7.9247402292282789</v>
      </c>
      <c r="AC21" s="24">
        <v>7.8853136609236643</v>
      </c>
      <c r="AD21" s="24">
        <v>7.846083244700166</v>
      </c>
      <c r="AE21" s="24">
        <v>7.8070480046767816</v>
      </c>
      <c r="AF21" s="24">
        <v>7.7682069698276432</v>
      </c>
      <c r="AG21" s="24">
        <v>7.7295591739578597</v>
      </c>
      <c r="AH21" s="24">
        <v>7.691103655679461</v>
      </c>
      <c r="AI21" s="24">
        <v>7.6528394583875237</v>
      </c>
      <c r="AJ21" s="58">
        <v>7.378359313630547</v>
      </c>
      <c r="AK21" s="58">
        <v>7.385946829397243</v>
      </c>
      <c r="AL21" s="58">
        <v>7.400694632675453</v>
      </c>
      <c r="AM21" s="58">
        <v>7.4169223891264906</v>
      </c>
      <c r="AN21" s="58">
        <v>7.4322288151595579</v>
      </c>
      <c r="AO21" s="58">
        <v>7.447123878101781</v>
      </c>
      <c r="AP21" s="58">
        <v>7.4604340535938185</v>
      </c>
      <c r="AQ21" s="58">
        <v>7.4701874939389938</v>
      </c>
      <c r="AR21" s="58">
        <v>7.4810453424963477</v>
      </c>
      <c r="AS21" s="58">
        <v>7.4878214508945753</v>
      </c>
      <c r="AT21" s="58">
        <v>7.4946384102918771</v>
      </c>
      <c r="AU21" s="58">
        <v>7.5013360557214739</v>
      </c>
      <c r="AV21" s="58">
        <v>7.5099535814794596</v>
      </c>
      <c r="AW21" s="58">
        <v>7.5242848238694897</v>
      </c>
      <c r="AX21" s="58">
        <v>7.5435519775446469</v>
      </c>
      <c r="AY21" s="58">
        <v>7.5678343247527717</v>
      </c>
      <c r="AZ21" s="58">
        <v>7.5967577877873236</v>
      </c>
      <c r="BA21" s="58">
        <v>7.6316339771682422</v>
      </c>
      <c r="BB21" s="58">
        <v>7.6688716317970815</v>
      </c>
      <c r="BC21" s="58">
        <v>7.7011376390328099</v>
      </c>
      <c r="BD21" s="58">
        <v>7.7308508658045909</v>
      </c>
      <c r="BE21" s="58">
        <v>7.7603927319912547</v>
      </c>
      <c r="BF21" s="58">
        <v>7.7909908037930276</v>
      </c>
      <c r="BG21" s="58">
        <v>7.8198936082721389</v>
      </c>
      <c r="BH21" s="58">
        <v>7.847793462294204</v>
      </c>
      <c r="BI21" s="58">
        <v>7.8757822157943611</v>
      </c>
      <c r="BJ21" s="58">
        <v>7.9042376127680356</v>
      </c>
      <c r="BK21" s="58">
        <v>7.9308806543974182</v>
      </c>
      <c r="BL21" s="58">
        <v>7.954006395223816</v>
      </c>
      <c r="BM21" s="58">
        <v>7.9751438255825846</v>
      </c>
      <c r="BN21" s="58">
        <v>7.9999490895768339</v>
      </c>
      <c r="BO21" s="58">
        <v>8.0282885757018807</v>
      </c>
    </row>
    <row r="22" spans="1:67" ht="17.25" customHeight="1">
      <c r="A22" s="25">
        <v>57</v>
      </c>
      <c r="B22" s="24" t="s">
        <v>7</v>
      </c>
      <c r="C22" s="24" t="s">
        <v>7</v>
      </c>
      <c r="D22" s="24" t="s">
        <v>7</v>
      </c>
      <c r="E22" s="24" t="s">
        <v>7</v>
      </c>
      <c r="F22" s="24" t="s">
        <v>7</v>
      </c>
      <c r="G22" s="24" t="s">
        <v>7</v>
      </c>
      <c r="H22" s="24" t="s">
        <v>7</v>
      </c>
      <c r="I22" s="24" t="s">
        <v>7</v>
      </c>
      <c r="J22" s="24">
        <v>8.7413288449225295</v>
      </c>
      <c r="K22" s="24">
        <v>8.6719532191691755</v>
      </c>
      <c r="L22" s="24">
        <v>8.6031281936202166</v>
      </c>
      <c r="M22" s="24">
        <v>8.5603265608161436</v>
      </c>
      <c r="N22" s="24">
        <v>8.5177378714588503</v>
      </c>
      <c r="O22" s="24">
        <v>8.4753610661282082</v>
      </c>
      <c r="P22" s="24">
        <v>8.4331950906748325</v>
      </c>
      <c r="Q22" s="24">
        <v>8.3912388961938724</v>
      </c>
      <c r="R22" s="24">
        <v>8.3494914389988786</v>
      </c>
      <c r="S22" s="24">
        <v>8.3079516805958971</v>
      </c>
      <c r="T22" s="24">
        <v>8.2666185876576144</v>
      </c>
      <c r="U22" s="24">
        <v>8.2254911319976323</v>
      </c>
      <c r="V22" s="24">
        <v>8.1845682905449078</v>
      </c>
      <c r="W22" s="24">
        <v>8.143849045318321</v>
      </c>
      <c r="X22" s="24">
        <v>8.1033323834013178</v>
      </c>
      <c r="Y22" s="24">
        <v>8.0630172969167422</v>
      </c>
      <c r="Z22" s="24">
        <v>8.0229027830017348</v>
      </c>
      <c r="AA22" s="24">
        <v>7.9829878437828192</v>
      </c>
      <c r="AB22" s="24">
        <v>7.9432714863510672</v>
      </c>
      <c r="AC22" s="24">
        <v>7.9037527227373854</v>
      </c>
      <c r="AD22" s="24">
        <v>7.8644305698879453</v>
      </c>
      <c r="AE22" s="24">
        <v>7.8253040496397546</v>
      </c>
      <c r="AF22" s="24">
        <v>7.7863721886962676</v>
      </c>
      <c r="AG22" s="24">
        <v>7.7476340186032662</v>
      </c>
      <c r="AH22" s="24">
        <v>7.7090885757246408</v>
      </c>
      <c r="AI22" s="24">
        <v>7.6707349012185535</v>
      </c>
      <c r="AJ22" s="58">
        <v>7.378359313630547</v>
      </c>
      <c r="AK22" s="58">
        <v>7.385946829397243</v>
      </c>
      <c r="AL22" s="58">
        <v>7.400694632675453</v>
      </c>
      <c r="AM22" s="58">
        <v>7.4169223891264906</v>
      </c>
      <c r="AN22" s="58">
        <v>7.4322288151595579</v>
      </c>
      <c r="AO22" s="58">
        <v>7.447123878101781</v>
      </c>
      <c r="AP22" s="58">
        <v>7.4604340535938185</v>
      </c>
      <c r="AQ22" s="58">
        <v>7.4701874939389938</v>
      </c>
      <c r="AR22" s="58">
        <v>7.4810453424963477</v>
      </c>
      <c r="AS22" s="58">
        <v>7.4878214508945753</v>
      </c>
      <c r="AT22" s="58">
        <v>7.4946384102918771</v>
      </c>
      <c r="AU22" s="58">
        <v>7.5013360557214739</v>
      </c>
      <c r="AV22" s="58">
        <v>7.5099535814794596</v>
      </c>
      <c r="AW22" s="58">
        <v>7.5242848238694897</v>
      </c>
      <c r="AX22" s="58">
        <v>7.5435519775446469</v>
      </c>
      <c r="AY22" s="58">
        <v>7.5678343247527717</v>
      </c>
      <c r="AZ22" s="58">
        <v>7.5967577877873236</v>
      </c>
      <c r="BA22" s="58">
        <v>7.6316339771682422</v>
      </c>
      <c r="BB22" s="58">
        <v>7.6688716317970815</v>
      </c>
      <c r="BC22" s="58">
        <v>7.7011376390328099</v>
      </c>
      <c r="BD22" s="58">
        <v>7.7308508658045909</v>
      </c>
      <c r="BE22" s="58">
        <v>7.7603927319912547</v>
      </c>
      <c r="BF22" s="58">
        <v>7.7909908037930276</v>
      </c>
      <c r="BG22" s="58">
        <v>7.8198936082721389</v>
      </c>
      <c r="BH22" s="58">
        <v>7.847793462294204</v>
      </c>
      <c r="BI22" s="58">
        <v>7.8757822157943611</v>
      </c>
      <c r="BJ22" s="58">
        <v>7.9042376127680356</v>
      </c>
      <c r="BK22" s="58">
        <v>7.9308806543974182</v>
      </c>
      <c r="BL22" s="58">
        <v>7.954006395223816</v>
      </c>
      <c r="BM22" s="58">
        <v>7.9751438255825846</v>
      </c>
      <c r="BN22" s="58">
        <v>7.9999490895768339</v>
      </c>
      <c r="BO22" s="58">
        <v>8.0282885757018807</v>
      </c>
    </row>
    <row r="23" spans="1:67" ht="17.25" customHeight="1">
      <c r="A23" s="25">
        <v>56</v>
      </c>
      <c r="B23" s="24" t="s">
        <v>7</v>
      </c>
      <c r="C23" s="24" t="s">
        <v>7</v>
      </c>
      <c r="D23" s="24" t="s">
        <v>7</v>
      </c>
      <c r="E23" s="24" t="s">
        <v>7</v>
      </c>
      <c r="F23" s="24" t="s">
        <v>7</v>
      </c>
      <c r="G23" s="24" t="s">
        <v>7</v>
      </c>
      <c r="H23" s="24" t="s">
        <v>7</v>
      </c>
      <c r="I23" s="24" t="s">
        <v>7</v>
      </c>
      <c r="J23" s="24" t="s">
        <v>7</v>
      </c>
      <c r="K23" s="24">
        <v>8.688875790236338</v>
      </c>
      <c r="L23" s="24">
        <v>8.6199164585678023</v>
      </c>
      <c r="M23" s="24">
        <v>8.5770313020575113</v>
      </c>
      <c r="N23" s="24">
        <v>8.534359504534839</v>
      </c>
      <c r="O23" s="24">
        <v>8.4919000045122797</v>
      </c>
      <c r="P23" s="24">
        <v>8.4496517457833669</v>
      </c>
      <c r="Q23" s="24">
        <v>8.4076136773963839</v>
      </c>
      <c r="R23" s="24">
        <v>8.3657847536282475</v>
      </c>
      <c r="S23" s="24">
        <v>8.3241639339584577</v>
      </c>
      <c r="T23" s="24">
        <v>8.2827501830432482</v>
      </c>
      <c r="U23" s="24">
        <v>8.2415424706898026</v>
      </c>
      <c r="V23" s="24">
        <v>8.2005397718306465</v>
      </c>
      <c r="W23" s="24">
        <v>8.1597410664981567</v>
      </c>
      <c r="X23" s="24">
        <v>8.1191453397991644</v>
      </c>
      <c r="Y23" s="24">
        <v>8.0787515818897226</v>
      </c>
      <c r="Z23" s="24">
        <v>8.0385587879499756</v>
      </c>
      <c r="AA23" s="24">
        <v>7.9985659581591833</v>
      </c>
      <c r="AB23" s="24">
        <v>7.9587720976708347</v>
      </c>
      <c r="AC23" s="24">
        <v>7.9191762165878945</v>
      </c>
      <c r="AD23" s="24">
        <v>7.8797773299382037</v>
      </c>
      <c r="AE23" s="24">
        <v>7.840574457649959</v>
      </c>
      <c r="AF23" s="24">
        <v>7.801566624527327</v>
      </c>
      <c r="AG23" s="24">
        <v>7.7627528602261968</v>
      </c>
      <c r="AH23" s="24">
        <v>7.7241321992300449</v>
      </c>
      <c r="AI23" s="24">
        <v>7.6857036808259167</v>
      </c>
      <c r="AJ23" s="58">
        <v>7.378359313630547</v>
      </c>
      <c r="AK23" s="58">
        <v>7.385946829397243</v>
      </c>
      <c r="AL23" s="58">
        <v>7.400694632675453</v>
      </c>
      <c r="AM23" s="58">
        <v>7.4169223891264906</v>
      </c>
      <c r="AN23" s="58">
        <v>7.4322288151595579</v>
      </c>
      <c r="AO23" s="58">
        <v>7.447123878101781</v>
      </c>
      <c r="AP23" s="58">
        <v>7.4604340535938185</v>
      </c>
      <c r="AQ23" s="58">
        <v>7.4701874939389938</v>
      </c>
      <c r="AR23" s="58">
        <v>7.4810453424963477</v>
      </c>
      <c r="AS23" s="58">
        <v>7.4878214508945753</v>
      </c>
      <c r="AT23" s="58">
        <v>7.4946384102918771</v>
      </c>
      <c r="AU23" s="58">
        <v>7.5013360557214739</v>
      </c>
      <c r="AV23" s="58">
        <v>7.5099535814794596</v>
      </c>
      <c r="AW23" s="58">
        <v>7.5242848238694897</v>
      </c>
      <c r="AX23" s="58">
        <v>7.5435519775446469</v>
      </c>
      <c r="AY23" s="58">
        <v>7.5678343247527717</v>
      </c>
      <c r="AZ23" s="58">
        <v>7.5967577877873236</v>
      </c>
      <c r="BA23" s="58">
        <v>7.6316339771682422</v>
      </c>
      <c r="BB23" s="58">
        <v>7.6688716317970815</v>
      </c>
      <c r="BC23" s="58">
        <v>7.7011376390328099</v>
      </c>
      <c r="BD23" s="58">
        <v>7.7308508658045909</v>
      </c>
      <c r="BE23" s="58">
        <v>7.7603927319912547</v>
      </c>
      <c r="BF23" s="58">
        <v>7.7909908037930276</v>
      </c>
      <c r="BG23" s="58">
        <v>7.8198936082721389</v>
      </c>
      <c r="BH23" s="58">
        <v>7.847793462294204</v>
      </c>
      <c r="BI23" s="58">
        <v>7.8757822157943611</v>
      </c>
      <c r="BJ23" s="58">
        <v>7.9042376127680356</v>
      </c>
      <c r="BK23" s="58">
        <v>7.9308806543974182</v>
      </c>
      <c r="BL23" s="58">
        <v>7.954006395223816</v>
      </c>
      <c r="BM23" s="58">
        <v>7.9751438255825846</v>
      </c>
      <c r="BN23" s="58">
        <v>7.9999490895768339</v>
      </c>
      <c r="BO23" s="58">
        <v>8.0282885757018807</v>
      </c>
    </row>
    <row r="24" spans="1:67" ht="17.25" customHeight="1">
      <c r="A24" s="25">
        <v>55</v>
      </c>
      <c r="B24" s="24" t="s">
        <v>7</v>
      </c>
      <c r="C24" s="24" t="s">
        <v>7</v>
      </c>
      <c r="D24" s="24" t="s">
        <v>7</v>
      </c>
      <c r="E24" s="24" t="s">
        <v>7</v>
      </c>
      <c r="F24" s="24" t="s">
        <v>7</v>
      </c>
      <c r="G24" s="24" t="s">
        <v>7</v>
      </c>
      <c r="H24" s="24" t="s">
        <v>7</v>
      </c>
      <c r="I24" s="24" t="s">
        <v>7</v>
      </c>
      <c r="J24" s="24" t="s">
        <v>7</v>
      </c>
      <c r="K24" s="24" t="s">
        <v>7</v>
      </c>
      <c r="L24" s="24">
        <v>8.6351095216467293</v>
      </c>
      <c r="M24" s="24">
        <v>8.5921487777579415</v>
      </c>
      <c r="N24" s="24">
        <v>8.549401768913377</v>
      </c>
      <c r="O24" s="24">
        <v>8.5068674317546105</v>
      </c>
      <c r="P24" s="24">
        <v>8.4645447082135448</v>
      </c>
      <c r="Q24" s="24">
        <v>8.4224325454861138</v>
      </c>
      <c r="R24" s="24">
        <v>8.3805298960060863</v>
      </c>
      <c r="S24" s="24">
        <v>8.3388357174189949</v>
      </c>
      <c r="T24" s="24">
        <v>8.2973489725562146</v>
      </c>
      <c r="U24" s="24">
        <v>8.2560686294091781</v>
      </c>
      <c r="V24" s="24">
        <v>8.2149936611036587</v>
      </c>
      <c r="W24" s="24">
        <v>8.1741230458742873</v>
      </c>
      <c r="X24" s="24">
        <v>8.1334557670390932</v>
      </c>
      <c r="Y24" s="24">
        <v>8.0929908129742216</v>
      </c>
      <c r="Z24" s="24">
        <v>8.0527271770887854</v>
      </c>
      <c r="AA24" s="24">
        <v>8.0126638577997831</v>
      </c>
      <c r="AB24" s="24">
        <v>7.9727998585072477</v>
      </c>
      <c r="AC24" s="24">
        <v>7.9331341875694026</v>
      </c>
      <c r="AD24" s="24">
        <v>7.8936658582780126</v>
      </c>
      <c r="AE24" s="24">
        <v>7.8543938888338491</v>
      </c>
      <c r="AF24" s="24">
        <v>7.8153173023222404</v>
      </c>
      <c r="AG24" s="24">
        <v>7.7764351266887957</v>
      </c>
      <c r="AH24" s="24">
        <v>7.737746394715229</v>
      </c>
      <c r="AI24" s="24">
        <v>7.6992501439952559</v>
      </c>
      <c r="AJ24" s="58">
        <v>7.378359313630547</v>
      </c>
      <c r="AK24" s="58">
        <v>7.385946829397243</v>
      </c>
      <c r="AL24" s="58">
        <v>7.400694632675453</v>
      </c>
      <c r="AM24" s="58">
        <v>7.4169223891264906</v>
      </c>
      <c r="AN24" s="58">
        <v>7.4322288151595579</v>
      </c>
      <c r="AO24" s="58">
        <v>7.447123878101781</v>
      </c>
      <c r="AP24" s="58">
        <v>7.4604340535938185</v>
      </c>
      <c r="AQ24" s="58">
        <v>7.4701874939389938</v>
      </c>
      <c r="AR24" s="58">
        <v>7.4810453424963477</v>
      </c>
      <c r="AS24" s="58">
        <v>7.4878214508945753</v>
      </c>
      <c r="AT24" s="58">
        <v>7.4946384102918771</v>
      </c>
      <c r="AU24" s="58">
        <v>7.5013360557214739</v>
      </c>
      <c r="AV24" s="58">
        <v>7.5099535814794596</v>
      </c>
      <c r="AW24" s="58">
        <v>7.5242848238694897</v>
      </c>
      <c r="AX24" s="58">
        <v>7.5435519775446469</v>
      </c>
      <c r="AY24" s="58">
        <v>7.5678343247527717</v>
      </c>
      <c r="AZ24" s="58">
        <v>7.5967577877873236</v>
      </c>
      <c r="BA24" s="58">
        <v>7.6316339771682422</v>
      </c>
      <c r="BB24" s="58">
        <v>7.6688716317970815</v>
      </c>
      <c r="BC24" s="58">
        <v>7.7011376390328099</v>
      </c>
      <c r="BD24" s="58">
        <v>7.7308508658045909</v>
      </c>
      <c r="BE24" s="58">
        <v>7.7603927319912547</v>
      </c>
      <c r="BF24" s="58">
        <v>7.7909908037930276</v>
      </c>
      <c r="BG24" s="58">
        <v>7.8198936082721389</v>
      </c>
      <c r="BH24" s="58">
        <v>7.847793462294204</v>
      </c>
      <c r="BI24" s="58">
        <v>7.8757822157943611</v>
      </c>
      <c r="BJ24" s="58">
        <v>7.9042376127680356</v>
      </c>
      <c r="BK24" s="58">
        <v>7.9308806543974182</v>
      </c>
      <c r="BL24" s="58">
        <v>7.954006395223816</v>
      </c>
      <c r="BM24" s="58">
        <v>7.9751438255825846</v>
      </c>
      <c r="BN24" s="58">
        <v>7.9999490895768339</v>
      </c>
      <c r="BO24" s="58">
        <v>8.0282885757018807</v>
      </c>
    </row>
    <row r="25" spans="1:67" ht="17.25" customHeight="1">
      <c r="A25" s="25">
        <v>54</v>
      </c>
      <c r="B25" s="24" t="s">
        <v>7</v>
      </c>
      <c r="C25" s="24" t="s">
        <v>7</v>
      </c>
      <c r="D25" s="24" t="s">
        <v>7</v>
      </c>
      <c r="E25" s="24" t="s">
        <v>7</v>
      </c>
      <c r="F25" s="24" t="s">
        <v>7</v>
      </c>
      <c r="G25" s="24" t="s">
        <v>7</v>
      </c>
      <c r="H25" s="24" t="s">
        <v>7</v>
      </c>
      <c r="I25" s="24" t="s">
        <v>7</v>
      </c>
      <c r="J25" s="24" t="s">
        <v>7</v>
      </c>
      <c r="K25" s="24" t="s">
        <v>7</v>
      </c>
      <c r="L25" s="24" t="s">
        <v>7</v>
      </c>
      <c r="M25" s="24">
        <v>8.5583567662340911</v>
      </c>
      <c r="N25" s="24">
        <v>8.515777876849846</v>
      </c>
      <c r="O25" s="24">
        <v>8.4734108227361666</v>
      </c>
      <c r="P25" s="24">
        <v>8.4312545499862352</v>
      </c>
      <c r="Q25" s="24">
        <v>8.3893080099365545</v>
      </c>
      <c r="R25" s="24">
        <v>8.3475701591408473</v>
      </c>
      <c r="S25" s="24">
        <v>8.3060399593441332</v>
      </c>
      <c r="T25" s="24">
        <v>8.2647163774568515</v>
      </c>
      <c r="U25" s="24">
        <v>8.2235983855292076</v>
      </c>
      <c r="V25" s="24">
        <v>8.1826849607255827</v>
      </c>
      <c r="W25" s="24">
        <v>8.1419750852990855</v>
      </c>
      <c r="X25" s="24">
        <v>8.1014677465662643</v>
      </c>
      <c r="Y25" s="24">
        <v>8.0611619368818577</v>
      </c>
      <c r="Z25" s="24">
        <v>8.0210566536137868</v>
      </c>
      <c r="AA25" s="24">
        <v>7.9811508991181981</v>
      </c>
      <c r="AB25" s="24">
        <v>7.9414436807146274</v>
      </c>
      <c r="AC25" s="24">
        <v>7.9019340106613232</v>
      </c>
      <c r="AD25" s="24">
        <v>7.8626209061306724</v>
      </c>
      <c r="AE25" s="24">
        <v>7.823503389184749</v>
      </c>
      <c r="AF25" s="24">
        <v>7.7845804867509933</v>
      </c>
      <c r="AG25" s="24">
        <v>7.7458512305980101</v>
      </c>
      <c r="AH25" s="24">
        <v>7.7073146573114553</v>
      </c>
      <c r="AI25" s="24">
        <v>7.668969808270111</v>
      </c>
      <c r="AJ25" s="58">
        <v>7.378359313630547</v>
      </c>
      <c r="AK25" s="58">
        <v>7.385946829397243</v>
      </c>
      <c r="AL25" s="58">
        <v>7.400694632675453</v>
      </c>
      <c r="AM25" s="58">
        <v>7.4169223891264906</v>
      </c>
      <c r="AN25" s="58">
        <v>7.4322288151595579</v>
      </c>
      <c r="AO25" s="58">
        <v>7.447123878101781</v>
      </c>
      <c r="AP25" s="58">
        <v>7.4604340535938185</v>
      </c>
      <c r="AQ25" s="58">
        <v>7.4701874939389938</v>
      </c>
      <c r="AR25" s="58">
        <v>7.4810453424963477</v>
      </c>
      <c r="AS25" s="58">
        <v>7.4878214508945753</v>
      </c>
      <c r="AT25" s="58">
        <v>7.4946384102918771</v>
      </c>
      <c r="AU25" s="58">
        <v>7.5013360557214739</v>
      </c>
      <c r="AV25" s="58">
        <v>7.5099535814794596</v>
      </c>
      <c r="AW25" s="58">
        <v>7.5242848238694897</v>
      </c>
      <c r="AX25" s="58">
        <v>7.5435519775446469</v>
      </c>
      <c r="AY25" s="58">
        <v>7.5678343247527717</v>
      </c>
      <c r="AZ25" s="58">
        <v>7.5967577877873236</v>
      </c>
      <c r="BA25" s="58">
        <v>7.6316339771682422</v>
      </c>
      <c r="BB25" s="58">
        <v>7.6688716317970815</v>
      </c>
      <c r="BC25" s="58">
        <v>7.7011376390328099</v>
      </c>
      <c r="BD25" s="58">
        <v>7.7308508658045909</v>
      </c>
      <c r="BE25" s="58">
        <v>7.7603927319912547</v>
      </c>
      <c r="BF25" s="58">
        <v>7.7909908037930276</v>
      </c>
      <c r="BG25" s="58">
        <v>7.8198936082721389</v>
      </c>
      <c r="BH25" s="58">
        <v>7.847793462294204</v>
      </c>
      <c r="BI25" s="58">
        <v>7.8757822157943611</v>
      </c>
      <c r="BJ25" s="58">
        <v>7.9042376127680356</v>
      </c>
      <c r="BK25" s="58">
        <v>7.9308806543974182</v>
      </c>
      <c r="BL25" s="58">
        <v>7.954006395223816</v>
      </c>
      <c r="BM25" s="58">
        <v>7.9751438255825846</v>
      </c>
      <c r="BN25" s="58">
        <v>7.9999490895768339</v>
      </c>
      <c r="BO25" s="58">
        <v>8.0282885757018807</v>
      </c>
    </row>
    <row r="26" spans="1:67" ht="17.25" customHeight="1">
      <c r="A26" s="25">
        <v>53</v>
      </c>
      <c r="B26" s="24" t="s">
        <v>7</v>
      </c>
      <c r="C26" s="24" t="s">
        <v>7</v>
      </c>
      <c r="D26" s="24" t="s">
        <v>7</v>
      </c>
      <c r="E26" s="24" t="s">
        <v>7</v>
      </c>
      <c r="F26" s="24" t="s">
        <v>7</v>
      </c>
      <c r="G26" s="24" t="s">
        <v>7</v>
      </c>
      <c r="H26" s="24" t="s">
        <v>7</v>
      </c>
      <c r="I26" s="24" t="s">
        <v>7</v>
      </c>
      <c r="J26" s="24" t="s">
        <v>7</v>
      </c>
      <c r="K26" s="24" t="s">
        <v>7</v>
      </c>
      <c r="L26" s="24" t="s">
        <v>7</v>
      </c>
      <c r="M26" s="24" t="s">
        <v>7</v>
      </c>
      <c r="N26" s="24">
        <v>8.4907022848555531</v>
      </c>
      <c r="O26" s="24">
        <v>8.448459984930901</v>
      </c>
      <c r="P26" s="24">
        <v>8.4064278457023907</v>
      </c>
      <c r="Q26" s="24">
        <v>8.3646048215944209</v>
      </c>
      <c r="R26" s="24">
        <v>8.322989872233256</v>
      </c>
      <c r="S26" s="24">
        <v>8.2815819624211517</v>
      </c>
      <c r="T26" s="24">
        <v>8.2403800621105958</v>
      </c>
      <c r="U26" s="24">
        <v>8.1993831463787039</v>
      </c>
      <c r="V26" s="24">
        <v>8.1585901954016986</v>
      </c>
      <c r="W26" s="24">
        <v>8.1180001944295537</v>
      </c>
      <c r="X26" s="24">
        <v>8.077612133760752</v>
      </c>
      <c r="Y26" s="24">
        <v>8.0374250087171646</v>
      </c>
      <c r="Z26" s="24">
        <v>7.9974378196190745</v>
      </c>
      <c r="AA26" s="24">
        <v>7.9576495717602693</v>
      </c>
      <c r="AB26" s="24">
        <v>7.9180592753833601</v>
      </c>
      <c r="AC26" s="24">
        <v>7.8786659456550829</v>
      </c>
      <c r="AD26" s="24">
        <v>7.8394686026418743</v>
      </c>
      <c r="AE26" s="24">
        <v>7.8004662712854564</v>
      </c>
      <c r="AF26" s="24">
        <v>7.7616579813785656</v>
      </c>
      <c r="AG26" s="24">
        <v>7.7230427675408642</v>
      </c>
      <c r="AH26" s="24">
        <v>7.6846196691948911</v>
      </c>
      <c r="AI26" s="24">
        <v>7.6463877305421786</v>
      </c>
      <c r="AJ26" s="58">
        <v>7.378359313630547</v>
      </c>
      <c r="AK26" s="58">
        <v>7.385946829397243</v>
      </c>
      <c r="AL26" s="58">
        <v>7.400694632675453</v>
      </c>
      <c r="AM26" s="58">
        <v>7.4169223891264906</v>
      </c>
      <c r="AN26" s="58">
        <v>7.4322288151595579</v>
      </c>
      <c r="AO26" s="58">
        <v>7.447123878101781</v>
      </c>
      <c r="AP26" s="58">
        <v>7.4604340535938185</v>
      </c>
      <c r="AQ26" s="58">
        <v>7.4701874939389938</v>
      </c>
      <c r="AR26" s="58">
        <v>7.4810453424963477</v>
      </c>
      <c r="AS26" s="58">
        <v>7.4878214508945753</v>
      </c>
      <c r="AT26" s="58">
        <v>7.4946384102918771</v>
      </c>
      <c r="AU26" s="58">
        <v>7.5013360557214739</v>
      </c>
      <c r="AV26" s="58">
        <v>7.5099535814794596</v>
      </c>
      <c r="AW26" s="58">
        <v>7.5242848238694897</v>
      </c>
      <c r="AX26" s="58">
        <v>7.5435519775446469</v>
      </c>
      <c r="AY26" s="58">
        <v>7.5678343247527717</v>
      </c>
      <c r="AZ26" s="58">
        <v>7.5967577877873236</v>
      </c>
      <c r="BA26" s="58">
        <v>7.6316339771682422</v>
      </c>
      <c r="BB26" s="58">
        <v>7.6688716317970815</v>
      </c>
      <c r="BC26" s="58">
        <v>7.7011376390328099</v>
      </c>
      <c r="BD26" s="58">
        <v>7.7308508658045909</v>
      </c>
      <c r="BE26" s="58">
        <v>7.7603927319912547</v>
      </c>
      <c r="BF26" s="58">
        <v>7.7909908037930276</v>
      </c>
      <c r="BG26" s="58">
        <v>7.8198936082721389</v>
      </c>
      <c r="BH26" s="58">
        <v>7.847793462294204</v>
      </c>
      <c r="BI26" s="58">
        <v>7.8757822157943611</v>
      </c>
      <c r="BJ26" s="58">
        <v>7.9042376127680356</v>
      </c>
      <c r="BK26" s="58">
        <v>7.9308806543974182</v>
      </c>
      <c r="BL26" s="58">
        <v>7.954006395223816</v>
      </c>
      <c r="BM26" s="58">
        <v>7.9751438255825846</v>
      </c>
      <c r="BN26" s="58">
        <v>7.9999490895768339</v>
      </c>
      <c r="BO26" s="58">
        <v>8.0282885757018807</v>
      </c>
    </row>
    <row r="27" spans="1:67" ht="17.25" customHeight="1">
      <c r="A27" s="25">
        <v>52</v>
      </c>
      <c r="B27" s="24" t="s">
        <v>7</v>
      </c>
      <c r="C27" s="24" t="s">
        <v>7</v>
      </c>
      <c r="D27" s="24" t="s">
        <v>7</v>
      </c>
      <c r="E27" s="24" t="s">
        <v>7</v>
      </c>
      <c r="F27" s="24" t="s">
        <v>7</v>
      </c>
      <c r="G27" s="24" t="s">
        <v>7</v>
      </c>
      <c r="H27" s="24" t="s">
        <v>7</v>
      </c>
      <c r="I27" s="24" t="s">
        <v>7</v>
      </c>
      <c r="J27" s="24" t="s">
        <v>7</v>
      </c>
      <c r="K27" s="24" t="s">
        <v>7</v>
      </c>
      <c r="L27" s="24" t="s">
        <v>7</v>
      </c>
      <c r="M27" s="24" t="s">
        <v>7</v>
      </c>
      <c r="N27" s="24" t="s">
        <v>7</v>
      </c>
      <c r="O27" s="24">
        <v>8.4401613590338922</v>
      </c>
      <c r="P27" s="24">
        <v>8.398170506501387</v>
      </c>
      <c r="Q27" s="24">
        <v>8.3563885636829749</v>
      </c>
      <c r="R27" s="24">
        <v>8.3148144912268425</v>
      </c>
      <c r="S27" s="24">
        <v>8.2734472549520834</v>
      </c>
      <c r="T27" s="24">
        <v>8.2322858258229807</v>
      </c>
      <c r="U27" s="24">
        <v>8.191329179923363</v>
      </c>
      <c r="V27" s="24">
        <v>8.1505762984312096</v>
      </c>
      <c r="W27" s="24">
        <v>8.1100261675932437</v>
      </c>
      <c r="X27" s="24">
        <v>8.0696777786997469</v>
      </c>
      <c r="Y27" s="24">
        <v>8.0295301280594593</v>
      </c>
      <c r="Z27" s="24">
        <v>7.9895822169745916</v>
      </c>
      <c r="AA27" s="24">
        <v>7.9498330517160092</v>
      </c>
      <c r="AB27" s="24">
        <v>7.9102816434985179</v>
      </c>
      <c r="AC27" s="24">
        <v>7.8709270084562384</v>
      </c>
      <c r="AD27" s="24">
        <v>7.831768167618149</v>
      </c>
      <c r="AE27" s="24">
        <v>7.7928041468837321</v>
      </c>
      <c r="AF27" s="24">
        <v>7.7540339769987412</v>
      </c>
      <c r="AG27" s="24">
        <v>7.7154566935310847</v>
      </c>
      <c r="AH27" s="24">
        <v>7.6770713368468506</v>
      </c>
      <c r="AI27" s="24">
        <v>7.6388769520864184</v>
      </c>
      <c r="AJ27" s="58">
        <v>7.378359313630547</v>
      </c>
      <c r="AK27" s="58">
        <v>7.385946829397243</v>
      </c>
      <c r="AL27" s="58">
        <v>7.400694632675453</v>
      </c>
      <c r="AM27" s="58">
        <v>7.4169223891264906</v>
      </c>
      <c r="AN27" s="58">
        <v>7.4322288151595579</v>
      </c>
      <c r="AO27" s="58">
        <v>7.447123878101781</v>
      </c>
      <c r="AP27" s="58">
        <v>7.4604340535938185</v>
      </c>
      <c r="AQ27" s="58">
        <v>7.4701874939389938</v>
      </c>
      <c r="AR27" s="58">
        <v>7.4810453424963477</v>
      </c>
      <c r="AS27" s="58">
        <v>7.4878214508945753</v>
      </c>
      <c r="AT27" s="58">
        <v>7.4946384102918771</v>
      </c>
      <c r="AU27" s="58">
        <v>7.5013360557214739</v>
      </c>
      <c r="AV27" s="58">
        <v>7.5099535814794596</v>
      </c>
      <c r="AW27" s="58">
        <v>7.5242848238694897</v>
      </c>
      <c r="AX27" s="58">
        <v>7.5435519775446469</v>
      </c>
      <c r="AY27" s="58">
        <v>7.5678343247527717</v>
      </c>
      <c r="AZ27" s="58">
        <v>7.5967577877873236</v>
      </c>
      <c r="BA27" s="58">
        <v>7.6316339771682422</v>
      </c>
      <c r="BB27" s="58">
        <v>7.6688716317970815</v>
      </c>
      <c r="BC27" s="58">
        <v>7.7011376390328099</v>
      </c>
      <c r="BD27" s="58">
        <v>7.7308508658045909</v>
      </c>
      <c r="BE27" s="58">
        <v>7.7603927319912547</v>
      </c>
      <c r="BF27" s="58">
        <v>7.7909908037930276</v>
      </c>
      <c r="BG27" s="58">
        <v>7.8198936082721389</v>
      </c>
      <c r="BH27" s="58">
        <v>7.847793462294204</v>
      </c>
      <c r="BI27" s="58">
        <v>7.8757822157943611</v>
      </c>
      <c r="BJ27" s="58">
        <v>7.9042376127680356</v>
      </c>
      <c r="BK27" s="58">
        <v>7.9308806543974182</v>
      </c>
      <c r="BL27" s="58">
        <v>7.954006395223816</v>
      </c>
      <c r="BM27" s="58">
        <v>7.9751438255825846</v>
      </c>
      <c r="BN27" s="58">
        <v>7.9999490895768339</v>
      </c>
      <c r="BO27" s="58">
        <v>8.0282885757018807</v>
      </c>
    </row>
    <row r="28" spans="1:67" ht="17.25" customHeight="1">
      <c r="A28" s="25">
        <v>51</v>
      </c>
      <c r="B28" s="24" t="s">
        <v>7</v>
      </c>
      <c r="C28" s="24" t="s">
        <v>7</v>
      </c>
      <c r="D28" s="24" t="s">
        <v>7</v>
      </c>
      <c r="E28" s="24" t="s">
        <v>7</v>
      </c>
      <c r="F28" s="24" t="s">
        <v>7</v>
      </c>
      <c r="G28" s="24" t="s">
        <v>7</v>
      </c>
      <c r="H28" s="24" t="s">
        <v>7</v>
      </c>
      <c r="I28" s="24" t="s">
        <v>7</v>
      </c>
      <c r="J28" s="24" t="s">
        <v>7</v>
      </c>
      <c r="K28" s="24" t="s">
        <v>7</v>
      </c>
      <c r="L28" s="24" t="s">
        <v>7</v>
      </c>
      <c r="M28" s="24" t="s">
        <v>7</v>
      </c>
      <c r="N28" s="24" t="s">
        <v>7</v>
      </c>
      <c r="O28" s="24" t="s">
        <v>7</v>
      </c>
      <c r="P28" s="24">
        <v>8.398170506501387</v>
      </c>
      <c r="Q28" s="24">
        <v>8.3563885636829749</v>
      </c>
      <c r="R28" s="24">
        <v>8.3148144912268425</v>
      </c>
      <c r="S28" s="24">
        <v>8.273447254952087</v>
      </c>
      <c r="T28" s="24">
        <v>8.2322858258229754</v>
      </c>
      <c r="U28" s="24">
        <v>8.1913291799233576</v>
      </c>
      <c r="V28" s="24">
        <v>8.1505762984312113</v>
      </c>
      <c r="W28" s="24">
        <v>8.110026167593249</v>
      </c>
      <c r="X28" s="24">
        <v>8.069677778699754</v>
      </c>
      <c r="Y28" s="24">
        <v>8.0295301280594558</v>
      </c>
      <c r="Z28" s="24">
        <v>7.989582216974588</v>
      </c>
      <c r="AA28" s="24">
        <v>7.949833051716011</v>
      </c>
      <c r="AB28" s="24">
        <v>7.9102816434985215</v>
      </c>
      <c r="AC28" s="24">
        <v>7.8709270084562437</v>
      </c>
      <c r="AD28" s="24">
        <v>7.8317681676181508</v>
      </c>
      <c r="AE28" s="24">
        <v>7.7928041468837357</v>
      </c>
      <c r="AF28" s="24">
        <v>7.7540339769987412</v>
      </c>
      <c r="AG28" s="24">
        <v>7.7154566935310882</v>
      </c>
      <c r="AH28" s="24">
        <v>7.6770713368468488</v>
      </c>
      <c r="AI28" s="24">
        <v>7.6388769520864201</v>
      </c>
      <c r="AJ28" s="58">
        <v>7.378359313630547</v>
      </c>
      <c r="AK28" s="58">
        <v>7.385946829397243</v>
      </c>
      <c r="AL28" s="58">
        <v>7.400694632675453</v>
      </c>
      <c r="AM28" s="58">
        <v>7.4169223891264906</v>
      </c>
      <c r="AN28" s="58">
        <v>7.4322288151595579</v>
      </c>
      <c r="AO28" s="58">
        <v>7.447123878101781</v>
      </c>
      <c r="AP28" s="58">
        <v>7.4604340535938185</v>
      </c>
      <c r="AQ28" s="58">
        <v>7.4701874939389938</v>
      </c>
      <c r="AR28" s="58">
        <v>7.4810453424963477</v>
      </c>
      <c r="AS28" s="58">
        <v>7.4878214508945753</v>
      </c>
      <c r="AT28" s="58">
        <v>7.4946384102918771</v>
      </c>
      <c r="AU28" s="58">
        <v>7.5013360557214739</v>
      </c>
      <c r="AV28" s="58">
        <v>7.5099535814794596</v>
      </c>
      <c r="AW28" s="58">
        <v>7.5242848238694897</v>
      </c>
      <c r="AX28" s="58">
        <v>7.5435519775446469</v>
      </c>
      <c r="AY28" s="58">
        <v>7.5678343247527717</v>
      </c>
      <c r="AZ28" s="58">
        <v>7.5967577877873236</v>
      </c>
      <c r="BA28" s="58">
        <v>7.6316339771682422</v>
      </c>
      <c r="BB28" s="58">
        <v>7.6688716317970815</v>
      </c>
      <c r="BC28" s="58">
        <v>7.7011376390328099</v>
      </c>
      <c r="BD28" s="58">
        <v>7.7308508658045909</v>
      </c>
      <c r="BE28" s="58">
        <v>7.7603927319912547</v>
      </c>
      <c r="BF28" s="58">
        <v>7.7909908037930276</v>
      </c>
      <c r="BG28" s="58">
        <v>7.8198936082721389</v>
      </c>
      <c r="BH28" s="58">
        <v>7.847793462294204</v>
      </c>
      <c r="BI28" s="58">
        <v>7.8757822157943611</v>
      </c>
      <c r="BJ28" s="58">
        <v>7.9042376127680356</v>
      </c>
      <c r="BK28" s="58">
        <v>7.9308806543974182</v>
      </c>
      <c r="BL28" s="58">
        <v>7.954006395223816</v>
      </c>
      <c r="BM28" s="58">
        <v>7.9751438255825846</v>
      </c>
      <c r="BN28" s="58">
        <v>7.9999490895768339</v>
      </c>
      <c r="BO28" s="58">
        <v>8.0282885757018807</v>
      </c>
    </row>
    <row r="29" spans="1:67" ht="17.25" customHeight="1">
      <c r="A29" s="25">
        <v>50</v>
      </c>
      <c r="B29" s="24" t="s">
        <v>7</v>
      </c>
      <c r="C29" s="24" t="s">
        <v>7</v>
      </c>
      <c r="D29" s="24" t="s">
        <v>7</v>
      </c>
      <c r="E29" s="24" t="s">
        <v>7</v>
      </c>
      <c r="F29" s="24" t="s">
        <v>7</v>
      </c>
      <c r="G29" s="24" t="s">
        <v>7</v>
      </c>
      <c r="H29" s="24" t="s">
        <v>7</v>
      </c>
      <c r="I29" s="24" t="s">
        <v>7</v>
      </c>
      <c r="J29" s="24" t="s">
        <v>7</v>
      </c>
      <c r="K29" s="24" t="s">
        <v>7</v>
      </c>
      <c r="L29" s="24" t="s">
        <v>7</v>
      </c>
      <c r="M29" s="24" t="s">
        <v>7</v>
      </c>
      <c r="N29" s="24" t="s">
        <v>7</v>
      </c>
      <c r="O29" s="24" t="s">
        <v>7</v>
      </c>
      <c r="P29" s="24" t="s">
        <v>7</v>
      </c>
      <c r="Q29" s="24">
        <v>8.3563885636829749</v>
      </c>
      <c r="R29" s="24">
        <v>8.3148144912268407</v>
      </c>
      <c r="S29" s="24">
        <v>8.2734472549520817</v>
      </c>
      <c r="T29" s="24">
        <v>8.2322858258229754</v>
      </c>
      <c r="U29" s="24">
        <v>8.1913291799233576</v>
      </c>
      <c r="V29" s="24">
        <v>8.1505762984312025</v>
      </c>
      <c r="W29" s="24">
        <v>8.1100261675932401</v>
      </c>
      <c r="X29" s="24">
        <v>8.0696777786997416</v>
      </c>
      <c r="Y29" s="24">
        <v>8.0295301280594451</v>
      </c>
      <c r="Z29" s="24">
        <v>7.9895822169745792</v>
      </c>
      <c r="AA29" s="24">
        <v>7.9498330517160021</v>
      </c>
      <c r="AB29" s="24">
        <v>7.9102816434985108</v>
      </c>
      <c r="AC29" s="24">
        <v>7.8709270084562313</v>
      </c>
      <c r="AD29" s="24">
        <v>7.8317681676181419</v>
      </c>
      <c r="AE29" s="24">
        <v>7.7928041468837321</v>
      </c>
      <c r="AF29" s="24">
        <v>7.7540339769987341</v>
      </c>
      <c r="AG29" s="24">
        <v>7.7154566935310847</v>
      </c>
      <c r="AH29" s="24">
        <v>7.6770713368468506</v>
      </c>
      <c r="AI29" s="24">
        <v>7.6388769520864201</v>
      </c>
      <c r="AJ29" s="58">
        <v>7.378359313630547</v>
      </c>
      <c r="AK29" s="58">
        <v>7.385946829397243</v>
      </c>
      <c r="AL29" s="58">
        <v>7.400694632675453</v>
      </c>
      <c r="AM29" s="58">
        <v>7.4169223891264906</v>
      </c>
      <c r="AN29" s="58">
        <v>7.4322288151595579</v>
      </c>
      <c r="AO29" s="58">
        <v>7.447123878101781</v>
      </c>
      <c r="AP29" s="58">
        <v>7.4604340535938185</v>
      </c>
      <c r="AQ29" s="58">
        <v>7.4701874939389938</v>
      </c>
      <c r="AR29" s="58">
        <v>7.4810453424963477</v>
      </c>
      <c r="AS29" s="58">
        <v>7.4878214508945753</v>
      </c>
      <c r="AT29" s="58">
        <v>7.4946384102918771</v>
      </c>
      <c r="AU29" s="58">
        <v>7.5013360557214739</v>
      </c>
      <c r="AV29" s="58">
        <v>7.5099535814794596</v>
      </c>
      <c r="AW29" s="58">
        <v>7.5242848238694897</v>
      </c>
      <c r="AX29" s="58">
        <v>7.5435519775446469</v>
      </c>
      <c r="AY29" s="58">
        <v>7.5678343247527717</v>
      </c>
      <c r="AZ29" s="58">
        <v>7.5967577877873236</v>
      </c>
      <c r="BA29" s="58">
        <v>7.6316339771682422</v>
      </c>
      <c r="BB29" s="58">
        <v>7.6688716317970815</v>
      </c>
      <c r="BC29" s="58">
        <v>7.7011376390328099</v>
      </c>
      <c r="BD29" s="58">
        <v>7.7308508658045909</v>
      </c>
      <c r="BE29" s="58">
        <v>7.7603927319912547</v>
      </c>
      <c r="BF29" s="58">
        <v>7.7909908037930276</v>
      </c>
      <c r="BG29" s="58">
        <v>7.8198936082721389</v>
      </c>
      <c r="BH29" s="58">
        <v>7.847793462294204</v>
      </c>
      <c r="BI29" s="58">
        <v>7.8757822157943611</v>
      </c>
      <c r="BJ29" s="58">
        <v>7.9042376127680356</v>
      </c>
      <c r="BK29" s="58">
        <v>7.9308806543974182</v>
      </c>
      <c r="BL29" s="58">
        <v>7.954006395223816</v>
      </c>
      <c r="BM29" s="58">
        <v>7.9751438255825846</v>
      </c>
      <c r="BN29" s="58">
        <v>7.9999490895768339</v>
      </c>
      <c r="BO29" s="58">
        <v>8.0282885757018807</v>
      </c>
    </row>
    <row r="30" spans="1:67" ht="17.25" customHeight="1">
      <c r="A30" s="25">
        <v>49</v>
      </c>
      <c r="B30" s="24" t="s">
        <v>7</v>
      </c>
      <c r="C30" s="24" t="s">
        <v>7</v>
      </c>
      <c r="D30" s="24" t="s">
        <v>7</v>
      </c>
      <c r="E30" s="24" t="s">
        <v>7</v>
      </c>
      <c r="F30" s="24" t="s">
        <v>7</v>
      </c>
      <c r="G30" s="24" t="s">
        <v>7</v>
      </c>
      <c r="H30" s="24" t="s">
        <v>7</v>
      </c>
      <c r="I30" s="24" t="s">
        <v>7</v>
      </c>
      <c r="J30" s="24" t="s">
        <v>7</v>
      </c>
      <c r="K30" s="24" t="s">
        <v>7</v>
      </c>
      <c r="L30" s="24" t="s">
        <v>7</v>
      </c>
      <c r="M30" s="24" t="s">
        <v>7</v>
      </c>
      <c r="N30" s="24" t="s">
        <v>7</v>
      </c>
      <c r="O30" s="24" t="s">
        <v>7</v>
      </c>
      <c r="P30" s="24" t="s">
        <v>7</v>
      </c>
      <c r="Q30" s="24" t="s">
        <v>7</v>
      </c>
      <c r="R30" s="24">
        <v>8.3148144912268407</v>
      </c>
      <c r="S30" s="24">
        <v>8.2734472549520834</v>
      </c>
      <c r="T30" s="24">
        <v>8.2322858258229648</v>
      </c>
      <c r="U30" s="24">
        <v>8.1913291799233505</v>
      </c>
      <c r="V30" s="24">
        <v>8.1505762984311954</v>
      </c>
      <c r="W30" s="24">
        <v>8.110026167593233</v>
      </c>
      <c r="X30" s="24">
        <v>8.0696777786997345</v>
      </c>
      <c r="Y30" s="24">
        <v>8.0295301280594469</v>
      </c>
      <c r="Z30" s="24">
        <v>7.9895822169745738</v>
      </c>
      <c r="AA30" s="24">
        <v>7.949833051715995</v>
      </c>
      <c r="AB30" s="24">
        <v>7.9102816434985019</v>
      </c>
      <c r="AC30" s="24">
        <v>7.8709270084562242</v>
      </c>
      <c r="AD30" s="24">
        <v>7.8317681676181383</v>
      </c>
      <c r="AE30" s="24">
        <v>7.7928041468837232</v>
      </c>
      <c r="AF30" s="24">
        <v>7.7540339769987252</v>
      </c>
      <c r="AG30" s="24">
        <v>7.715456693531074</v>
      </c>
      <c r="AH30" s="24">
        <v>7.6770713368468471</v>
      </c>
      <c r="AI30" s="24">
        <v>7.6388769520864166</v>
      </c>
      <c r="AJ30" s="58">
        <v>7.378359313630547</v>
      </c>
      <c r="AK30" s="58">
        <v>7.385946829397243</v>
      </c>
      <c r="AL30" s="58">
        <v>7.400694632675453</v>
      </c>
      <c r="AM30" s="58">
        <v>7.4169223891264906</v>
      </c>
      <c r="AN30" s="58">
        <v>7.4322288151595579</v>
      </c>
      <c r="AO30" s="58">
        <v>7.447123878101781</v>
      </c>
      <c r="AP30" s="58">
        <v>7.4604340535938185</v>
      </c>
      <c r="AQ30" s="58">
        <v>7.4701874939389938</v>
      </c>
      <c r="AR30" s="58">
        <v>7.4810453424963477</v>
      </c>
      <c r="AS30" s="58">
        <v>7.4878214508945753</v>
      </c>
      <c r="AT30" s="58">
        <v>7.4946384102918771</v>
      </c>
      <c r="AU30" s="58">
        <v>7.5013360557214739</v>
      </c>
      <c r="AV30" s="58">
        <v>7.5099535814794596</v>
      </c>
      <c r="AW30" s="58">
        <v>7.5242848238694897</v>
      </c>
      <c r="AX30" s="58">
        <v>7.5435519775446469</v>
      </c>
      <c r="AY30" s="58">
        <v>7.5678343247527717</v>
      </c>
      <c r="AZ30" s="58">
        <v>7.5967577877873236</v>
      </c>
      <c r="BA30" s="58">
        <v>7.6316339771682422</v>
      </c>
      <c r="BB30" s="58">
        <v>7.6688716317970815</v>
      </c>
      <c r="BC30" s="58">
        <v>7.7011376390328099</v>
      </c>
      <c r="BD30" s="58">
        <v>7.7308508658045909</v>
      </c>
      <c r="BE30" s="58">
        <v>7.7603927319912547</v>
      </c>
      <c r="BF30" s="58">
        <v>7.7909908037930276</v>
      </c>
      <c r="BG30" s="58">
        <v>7.8198936082721389</v>
      </c>
      <c r="BH30" s="58">
        <v>7.847793462294204</v>
      </c>
      <c r="BI30" s="58">
        <v>7.8757822157943611</v>
      </c>
      <c r="BJ30" s="58">
        <v>7.9042376127680356</v>
      </c>
      <c r="BK30" s="58">
        <v>7.9308806543974182</v>
      </c>
      <c r="BL30" s="58">
        <v>7.954006395223816</v>
      </c>
      <c r="BM30" s="58">
        <v>7.9751438255825846</v>
      </c>
      <c r="BN30" s="58">
        <v>7.9999490895768339</v>
      </c>
      <c r="BO30" s="58">
        <v>8.0282885757018807</v>
      </c>
    </row>
    <row r="31" spans="1:67" ht="17.25" customHeight="1">
      <c r="A31" s="25">
        <v>48</v>
      </c>
      <c r="B31" s="24" t="s">
        <v>7</v>
      </c>
      <c r="C31" s="24" t="s">
        <v>7</v>
      </c>
      <c r="D31" s="24" t="s">
        <v>7</v>
      </c>
      <c r="E31" s="24" t="s">
        <v>7</v>
      </c>
      <c r="F31" s="24" t="s">
        <v>7</v>
      </c>
      <c r="G31" s="24" t="s">
        <v>7</v>
      </c>
      <c r="H31" s="24" t="s">
        <v>7</v>
      </c>
      <c r="I31" s="24" t="s">
        <v>7</v>
      </c>
      <c r="J31" s="24" t="s">
        <v>7</v>
      </c>
      <c r="K31" s="24" t="s">
        <v>7</v>
      </c>
      <c r="L31" s="24" t="s">
        <v>7</v>
      </c>
      <c r="M31" s="24" t="s">
        <v>7</v>
      </c>
      <c r="N31" s="24" t="s">
        <v>7</v>
      </c>
      <c r="O31" s="24" t="s">
        <v>7</v>
      </c>
      <c r="P31" s="24" t="s">
        <v>7</v>
      </c>
      <c r="Q31" s="24" t="s">
        <v>7</v>
      </c>
      <c r="R31" s="24" t="s">
        <v>7</v>
      </c>
      <c r="S31" s="24">
        <v>8.2734472549520817</v>
      </c>
      <c r="T31" s="24">
        <v>8.2322858258229648</v>
      </c>
      <c r="U31" s="24">
        <v>8.1913291799233505</v>
      </c>
      <c r="V31" s="24">
        <v>8.1505762984311954</v>
      </c>
      <c r="W31" s="24">
        <v>8.1100261675932401</v>
      </c>
      <c r="X31" s="24">
        <v>8.0696777786997416</v>
      </c>
      <c r="Y31" s="24">
        <v>8.0295301280594451</v>
      </c>
      <c r="Z31" s="24">
        <v>7.9895822169745738</v>
      </c>
      <c r="AA31" s="24">
        <v>7.949833051715995</v>
      </c>
      <c r="AB31" s="24">
        <v>7.9102816434985108</v>
      </c>
      <c r="AC31" s="24">
        <v>7.8709270084562295</v>
      </c>
      <c r="AD31" s="24">
        <v>7.8317681676181419</v>
      </c>
      <c r="AE31" s="24">
        <v>7.7928041468837215</v>
      </c>
      <c r="AF31" s="24">
        <v>7.7540339769987341</v>
      </c>
      <c r="AG31" s="24">
        <v>7.7154566935310811</v>
      </c>
      <c r="AH31" s="24">
        <v>7.6770713368468542</v>
      </c>
      <c r="AI31" s="24">
        <v>7.6388769520864255</v>
      </c>
      <c r="AJ31" s="58">
        <v>7.378359313630547</v>
      </c>
      <c r="AK31" s="58">
        <v>7.385946829397243</v>
      </c>
      <c r="AL31" s="58">
        <v>7.400694632675453</v>
      </c>
      <c r="AM31" s="58">
        <v>7.4169223891264906</v>
      </c>
      <c r="AN31" s="58">
        <v>7.4322288151595579</v>
      </c>
      <c r="AO31" s="58">
        <v>7.447123878101781</v>
      </c>
      <c r="AP31" s="58">
        <v>7.4604340535938185</v>
      </c>
      <c r="AQ31" s="58">
        <v>7.4701874939389938</v>
      </c>
      <c r="AR31" s="58">
        <v>7.4810453424963477</v>
      </c>
      <c r="AS31" s="58">
        <v>7.4878214508945753</v>
      </c>
      <c r="AT31" s="58">
        <v>7.4946384102918771</v>
      </c>
      <c r="AU31" s="58">
        <v>7.5013360557214739</v>
      </c>
      <c r="AV31" s="58">
        <v>7.5099535814794596</v>
      </c>
      <c r="AW31" s="58">
        <v>7.5242848238694897</v>
      </c>
      <c r="AX31" s="58">
        <v>7.5435519775446469</v>
      </c>
      <c r="AY31" s="58">
        <v>7.5678343247527717</v>
      </c>
      <c r="AZ31" s="58">
        <v>7.5967577877873236</v>
      </c>
      <c r="BA31" s="58">
        <v>7.6316339771682422</v>
      </c>
      <c r="BB31" s="58">
        <v>7.6688716317970815</v>
      </c>
      <c r="BC31" s="58">
        <v>7.7011376390328099</v>
      </c>
      <c r="BD31" s="58">
        <v>7.7308508658045909</v>
      </c>
      <c r="BE31" s="58">
        <v>7.7603927319912547</v>
      </c>
      <c r="BF31" s="58">
        <v>7.7909908037930276</v>
      </c>
      <c r="BG31" s="58">
        <v>7.8198936082721389</v>
      </c>
      <c r="BH31" s="58">
        <v>7.847793462294204</v>
      </c>
      <c r="BI31" s="58">
        <v>7.8757822157943611</v>
      </c>
      <c r="BJ31" s="58">
        <v>7.9042376127680356</v>
      </c>
      <c r="BK31" s="58">
        <v>7.9308806543974182</v>
      </c>
      <c r="BL31" s="58">
        <v>7.954006395223816</v>
      </c>
      <c r="BM31" s="58">
        <v>7.9751438255825846</v>
      </c>
      <c r="BN31" s="58">
        <v>7.9999490895768339</v>
      </c>
      <c r="BO31" s="58">
        <v>8.0282885757018807</v>
      </c>
    </row>
    <row r="32" spans="1:67" ht="17.25" customHeight="1">
      <c r="A32" s="25">
        <v>47</v>
      </c>
      <c r="B32" s="24" t="s">
        <v>7</v>
      </c>
      <c r="C32" s="24" t="s">
        <v>7</v>
      </c>
      <c r="D32" s="24" t="s">
        <v>7</v>
      </c>
      <c r="E32" s="24" t="s">
        <v>7</v>
      </c>
      <c r="F32" s="24" t="s">
        <v>7</v>
      </c>
      <c r="G32" s="24" t="s">
        <v>7</v>
      </c>
      <c r="H32" s="24" t="s">
        <v>7</v>
      </c>
      <c r="I32" s="24" t="s">
        <v>7</v>
      </c>
      <c r="J32" s="24" t="s">
        <v>7</v>
      </c>
      <c r="K32" s="24" t="s">
        <v>7</v>
      </c>
      <c r="L32" s="24" t="s">
        <v>7</v>
      </c>
      <c r="M32" s="24" t="s">
        <v>7</v>
      </c>
      <c r="N32" s="24" t="s">
        <v>7</v>
      </c>
      <c r="O32" s="24" t="s">
        <v>7</v>
      </c>
      <c r="P32" s="24" t="s">
        <v>7</v>
      </c>
      <c r="Q32" s="24" t="s">
        <v>7</v>
      </c>
      <c r="R32" s="24" t="s">
        <v>7</v>
      </c>
      <c r="S32" s="24" t="s">
        <v>7</v>
      </c>
      <c r="T32" s="24">
        <v>8.2322858258229683</v>
      </c>
      <c r="U32" s="24">
        <v>8.1913291799233487</v>
      </c>
      <c r="V32" s="24">
        <v>8.1505762984311971</v>
      </c>
      <c r="W32" s="24">
        <v>8.1100261675932295</v>
      </c>
      <c r="X32" s="24">
        <v>8.0696777786997345</v>
      </c>
      <c r="Y32" s="24">
        <v>8.029530128059438</v>
      </c>
      <c r="Z32" s="24">
        <v>7.989582216974572</v>
      </c>
      <c r="AA32" s="24">
        <v>7.949833051715995</v>
      </c>
      <c r="AB32" s="24">
        <v>7.9102816434985037</v>
      </c>
      <c r="AC32" s="24">
        <v>7.8709270084562224</v>
      </c>
      <c r="AD32" s="24">
        <v>7.8317681676181294</v>
      </c>
      <c r="AE32" s="24">
        <v>7.7928041468837179</v>
      </c>
      <c r="AF32" s="24">
        <v>7.7540339769987252</v>
      </c>
      <c r="AG32" s="24">
        <v>7.7154566935310758</v>
      </c>
      <c r="AH32" s="24">
        <v>7.6770713368468364</v>
      </c>
      <c r="AI32" s="24">
        <v>7.6388769520864095</v>
      </c>
      <c r="AJ32" s="58">
        <v>7.378359313630547</v>
      </c>
      <c r="AK32" s="58">
        <v>7.385946829397243</v>
      </c>
      <c r="AL32" s="58">
        <v>7.400694632675453</v>
      </c>
      <c r="AM32" s="58">
        <v>7.4169223891264906</v>
      </c>
      <c r="AN32" s="58">
        <v>7.4322288151595579</v>
      </c>
      <c r="AO32" s="58">
        <v>7.447123878101781</v>
      </c>
      <c r="AP32" s="58">
        <v>7.4604340535938185</v>
      </c>
      <c r="AQ32" s="58">
        <v>7.4701874939389938</v>
      </c>
      <c r="AR32" s="58">
        <v>7.4810453424963477</v>
      </c>
      <c r="AS32" s="58">
        <v>7.4878214508945753</v>
      </c>
      <c r="AT32" s="58">
        <v>7.4946384102918771</v>
      </c>
      <c r="AU32" s="58">
        <v>7.5013360557214739</v>
      </c>
      <c r="AV32" s="58">
        <v>7.5099535814794596</v>
      </c>
      <c r="AW32" s="58">
        <v>7.5242848238694897</v>
      </c>
      <c r="AX32" s="58">
        <v>7.5435519775446469</v>
      </c>
      <c r="AY32" s="58">
        <v>7.5678343247527717</v>
      </c>
      <c r="AZ32" s="58">
        <v>7.5967577877873236</v>
      </c>
      <c r="BA32" s="58">
        <v>7.6316339771682422</v>
      </c>
      <c r="BB32" s="58">
        <v>7.6688716317970815</v>
      </c>
      <c r="BC32" s="58">
        <v>7.7011376390328099</v>
      </c>
      <c r="BD32" s="58">
        <v>7.7308508658045909</v>
      </c>
      <c r="BE32" s="58">
        <v>7.7603927319912547</v>
      </c>
      <c r="BF32" s="58">
        <v>7.7909908037930276</v>
      </c>
      <c r="BG32" s="58">
        <v>7.8198936082721389</v>
      </c>
      <c r="BH32" s="58">
        <v>7.847793462294204</v>
      </c>
      <c r="BI32" s="58">
        <v>7.8757822157943611</v>
      </c>
      <c r="BJ32" s="58">
        <v>7.9042376127680356</v>
      </c>
      <c r="BK32" s="58">
        <v>7.9308806543974182</v>
      </c>
      <c r="BL32" s="58">
        <v>7.954006395223816</v>
      </c>
      <c r="BM32" s="58">
        <v>7.9751438255825846</v>
      </c>
      <c r="BN32" s="58">
        <v>7.9999490895768339</v>
      </c>
      <c r="BO32" s="58">
        <v>8.0282885757018807</v>
      </c>
    </row>
    <row r="33" spans="1:67" ht="17.25" customHeight="1">
      <c r="A33" s="25">
        <v>46</v>
      </c>
      <c r="B33" s="24" t="s">
        <v>7</v>
      </c>
      <c r="C33" s="24" t="s">
        <v>7</v>
      </c>
      <c r="D33" s="24" t="s">
        <v>7</v>
      </c>
      <c r="E33" s="24" t="s">
        <v>7</v>
      </c>
      <c r="F33" s="24" t="s">
        <v>7</v>
      </c>
      <c r="G33" s="24" t="s">
        <v>7</v>
      </c>
      <c r="H33" s="24" t="s">
        <v>7</v>
      </c>
      <c r="I33" s="24" t="s">
        <v>7</v>
      </c>
      <c r="J33" s="24" t="s">
        <v>7</v>
      </c>
      <c r="K33" s="24" t="s">
        <v>7</v>
      </c>
      <c r="L33" s="24" t="s">
        <v>7</v>
      </c>
      <c r="M33" s="24" t="s">
        <v>7</v>
      </c>
      <c r="N33" s="24" t="s">
        <v>7</v>
      </c>
      <c r="O33" s="24" t="s">
        <v>7</v>
      </c>
      <c r="P33" s="24" t="s">
        <v>7</v>
      </c>
      <c r="Q33" s="24" t="s">
        <v>7</v>
      </c>
      <c r="R33" s="24" t="s">
        <v>7</v>
      </c>
      <c r="S33" s="24" t="s">
        <v>7</v>
      </c>
      <c r="T33" s="24" t="s">
        <v>7</v>
      </c>
      <c r="U33" s="24">
        <v>8.1913291799233487</v>
      </c>
      <c r="V33" s="24">
        <v>8.1505762984311971</v>
      </c>
      <c r="W33" s="24">
        <v>8.110026167593233</v>
      </c>
      <c r="X33" s="24">
        <v>8.0696777786997345</v>
      </c>
      <c r="Y33" s="24">
        <v>8.029530128059438</v>
      </c>
      <c r="Z33" s="24">
        <v>7.9895822169745667</v>
      </c>
      <c r="AA33" s="24">
        <v>7.9498330517159967</v>
      </c>
      <c r="AB33" s="24">
        <v>7.9102816434985037</v>
      </c>
      <c r="AC33" s="24">
        <v>7.8709270084562242</v>
      </c>
      <c r="AD33" s="24">
        <v>7.8317681676181365</v>
      </c>
      <c r="AE33" s="24">
        <v>7.7928041468837161</v>
      </c>
      <c r="AF33" s="24">
        <v>7.754033976998727</v>
      </c>
      <c r="AG33" s="24">
        <v>7.715456693531074</v>
      </c>
      <c r="AH33" s="24">
        <v>7.67707133684684</v>
      </c>
      <c r="AI33" s="24">
        <v>7.6388769520864095</v>
      </c>
      <c r="AJ33" s="58">
        <v>7.378359313630547</v>
      </c>
      <c r="AK33" s="58">
        <v>7.385946829397243</v>
      </c>
      <c r="AL33" s="58">
        <v>7.400694632675453</v>
      </c>
      <c r="AM33" s="58">
        <v>7.4169223891264906</v>
      </c>
      <c r="AN33" s="58">
        <v>7.4322288151595579</v>
      </c>
      <c r="AO33" s="58">
        <v>7.447123878101781</v>
      </c>
      <c r="AP33" s="58">
        <v>7.4604340535938185</v>
      </c>
      <c r="AQ33" s="58">
        <v>7.4701874939389938</v>
      </c>
      <c r="AR33" s="58">
        <v>7.4810453424963477</v>
      </c>
      <c r="AS33" s="58">
        <v>7.4878214508945753</v>
      </c>
      <c r="AT33" s="58">
        <v>7.4946384102918771</v>
      </c>
      <c r="AU33" s="58">
        <v>7.5013360557214739</v>
      </c>
      <c r="AV33" s="58">
        <v>7.5099535814794596</v>
      </c>
      <c r="AW33" s="58">
        <v>7.5242848238694897</v>
      </c>
      <c r="AX33" s="58">
        <v>7.5435519775446469</v>
      </c>
      <c r="AY33" s="58">
        <v>7.5678343247527717</v>
      </c>
      <c r="AZ33" s="58">
        <v>7.5967577877873236</v>
      </c>
      <c r="BA33" s="58">
        <v>7.6316339771682422</v>
      </c>
      <c r="BB33" s="58">
        <v>7.6688716317970815</v>
      </c>
      <c r="BC33" s="58">
        <v>7.7011376390328099</v>
      </c>
      <c r="BD33" s="58">
        <v>7.7308508658045909</v>
      </c>
      <c r="BE33" s="58">
        <v>7.7603927319912547</v>
      </c>
      <c r="BF33" s="58">
        <v>7.7909908037930276</v>
      </c>
      <c r="BG33" s="58">
        <v>7.8198936082721389</v>
      </c>
      <c r="BH33" s="58">
        <v>7.847793462294204</v>
      </c>
      <c r="BI33" s="58">
        <v>7.8757822157943611</v>
      </c>
      <c r="BJ33" s="58">
        <v>7.9042376127680356</v>
      </c>
      <c r="BK33" s="58">
        <v>7.9308806543974182</v>
      </c>
      <c r="BL33" s="58">
        <v>7.954006395223816</v>
      </c>
      <c r="BM33" s="58">
        <v>7.9751438255825846</v>
      </c>
      <c r="BN33" s="58">
        <v>7.9999490895768339</v>
      </c>
      <c r="BO33" s="58">
        <v>8.0282885757018807</v>
      </c>
    </row>
    <row r="34" spans="1:67" ht="17.25" customHeight="1">
      <c r="A34" s="25">
        <v>45</v>
      </c>
      <c r="B34" s="24" t="s">
        <v>7</v>
      </c>
      <c r="C34" s="24" t="s">
        <v>7</v>
      </c>
      <c r="D34" s="24" t="s">
        <v>7</v>
      </c>
      <c r="E34" s="24" t="s">
        <v>7</v>
      </c>
      <c r="F34" s="24" t="s">
        <v>7</v>
      </c>
      <c r="G34" s="24" t="s">
        <v>7</v>
      </c>
      <c r="H34" s="24" t="s">
        <v>7</v>
      </c>
      <c r="I34" s="24" t="s">
        <v>7</v>
      </c>
      <c r="J34" s="24" t="s">
        <v>7</v>
      </c>
      <c r="K34" s="24" t="s">
        <v>7</v>
      </c>
      <c r="L34" s="24" t="s">
        <v>7</v>
      </c>
      <c r="M34" s="24" t="s">
        <v>7</v>
      </c>
      <c r="N34" s="24" t="s">
        <v>7</v>
      </c>
      <c r="O34" s="24" t="s">
        <v>7</v>
      </c>
      <c r="P34" s="24" t="s">
        <v>7</v>
      </c>
      <c r="Q34" s="24" t="s">
        <v>7</v>
      </c>
      <c r="R34" s="24" t="s">
        <v>7</v>
      </c>
      <c r="S34" s="24" t="s">
        <v>7</v>
      </c>
      <c r="T34" s="24" t="s">
        <v>7</v>
      </c>
      <c r="U34" s="24" t="s">
        <v>7</v>
      </c>
      <c r="V34" s="24">
        <v>8.1505762984311971</v>
      </c>
      <c r="W34" s="24">
        <v>8.1100261675932366</v>
      </c>
      <c r="X34" s="24">
        <v>8.069677778699738</v>
      </c>
      <c r="Y34" s="24">
        <v>8.0295301280594451</v>
      </c>
      <c r="Z34" s="24">
        <v>7.989582216974572</v>
      </c>
      <c r="AA34" s="24">
        <v>7.9498330517159914</v>
      </c>
      <c r="AB34" s="24">
        <v>7.9102816434984984</v>
      </c>
      <c r="AC34" s="24">
        <v>7.8709270084562206</v>
      </c>
      <c r="AD34" s="24">
        <v>7.831768167618133</v>
      </c>
      <c r="AE34" s="24">
        <v>7.7928041468837161</v>
      </c>
      <c r="AF34" s="24">
        <v>7.754033976998727</v>
      </c>
      <c r="AG34" s="24">
        <v>7.7154566935310687</v>
      </c>
      <c r="AH34" s="24">
        <v>7.6770713368468382</v>
      </c>
      <c r="AI34" s="24">
        <v>7.6388769520864077</v>
      </c>
      <c r="AJ34" s="58">
        <v>7.378359313630547</v>
      </c>
      <c r="AK34" s="58">
        <v>7.385946829397243</v>
      </c>
      <c r="AL34" s="58">
        <v>7.400694632675453</v>
      </c>
      <c r="AM34" s="58">
        <v>7.4169223891264906</v>
      </c>
      <c r="AN34" s="58">
        <v>7.4322288151595579</v>
      </c>
      <c r="AO34" s="58">
        <v>7.447123878101781</v>
      </c>
      <c r="AP34" s="58">
        <v>7.4604340535938185</v>
      </c>
      <c r="AQ34" s="58">
        <v>7.4701874939389938</v>
      </c>
      <c r="AR34" s="58">
        <v>7.4810453424963477</v>
      </c>
      <c r="AS34" s="58">
        <v>7.4878214508945753</v>
      </c>
      <c r="AT34" s="58">
        <v>7.4946384102918771</v>
      </c>
      <c r="AU34" s="58">
        <v>7.5013360557214739</v>
      </c>
      <c r="AV34" s="58">
        <v>7.5099535814794596</v>
      </c>
      <c r="AW34" s="58">
        <v>7.5242848238694897</v>
      </c>
      <c r="AX34" s="58">
        <v>7.5435519775446469</v>
      </c>
      <c r="AY34" s="58">
        <v>7.5678343247527717</v>
      </c>
      <c r="AZ34" s="58">
        <v>7.5967577877873236</v>
      </c>
      <c r="BA34" s="58">
        <v>7.6316339771682422</v>
      </c>
      <c r="BB34" s="58">
        <v>7.6688716317970815</v>
      </c>
      <c r="BC34" s="58">
        <v>7.7011376390328099</v>
      </c>
      <c r="BD34" s="58">
        <v>7.7308508658045909</v>
      </c>
      <c r="BE34" s="58">
        <v>7.7603927319912547</v>
      </c>
      <c r="BF34" s="58">
        <v>7.7909908037930276</v>
      </c>
      <c r="BG34" s="58">
        <v>7.8198936082721389</v>
      </c>
      <c r="BH34" s="58">
        <v>7.847793462294204</v>
      </c>
      <c r="BI34" s="58">
        <v>7.8757822157943611</v>
      </c>
      <c r="BJ34" s="58">
        <v>7.9042376127680356</v>
      </c>
      <c r="BK34" s="58">
        <v>7.9308806543974182</v>
      </c>
      <c r="BL34" s="58">
        <v>7.954006395223816</v>
      </c>
      <c r="BM34" s="58">
        <v>7.9751438255825846</v>
      </c>
      <c r="BN34" s="58">
        <v>7.9999490895768339</v>
      </c>
      <c r="BO34" s="58">
        <v>8.0282885757018807</v>
      </c>
    </row>
    <row r="35" spans="1:67" ht="17.25" customHeight="1">
      <c r="A35" s="25">
        <v>44</v>
      </c>
      <c r="B35" s="24" t="s">
        <v>7</v>
      </c>
      <c r="C35" s="24" t="s">
        <v>7</v>
      </c>
      <c r="D35" s="24" t="s">
        <v>7</v>
      </c>
      <c r="E35" s="24" t="s">
        <v>7</v>
      </c>
      <c r="F35" s="24" t="s">
        <v>7</v>
      </c>
      <c r="G35" s="24" t="s">
        <v>7</v>
      </c>
      <c r="H35" s="24" t="s">
        <v>7</v>
      </c>
      <c r="I35" s="24" t="s">
        <v>7</v>
      </c>
      <c r="J35" s="24" t="s">
        <v>7</v>
      </c>
      <c r="K35" s="24" t="s">
        <v>7</v>
      </c>
      <c r="L35" s="24" t="s">
        <v>7</v>
      </c>
      <c r="M35" s="24" t="s">
        <v>7</v>
      </c>
      <c r="N35" s="24" t="s">
        <v>7</v>
      </c>
      <c r="O35" s="24" t="s">
        <v>7</v>
      </c>
      <c r="P35" s="24" t="s">
        <v>7</v>
      </c>
      <c r="Q35" s="24" t="s">
        <v>7</v>
      </c>
      <c r="R35" s="24" t="s">
        <v>7</v>
      </c>
      <c r="S35" s="24" t="s">
        <v>7</v>
      </c>
      <c r="T35" s="24" t="s">
        <v>7</v>
      </c>
      <c r="U35" s="24" t="s">
        <v>7</v>
      </c>
      <c r="V35" s="24" t="s">
        <v>7</v>
      </c>
      <c r="W35" s="24">
        <v>8.1100261675932277</v>
      </c>
      <c r="X35" s="24">
        <v>8.0696777786997345</v>
      </c>
      <c r="Y35" s="24">
        <v>8.0295301280594362</v>
      </c>
      <c r="Z35" s="24">
        <v>7.9895822169745667</v>
      </c>
      <c r="AA35" s="24">
        <v>7.9498330517159879</v>
      </c>
      <c r="AB35" s="24">
        <v>7.9102816434985037</v>
      </c>
      <c r="AC35" s="24">
        <v>7.8709270084562242</v>
      </c>
      <c r="AD35" s="24">
        <v>7.8317681676181312</v>
      </c>
      <c r="AE35" s="24">
        <v>7.7928041468837215</v>
      </c>
      <c r="AF35" s="24">
        <v>7.754033976998727</v>
      </c>
      <c r="AG35" s="24">
        <v>7.7154566935310758</v>
      </c>
      <c r="AH35" s="24">
        <v>7.6770713368468435</v>
      </c>
      <c r="AI35" s="24">
        <v>7.638876952086413</v>
      </c>
      <c r="AJ35" s="58">
        <v>7.378359313630547</v>
      </c>
      <c r="AK35" s="58">
        <v>7.385946829397243</v>
      </c>
      <c r="AL35" s="58">
        <v>7.400694632675453</v>
      </c>
      <c r="AM35" s="58">
        <v>7.4169223891264906</v>
      </c>
      <c r="AN35" s="58">
        <v>7.4322288151595579</v>
      </c>
      <c r="AO35" s="58">
        <v>7.447123878101781</v>
      </c>
      <c r="AP35" s="58">
        <v>7.4604340535938185</v>
      </c>
      <c r="AQ35" s="58">
        <v>7.4701874939389938</v>
      </c>
      <c r="AR35" s="58">
        <v>7.4810453424963477</v>
      </c>
      <c r="AS35" s="58">
        <v>7.4878214508945753</v>
      </c>
      <c r="AT35" s="58">
        <v>7.4946384102918771</v>
      </c>
      <c r="AU35" s="58">
        <v>7.5013360557214739</v>
      </c>
      <c r="AV35" s="58">
        <v>7.5099535814794596</v>
      </c>
      <c r="AW35" s="58">
        <v>7.5242848238694897</v>
      </c>
      <c r="AX35" s="58">
        <v>7.5435519775446469</v>
      </c>
      <c r="AY35" s="58">
        <v>7.5678343247527717</v>
      </c>
      <c r="AZ35" s="58">
        <v>7.5967577877873236</v>
      </c>
      <c r="BA35" s="58">
        <v>7.6316339771682422</v>
      </c>
      <c r="BB35" s="58">
        <v>7.6688716317970815</v>
      </c>
      <c r="BC35" s="58">
        <v>7.7011376390328099</v>
      </c>
      <c r="BD35" s="58">
        <v>7.7308508658045909</v>
      </c>
      <c r="BE35" s="58">
        <v>7.7603927319912547</v>
      </c>
      <c r="BF35" s="58">
        <v>7.7909908037930276</v>
      </c>
      <c r="BG35" s="58">
        <v>7.8198936082721389</v>
      </c>
      <c r="BH35" s="58">
        <v>7.847793462294204</v>
      </c>
      <c r="BI35" s="58">
        <v>7.8757822157943611</v>
      </c>
      <c r="BJ35" s="58">
        <v>7.9042376127680356</v>
      </c>
      <c r="BK35" s="58">
        <v>7.9308806543974182</v>
      </c>
      <c r="BL35" s="58">
        <v>7.954006395223816</v>
      </c>
      <c r="BM35" s="58">
        <v>7.9751438255825846</v>
      </c>
      <c r="BN35" s="58">
        <v>7.9999490895768339</v>
      </c>
      <c r="BO35" s="58">
        <v>8.0282885757018807</v>
      </c>
    </row>
    <row r="36" spans="1:67" ht="17.25" customHeight="1">
      <c r="A36" s="25">
        <v>43</v>
      </c>
      <c r="B36" s="24" t="s">
        <v>7</v>
      </c>
      <c r="C36" s="24" t="s">
        <v>7</v>
      </c>
      <c r="D36" s="24" t="s">
        <v>7</v>
      </c>
      <c r="E36" s="24" t="s">
        <v>7</v>
      </c>
      <c r="F36" s="24" t="s">
        <v>7</v>
      </c>
      <c r="G36" s="24" t="s">
        <v>7</v>
      </c>
      <c r="H36" s="24" t="s">
        <v>7</v>
      </c>
      <c r="I36" s="24" t="s">
        <v>7</v>
      </c>
      <c r="J36" s="24" t="s">
        <v>7</v>
      </c>
      <c r="K36" s="24" t="s">
        <v>7</v>
      </c>
      <c r="L36" s="24" t="s">
        <v>7</v>
      </c>
      <c r="M36" s="24" t="s">
        <v>7</v>
      </c>
      <c r="N36" s="24" t="s">
        <v>7</v>
      </c>
      <c r="O36" s="24" t="s">
        <v>7</v>
      </c>
      <c r="P36" s="24" t="s">
        <v>7</v>
      </c>
      <c r="Q36" s="24" t="s">
        <v>7</v>
      </c>
      <c r="R36" s="24" t="s">
        <v>7</v>
      </c>
      <c r="S36" s="24" t="s">
        <v>7</v>
      </c>
      <c r="T36" s="24" t="s">
        <v>7</v>
      </c>
      <c r="U36" s="24" t="s">
        <v>7</v>
      </c>
      <c r="V36" s="24" t="s">
        <v>7</v>
      </c>
      <c r="W36" s="24" t="s">
        <v>7</v>
      </c>
      <c r="X36" s="24">
        <v>8.0696777786997345</v>
      </c>
      <c r="Y36" s="24">
        <v>8.0295301280594362</v>
      </c>
      <c r="Z36" s="24">
        <v>7.9895822169745649</v>
      </c>
      <c r="AA36" s="24">
        <v>7.9498330517159879</v>
      </c>
      <c r="AB36" s="24">
        <v>7.9102816434984966</v>
      </c>
      <c r="AC36" s="24">
        <v>7.8709270084562153</v>
      </c>
      <c r="AD36" s="24">
        <v>7.8317681676181294</v>
      </c>
      <c r="AE36" s="24">
        <v>7.7928041468837144</v>
      </c>
      <c r="AF36" s="24">
        <v>7.7540339769987217</v>
      </c>
      <c r="AG36" s="24">
        <v>7.715456693531074</v>
      </c>
      <c r="AH36" s="24">
        <v>7.67707133684684</v>
      </c>
      <c r="AI36" s="24">
        <v>7.638876952086413</v>
      </c>
      <c r="AJ36" s="58">
        <v>7.378359313630547</v>
      </c>
      <c r="AK36" s="58">
        <v>7.385946829397243</v>
      </c>
      <c r="AL36" s="58">
        <v>7.400694632675453</v>
      </c>
      <c r="AM36" s="58">
        <v>7.4169223891264906</v>
      </c>
      <c r="AN36" s="58">
        <v>7.4322288151595579</v>
      </c>
      <c r="AO36" s="58">
        <v>7.447123878101781</v>
      </c>
      <c r="AP36" s="58">
        <v>7.4604340535938185</v>
      </c>
      <c r="AQ36" s="58">
        <v>7.4701874939389938</v>
      </c>
      <c r="AR36" s="58">
        <v>7.4810453424963477</v>
      </c>
      <c r="AS36" s="58">
        <v>7.4878214508945753</v>
      </c>
      <c r="AT36" s="58">
        <v>7.4946384102918771</v>
      </c>
      <c r="AU36" s="58">
        <v>7.5013360557214739</v>
      </c>
      <c r="AV36" s="58">
        <v>7.5099535814794596</v>
      </c>
      <c r="AW36" s="58">
        <v>7.5242848238694897</v>
      </c>
      <c r="AX36" s="58">
        <v>7.5435519775446469</v>
      </c>
      <c r="AY36" s="58">
        <v>7.5678343247527717</v>
      </c>
      <c r="AZ36" s="58">
        <v>7.5967577877873236</v>
      </c>
      <c r="BA36" s="58">
        <v>7.6316339771682422</v>
      </c>
      <c r="BB36" s="58">
        <v>7.6688716317970815</v>
      </c>
      <c r="BC36" s="58">
        <v>7.7011376390328099</v>
      </c>
      <c r="BD36" s="58">
        <v>7.7308508658045909</v>
      </c>
      <c r="BE36" s="58">
        <v>7.7603927319912547</v>
      </c>
      <c r="BF36" s="58">
        <v>7.7909908037930276</v>
      </c>
      <c r="BG36" s="58">
        <v>7.8198936082721389</v>
      </c>
      <c r="BH36" s="58">
        <v>7.847793462294204</v>
      </c>
      <c r="BI36" s="58">
        <v>7.8757822157943611</v>
      </c>
      <c r="BJ36" s="58">
        <v>7.9042376127680356</v>
      </c>
      <c r="BK36" s="58">
        <v>7.9308806543974182</v>
      </c>
      <c r="BL36" s="58">
        <v>7.954006395223816</v>
      </c>
      <c r="BM36" s="58">
        <v>7.9751438255825846</v>
      </c>
      <c r="BN36" s="58">
        <v>7.9999490895768339</v>
      </c>
      <c r="BO36" s="58">
        <v>8.0282885757018807</v>
      </c>
    </row>
    <row r="37" spans="1:67" ht="17.25" customHeight="1">
      <c r="A37" s="25">
        <v>42</v>
      </c>
      <c r="B37" s="24" t="s">
        <v>7</v>
      </c>
      <c r="C37" s="24" t="s">
        <v>7</v>
      </c>
      <c r="D37" s="24" t="s">
        <v>7</v>
      </c>
      <c r="E37" s="24" t="s">
        <v>7</v>
      </c>
      <c r="F37" s="24" t="s">
        <v>7</v>
      </c>
      <c r="G37" s="24" t="s">
        <v>7</v>
      </c>
      <c r="H37" s="24" t="s">
        <v>7</v>
      </c>
      <c r="I37" s="24" t="s">
        <v>7</v>
      </c>
      <c r="J37" s="24" t="s">
        <v>7</v>
      </c>
      <c r="K37" s="24" t="s">
        <v>7</v>
      </c>
      <c r="L37" s="24" t="s">
        <v>7</v>
      </c>
      <c r="M37" s="24" t="s">
        <v>7</v>
      </c>
      <c r="N37" s="24" t="s">
        <v>7</v>
      </c>
      <c r="O37" s="24" t="s">
        <v>7</v>
      </c>
      <c r="P37" s="24" t="s">
        <v>7</v>
      </c>
      <c r="Q37" s="24" t="s">
        <v>7</v>
      </c>
      <c r="R37" s="24" t="s">
        <v>7</v>
      </c>
      <c r="S37" s="24" t="s">
        <v>7</v>
      </c>
      <c r="T37" s="24" t="s">
        <v>7</v>
      </c>
      <c r="U37" s="24" t="s">
        <v>7</v>
      </c>
      <c r="V37" s="24" t="s">
        <v>7</v>
      </c>
      <c r="W37" s="24" t="s">
        <v>7</v>
      </c>
      <c r="X37" s="24" t="s">
        <v>7</v>
      </c>
      <c r="Y37" s="24">
        <v>8.0295301280594362</v>
      </c>
      <c r="Z37" s="24">
        <v>7.9895822169745649</v>
      </c>
      <c r="AA37" s="24">
        <v>7.9498330517159879</v>
      </c>
      <c r="AB37" s="24">
        <v>7.9102816434984966</v>
      </c>
      <c r="AC37" s="24">
        <v>7.8709270084562153</v>
      </c>
      <c r="AD37" s="24">
        <v>7.8317681676181259</v>
      </c>
      <c r="AE37" s="24">
        <v>7.7928041468837073</v>
      </c>
      <c r="AF37" s="24">
        <v>7.754033976998727</v>
      </c>
      <c r="AG37" s="24">
        <v>7.7154566935310687</v>
      </c>
      <c r="AH37" s="24">
        <v>7.6770713368468382</v>
      </c>
      <c r="AI37" s="24">
        <v>7.6388769520864113</v>
      </c>
      <c r="AJ37" s="58">
        <v>7.378359313630547</v>
      </c>
      <c r="AK37" s="58">
        <v>7.385946829397243</v>
      </c>
      <c r="AL37" s="58">
        <v>7.400694632675453</v>
      </c>
      <c r="AM37" s="58">
        <v>7.4169223891264906</v>
      </c>
      <c r="AN37" s="58">
        <v>7.4322288151595579</v>
      </c>
      <c r="AO37" s="58">
        <v>7.447123878101781</v>
      </c>
      <c r="AP37" s="58">
        <v>7.4604340535938185</v>
      </c>
      <c r="AQ37" s="58">
        <v>7.4701874939389938</v>
      </c>
      <c r="AR37" s="58">
        <v>7.4810453424963477</v>
      </c>
      <c r="AS37" s="58">
        <v>7.4878214508945753</v>
      </c>
      <c r="AT37" s="58">
        <v>7.4946384102918771</v>
      </c>
      <c r="AU37" s="58">
        <v>7.5013360557214739</v>
      </c>
      <c r="AV37" s="58">
        <v>7.5099535814794596</v>
      </c>
      <c r="AW37" s="58">
        <v>7.5242848238694897</v>
      </c>
      <c r="AX37" s="58">
        <v>7.5435519775446469</v>
      </c>
      <c r="AY37" s="58">
        <v>7.5678343247527717</v>
      </c>
      <c r="AZ37" s="58">
        <v>7.5967577877873236</v>
      </c>
      <c r="BA37" s="58">
        <v>7.6316339771682422</v>
      </c>
      <c r="BB37" s="58">
        <v>7.6688716317970815</v>
      </c>
      <c r="BC37" s="58">
        <v>7.7011376390328099</v>
      </c>
      <c r="BD37" s="58">
        <v>7.7308508658045909</v>
      </c>
      <c r="BE37" s="58">
        <v>7.7603927319912547</v>
      </c>
      <c r="BF37" s="58">
        <v>7.7909908037930276</v>
      </c>
      <c r="BG37" s="58">
        <v>7.8198936082721389</v>
      </c>
      <c r="BH37" s="58">
        <v>7.847793462294204</v>
      </c>
      <c r="BI37" s="58">
        <v>7.8757822157943611</v>
      </c>
      <c r="BJ37" s="58">
        <v>7.9042376127680356</v>
      </c>
      <c r="BK37" s="58">
        <v>7.9308806543974182</v>
      </c>
      <c r="BL37" s="58">
        <v>7.954006395223816</v>
      </c>
      <c r="BM37" s="58">
        <v>7.9751438255825846</v>
      </c>
      <c r="BN37" s="58">
        <v>7.9999490895768339</v>
      </c>
      <c r="BO37" s="58">
        <v>8.0282885757018807</v>
      </c>
    </row>
    <row r="38" spans="1:67" ht="17.25" customHeight="1">
      <c r="A38" s="25">
        <v>41</v>
      </c>
      <c r="B38" s="24" t="s">
        <v>7</v>
      </c>
      <c r="C38" s="24" t="s">
        <v>7</v>
      </c>
      <c r="D38" s="24" t="s">
        <v>7</v>
      </c>
      <c r="E38" s="24" t="s">
        <v>7</v>
      </c>
      <c r="F38" s="24" t="s">
        <v>7</v>
      </c>
      <c r="G38" s="24" t="s">
        <v>7</v>
      </c>
      <c r="H38" s="24" t="s">
        <v>7</v>
      </c>
      <c r="I38" s="24" t="s">
        <v>7</v>
      </c>
      <c r="J38" s="24" t="s">
        <v>7</v>
      </c>
      <c r="K38" s="24" t="s">
        <v>7</v>
      </c>
      <c r="L38" s="24" t="s">
        <v>7</v>
      </c>
      <c r="M38" s="24" t="s">
        <v>7</v>
      </c>
      <c r="N38" s="24" t="s">
        <v>7</v>
      </c>
      <c r="O38" s="24" t="s">
        <v>7</v>
      </c>
      <c r="P38" s="24" t="s">
        <v>7</v>
      </c>
      <c r="Q38" s="24" t="s">
        <v>7</v>
      </c>
      <c r="R38" s="24" t="s">
        <v>7</v>
      </c>
      <c r="S38" s="24" t="s">
        <v>7</v>
      </c>
      <c r="T38" s="24" t="s">
        <v>7</v>
      </c>
      <c r="U38" s="24" t="s">
        <v>7</v>
      </c>
      <c r="V38" s="24" t="s">
        <v>7</v>
      </c>
      <c r="W38" s="24" t="s">
        <v>7</v>
      </c>
      <c r="X38" s="24" t="s">
        <v>7</v>
      </c>
      <c r="Y38" s="24" t="s">
        <v>7</v>
      </c>
      <c r="Z38" s="24">
        <v>7.9895822169745632</v>
      </c>
      <c r="AA38" s="24">
        <v>7.9498330517159879</v>
      </c>
      <c r="AB38" s="24">
        <v>7.9102816434984966</v>
      </c>
      <c r="AC38" s="24">
        <v>7.8709270084562153</v>
      </c>
      <c r="AD38" s="24">
        <v>7.8317681676181259</v>
      </c>
      <c r="AE38" s="24">
        <v>7.7928041468837073</v>
      </c>
      <c r="AF38" s="24">
        <v>7.7540339769987199</v>
      </c>
      <c r="AG38" s="24">
        <v>7.7154566935310651</v>
      </c>
      <c r="AH38" s="24">
        <v>7.67707133684684</v>
      </c>
      <c r="AI38" s="24">
        <v>7.6388769520864059</v>
      </c>
      <c r="AJ38" s="58">
        <v>7.378359313630547</v>
      </c>
      <c r="AK38" s="58">
        <v>7.385946829397243</v>
      </c>
      <c r="AL38" s="58">
        <v>7.400694632675453</v>
      </c>
      <c r="AM38" s="58">
        <v>7.4169223891264906</v>
      </c>
      <c r="AN38" s="58">
        <v>7.4322288151595579</v>
      </c>
      <c r="AO38" s="58">
        <v>7.447123878101781</v>
      </c>
      <c r="AP38" s="58">
        <v>7.4604340535938185</v>
      </c>
      <c r="AQ38" s="58">
        <v>7.4701874939389938</v>
      </c>
      <c r="AR38" s="58">
        <v>7.4810453424963477</v>
      </c>
      <c r="AS38" s="58">
        <v>7.4878214508945753</v>
      </c>
      <c r="AT38" s="58">
        <v>7.4946384102918771</v>
      </c>
      <c r="AU38" s="58">
        <v>7.5013360557214739</v>
      </c>
      <c r="AV38" s="58">
        <v>7.5099535814794596</v>
      </c>
      <c r="AW38" s="58">
        <v>7.5242848238694897</v>
      </c>
      <c r="AX38" s="58">
        <v>7.5435519775446469</v>
      </c>
      <c r="AY38" s="58">
        <v>7.5678343247527717</v>
      </c>
      <c r="AZ38" s="58">
        <v>7.5967577877873236</v>
      </c>
      <c r="BA38" s="58">
        <v>7.6316339771682422</v>
      </c>
      <c r="BB38" s="58">
        <v>7.6688716317970815</v>
      </c>
      <c r="BC38" s="58">
        <v>7.7011376390328099</v>
      </c>
      <c r="BD38" s="58">
        <v>7.7308508658045909</v>
      </c>
      <c r="BE38" s="58">
        <v>7.7603927319912547</v>
      </c>
      <c r="BF38" s="58">
        <v>7.7909908037930276</v>
      </c>
      <c r="BG38" s="58">
        <v>7.8198936082721389</v>
      </c>
      <c r="BH38" s="58">
        <v>7.847793462294204</v>
      </c>
      <c r="BI38" s="58">
        <v>7.8757822157943611</v>
      </c>
      <c r="BJ38" s="58">
        <v>7.9042376127680356</v>
      </c>
      <c r="BK38" s="58">
        <v>7.9308806543974182</v>
      </c>
      <c r="BL38" s="58">
        <v>7.954006395223816</v>
      </c>
      <c r="BM38" s="58">
        <v>7.9751438255825846</v>
      </c>
      <c r="BN38" s="58">
        <v>7.9999490895768339</v>
      </c>
      <c r="BO38" s="58">
        <v>8.0282885757018807</v>
      </c>
    </row>
    <row r="39" spans="1:67" ht="17.25" customHeight="1">
      <c r="A39" s="25">
        <v>40</v>
      </c>
      <c r="B39" s="24" t="s">
        <v>7</v>
      </c>
      <c r="C39" s="24" t="s">
        <v>7</v>
      </c>
      <c r="D39" s="24" t="s">
        <v>7</v>
      </c>
      <c r="E39" s="24" t="s">
        <v>7</v>
      </c>
      <c r="F39" s="24" t="s">
        <v>7</v>
      </c>
      <c r="G39" s="24" t="s">
        <v>7</v>
      </c>
      <c r="H39" s="24" t="s">
        <v>7</v>
      </c>
      <c r="I39" s="24" t="s">
        <v>7</v>
      </c>
      <c r="J39" s="24" t="s">
        <v>7</v>
      </c>
      <c r="K39" s="24" t="s">
        <v>7</v>
      </c>
      <c r="L39" s="24" t="s">
        <v>7</v>
      </c>
      <c r="M39" s="24" t="s">
        <v>7</v>
      </c>
      <c r="N39" s="24" t="s">
        <v>7</v>
      </c>
      <c r="O39" s="24" t="s">
        <v>7</v>
      </c>
      <c r="P39" s="24" t="s">
        <v>7</v>
      </c>
      <c r="Q39" s="24" t="s">
        <v>7</v>
      </c>
      <c r="R39" s="24" t="s">
        <v>7</v>
      </c>
      <c r="S39" s="24" t="s">
        <v>7</v>
      </c>
      <c r="T39" s="24" t="s">
        <v>7</v>
      </c>
      <c r="U39" s="24" t="s">
        <v>7</v>
      </c>
      <c r="V39" s="24" t="s">
        <v>7</v>
      </c>
      <c r="W39" s="24" t="s">
        <v>7</v>
      </c>
      <c r="X39" s="24" t="s">
        <v>7</v>
      </c>
      <c r="Y39" s="24" t="s">
        <v>7</v>
      </c>
      <c r="Z39" s="24" t="s">
        <v>7</v>
      </c>
      <c r="AA39" s="24">
        <v>7.9498330517159843</v>
      </c>
      <c r="AB39" s="24">
        <v>7.9102816434985002</v>
      </c>
      <c r="AC39" s="24">
        <v>7.8709270084562153</v>
      </c>
      <c r="AD39" s="24">
        <v>7.8317681676181312</v>
      </c>
      <c r="AE39" s="24">
        <v>7.7928041468837144</v>
      </c>
      <c r="AF39" s="24">
        <v>7.7540339769987199</v>
      </c>
      <c r="AG39" s="24">
        <v>7.715456693531074</v>
      </c>
      <c r="AH39" s="24">
        <v>7.67707133684684</v>
      </c>
      <c r="AI39" s="24">
        <v>7.6388769520864059</v>
      </c>
      <c r="AJ39" s="58">
        <v>7.378359313630547</v>
      </c>
      <c r="AK39" s="58">
        <v>7.385946829397243</v>
      </c>
      <c r="AL39" s="58">
        <v>7.400694632675453</v>
      </c>
      <c r="AM39" s="58">
        <v>7.4169223891264906</v>
      </c>
      <c r="AN39" s="58">
        <v>7.4322288151595579</v>
      </c>
      <c r="AO39" s="58">
        <v>7.447123878101781</v>
      </c>
      <c r="AP39" s="58">
        <v>7.4604340535938185</v>
      </c>
      <c r="AQ39" s="58">
        <v>7.4701874939389938</v>
      </c>
      <c r="AR39" s="58">
        <v>7.4810453424963477</v>
      </c>
      <c r="AS39" s="58">
        <v>7.4878214508945753</v>
      </c>
      <c r="AT39" s="58">
        <v>7.4946384102918771</v>
      </c>
      <c r="AU39" s="58">
        <v>7.5013360557214739</v>
      </c>
      <c r="AV39" s="58">
        <v>7.5099535814794596</v>
      </c>
      <c r="AW39" s="58">
        <v>7.5242848238694897</v>
      </c>
      <c r="AX39" s="58">
        <v>7.5435519775446469</v>
      </c>
      <c r="AY39" s="58">
        <v>7.5678343247527717</v>
      </c>
      <c r="AZ39" s="58">
        <v>7.5967577877873236</v>
      </c>
      <c r="BA39" s="58">
        <v>7.6316339771682422</v>
      </c>
      <c r="BB39" s="58">
        <v>7.6688716317970815</v>
      </c>
      <c r="BC39" s="58">
        <v>7.7011376390328099</v>
      </c>
      <c r="BD39" s="58">
        <v>7.7308508658045909</v>
      </c>
      <c r="BE39" s="58">
        <v>7.7603927319912547</v>
      </c>
      <c r="BF39" s="58">
        <v>7.7909908037930276</v>
      </c>
      <c r="BG39" s="58">
        <v>7.8198936082721389</v>
      </c>
      <c r="BH39" s="58">
        <v>7.847793462294204</v>
      </c>
      <c r="BI39" s="58">
        <v>7.8757822157943611</v>
      </c>
      <c r="BJ39" s="58">
        <v>7.9042376127680356</v>
      </c>
      <c r="BK39" s="58">
        <v>7.9308806543974182</v>
      </c>
      <c r="BL39" s="58">
        <v>7.954006395223816</v>
      </c>
      <c r="BM39" s="58">
        <v>7.9751438255825846</v>
      </c>
      <c r="BN39" s="58">
        <v>7.9999490895768339</v>
      </c>
      <c r="BO39" s="58">
        <v>8.0282885757018807</v>
      </c>
    </row>
    <row r="40" spans="1:67" ht="17.25" customHeight="1">
      <c r="A40" s="25">
        <v>39</v>
      </c>
      <c r="B40" s="24" t="s">
        <v>7</v>
      </c>
      <c r="C40" s="24" t="s">
        <v>7</v>
      </c>
      <c r="D40" s="24" t="s">
        <v>7</v>
      </c>
      <c r="E40" s="24" t="s">
        <v>7</v>
      </c>
      <c r="F40" s="24" t="s">
        <v>7</v>
      </c>
      <c r="G40" s="24" t="s">
        <v>7</v>
      </c>
      <c r="H40" s="24" t="s">
        <v>7</v>
      </c>
      <c r="I40" s="24" t="s">
        <v>7</v>
      </c>
      <c r="J40" s="24" t="s">
        <v>7</v>
      </c>
      <c r="K40" s="24" t="s">
        <v>7</v>
      </c>
      <c r="L40" s="24" t="s">
        <v>7</v>
      </c>
      <c r="M40" s="24" t="s">
        <v>7</v>
      </c>
      <c r="N40" s="24" t="s">
        <v>7</v>
      </c>
      <c r="O40" s="24" t="s">
        <v>7</v>
      </c>
      <c r="P40" s="24" t="s">
        <v>7</v>
      </c>
      <c r="Q40" s="24" t="s">
        <v>7</v>
      </c>
      <c r="R40" s="24" t="s">
        <v>7</v>
      </c>
      <c r="S40" s="24" t="s">
        <v>7</v>
      </c>
      <c r="T40" s="24" t="s">
        <v>7</v>
      </c>
      <c r="U40" s="24" t="s">
        <v>7</v>
      </c>
      <c r="V40" s="24" t="s">
        <v>7</v>
      </c>
      <c r="W40" s="24" t="s">
        <v>7</v>
      </c>
      <c r="X40" s="24" t="s">
        <v>7</v>
      </c>
      <c r="Y40" s="24" t="s">
        <v>7</v>
      </c>
      <c r="Z40" s="24" t="s">
        <v>7</v>
      </c>
      <c r="AA40" s="24" t="s">
        <v>7</v>
      </c>
      <c r="AB40" s="24">
        <v>7.9102816434984931</v>
      </c>
      <c r="AC40" s="24">
        <v>7.8709270084562135</v>
      </c>
      <c r="AD40" s="24">
        <v>7.8317681676181223</v>
      </c>
      <c r="AE40" s="24">
        <v>7.792804146883709</v>
      </c>
      <c r="AF40" s="24">
        <v>7.7540339769987181</v>
      </c>
      <c r="AG40" s="24">
        <v>7.7154566935310704</v>
      </c>
      <c r="AH40" s="24">
        <v>7.6770713368468328</v>
      </c>
      <c r="AI40" s="24">
        <v>7.6388769520864059</v>
      </c>
      <c r="AJ40" s="58">
        <v>7.378359313630547</v>
      </c>
      <c r="AK40" s="58">
        <v>7.385946829397243</v>
      </c>
      <c r="AL40" s="58">
        <v>7.400694632675453</v>
      </c>
      <c r="AM40" s="58">
        <v>7.4169223891264906</v>
      </c>
      <c r="AN40" s="58">
        <v>7.4322288151595579</v>
      </c>
      <c r="AO40" s="58">
        <v>7.447123878101781</v>
      </c>
      <c r="AP40" s="58">
        <v>7.4604340535938185</v>
      </c>
      <c r="AQ40" s="58">
        <v>7.4701874939389938</v>
      </c>
      <c r="AR40" s="58">
        <v>7.4810453424963477</v>
      </c>
      <c r="AS40" s="58">
        <v>7.4878214508945753</v>
      </c>
      <c r="AT40" s="58">
        <v>7.4946384102918771</v>
      </c>
      <c r="AU40" s="58">
        <v>7.5013360557214739</v>
      </c>
      <c r="AV40" s="58">
        <v>7.5099535814794596</v>
      </c>
      <c r="AW40" s="58">
        <v>7.5242848238694897</v>
      </c>
      <c r="AX40" s="58">
        <v>7.5435519775446469</v>
      </c>
      <c r="AY40" s="58">
        <v>7.5678343247527717</v>
      </c>
      <c r="AZ40" s="58">
        <v>7.5967577877873236</v>
      </c>
      <c r="BA40" s="58">
        <v>7.6316339771682422</v>
      </c>
      <c r="BB40" s="58">
        <v>7.6688716317970815</v>
      </c>
      <c r="BC40" s="58">
        <v>7.7011376390328099</v>
      </c>
      <c r="BD40" s="58">
        <v>7.7308508658045909</v>
      </c>
      <c r="BE40" s="58">
        <v>7.7603927319912547</v>
      </c>
      <c r="BF40" s="58">
        <v>7.7909908037930276</v>
      </c>
      <c r="BG40" s="58">
        <v>7.8198936082721389</v>
      </c>
      <c r="BH40" s="58">
        <v>7.847793462294204</v>
      </c>
      <c r="BI40" s="58">
        <v>7.8757822157943611</v>
      </c>
      <c r="BJ40" s="58">
        <v>7.9042376127680356</v>
      </c>
      <c r="BK40" s="58">
        <v>7.9308806543974182</v>
      </c>
      <c r="BL40" s="58">
        <v>7.954006395223816</v>
      </c>
      <c r="BM40" s="58">
        <v>7.9751438255825846</v>
      </c>
      <c r="BN40" s="58">
        <v>7.9999490895768339</v>
      </c>
      <c r="BO40" s="58">
        <v>8.0282885757018807</v>
      </c>
    </row>
    <row r="41" spans="1:67" ht="17.25" customHeight="1">
      <c r="A41" s="25">
        <v>38</v>
      </c>
      <c r="B41" s="24" t="s">
        <v>7</v>
      </c>
      <c r="C41" s="24" t="s">
        <v>7</v>
      </c>
      <c r="D41" s="24" t="s">
        <v>7</v>
      </c>
      <c r="E41" s="24" t="s">
        <v>7</v>
      </c>
      <c r="F41" s="24" t="s">
        <v>7</v>
      </c>
      <c r="G41" s="24" t="s">
        <v>7</v>
      </c>
      <c r="H41" s="24" t="s">
        <v>7</v>
      </c>
      <c r="I41" s="24" t="s">
        <v>7</v>
      </c>
      <c r="J41" s="24" t="s">
        <v>7</v>
      </c>
      <c r="K41" s="24" t="s">
        <v>7</v>
      </c>
      <c r="L41" s="24" t="s">
        <v>7</v>
      </c>
      <c r="M41" s="24" t="s">
        <v>7</v>
      </c>
      <c r="N41" s="24" t="s">
        <v>7</v>
      </c>
      <c r="O41" s="24" t="s">
        <v>7</v>
      </c>
      <c r="P41" s="24" t="s">
        <v>7</v>
      </c>
      <c r="Q41" s="24" t="s">
        <v>7</v>
      </c>
      <c r="R41" s="24" t="s">
        <v>7</v>
      </c>
      <c r="S41" s="24" t="s">
        <v>7</v>
      </c>
      <c r="T41" s="24" t="s">
        <v>7</v>
      </c>
      <c r="U41" s="24" t="s">
        <v>7</v>
      </c>
      <c r="V41" s="24" t="s">
        <v>7</v>
      </c>
      <c r="W41" s="24" t="s">
        <v>7</v>
      </c>
      <c r="X41" s="24" t="s">
        <v>7</v>
      </c>
      <c r="Y41" s="24" t="s">
        <v>7</v>
      </c>
      <c r="Z41" s="24" t="s">
        <v>7</v>
      </c>
      <c r="AA41" s="24" t="s">
        <v>7</v>
      </c>
      <c r="AB41" s="24" t="s">
        <v>7</v>
      </c>
      <c r="AC41" s="24">
        <v>7.8709270084562135</v>
      </c>
      <c r="AD41" s="24">
        <v>7.8317681676181277</v>
      </c>
      <c r="AE41" s="24">
        <v>7.7928041468837073</v>
      </c>
      <c r="AF41" s="24">
        <v>7.7540339769987181</v>
      </c>
      <c r="AG41" s="24">
        <v>7.7154566935310598</v>
      </c>
      <c r="AH41" s="24">
        <v>7.6770713368468328</v>
      </c>
      <c r="AI41" s="24">
        <v>7.6388769520864024</v>
      </c>
      <c r="AJ41" s="58">
        <v>7.378359313630547</v>
      </c>
      <c r="AK41" s="58">
        <v>7.385946829397243</v>
      </c>
      <c r="AL41" s="58">
        <v>7.400694632675453</v>
      </c>
      <c r="AM41" s="58">
        <v>7.4169223891264906</v>
      </c>
      <c r="AN41" s="58">
        <v>7.4322288151595579</v>
      </c>
      <c r="AO41" s="58">
        <v>7.447123878101781</v>
      </c>
      <c r="AP41" s="58">
        <v>7.4604340535938185</v>
      </c>
      <c r="AQ41" s="58">
        <v>7.4701874939389938</v>
      </c>
      <c r="AR41" s="58">
        <v>7.4810453424963477</v>
      </c>
      <c r="AS41" s="58">
        <v>7.4878214508945753</v>
      </c>
      <c r="AT41" s="58">
        <v>7.4946384102918771</v>
      </c>
      <c r="AU41" s="58">
        <v>7.5013360557214739</v>
      </c>
      <c r="AV41" s="58">
        <v>7.5099535814794596</v>
      </c>
      <c r="AW41" s="58">
        <v>7.5242848238694897</v>
      </c>
      <c r="AX41" s="58">
        <v>7.5435519775446469</v>
      </c>
      <c r="AY41" s="58">
        <v>7.5678343247527717</v>
      </c>
      <c r="AZ41" s="58">
        <v>7.5967577877873236</v>
      </c>
      <c r="BA41" s="58">
        <v>7.6316339771682422</v>
      </c>
      <c r="BB41" s="58">
        <v>7.6688716317970815</v>
      </c>
      <c r="BC41" s="58">
        <v>7.7011376390328099</v>
      </c>
      <c r="BD41" s="58">
        <v>7.7308508658045909</v>
      </c>
      <c r="BE41" s="58">
        <v>7.7603927319912547</v>
      </c>
      <c r="BF41" s="58">
        <v>7.7909908037930276</v>
      </c>
      <c r="BG41" s="58">
        <v>7.8198936082721389</v>
      </c>
      <c r="BH41" s="58">
        <v>7.847793462294204</v>
      </c>
      <c r="BI41" s="58">
        <v>7.8757822157943611</v>
      </c>
      <c r="BJ41" s="58">
        <v>7.9042376127680356</v>
      </c>
      <c r="BK41" s="58">
        <v>7.9308806543974182</v>
      </c>
      <c r="BL41" s="58">
        <v>7.954006395223816</v>
      </c>
      <c r="BM41" s="58">
        <v>7.9751438255825846</v>
      </c>
      <c r="BN41" s="58">
        <v>7.9999490895768339</v>
      </c>
      <c r="BO41" s="58">
        <v>8.0282885757018807</v>
      </c>
    </row>
    <row r="42" spans="1:67" ht="17.25" customHeight="1">
      <c r="A42" s="25">
        <v>37</v>
      </c>
      <c r="B42" s="24" t="s">
        <v>7</v>
      </c>
      <c r="C42" s="24" t="s">
        <v>7</v>
      </c>
      <c r="D42" s="24" t="s">
        <v>7</v>
      </c>
      <c r="E42" s="24" t="s">
        <v>7</v>
      </c>
      <c r="F42" s="24" t="s">
        <v>7</v>
      </c>
      <c r="G42" s="24" t="s">
        <v>7</v>
      </c>
      <c r="H42" s="24" t="s">
        <v>7</v>
      </c>
      <c r="I42" s="24" t="s">
        <v>7</v>
      </c>
      <c r="J42" s="24" t="s">
        <v>7</v>
      </c>
      <c r="K42" s="24" t="s">
        <v>7</v>
      </c>
      <c r="L42" s="24" t="s">
        <v>7</v>
      </c>
      <c r="M42" s="24" t="s">
        <v>7</v>
      </c>
      <c r="N42" s="24" t="s">
        <v>7</v>
      </c>
      <c r="O42" s="24" t="s">
        <v>7</v>
      </c>
      <c r="P42" s="24" t="s">
        <v>7</v>
      </c>
      <c r="Q42" s="24" t="s">
        <v>7</v>
      </c>
      <c r="R42" s="24" t="s">
        <v>7</v>
      </c>
      <c r="S42" s="24" t="s">
        <v>7</v>
      </c>
      <c r="T42" s="24" t="s">
        <v>7</v>
      </c>
      <c r="U42" s="24" t="s">
        <v>7</v>
      </c>
      <c r="V42" s="24" t="s">
        <v>7</v>
      </c>
      <c r="W42" s="24" t="s">
        <v>7</v>
      </c>
      <c r="X42" s="24" t="s">
        <v>7</v>
      </c>
      <c r="Y42" s="24" t="s">
        <v>7</v>
      </c>
      <c r="Z42" s="24" t="s">
        <v>7</v>
      </c>
      <c r="AA42" s="24" t="s">
        <v>7</v>
      </c>
      <c r="AB42" s="24" t="s">
        <v>7</v>
      </c>
      <c r="AC42" s="24" t="s">
        <v>7</v>
      </c>
      <c r="AD42" s="24">
        <v>7.8317681676181223</v>
      </c>
      <c r="AE42" s="24">
        <v>7.7928041468837037</v>
      </c>
      <c r="AF42" s="24">
        <v>7.7540339769987092</v>
      </c>
      <c r="AG42" s="24">
        <v>7.7154566935310562</v>
      </c>
      <c r="AH42" s="24">
        <v>7.6770713368468257</v>
      </c>
      <c r="AI42" s="24">
        <v>7.6388769520863953</v>
      </c>
      <c r="AJ42" s="58">
        <v>7.378359313630547</v>
      </c>
      <c r="AK42" s="58">
        <v>7.385946829397243</v>
      </c>
      <c r="AL42" s="58">
        <v>7.400694632675453</v>
      </c>
      <c r="AM42" s="58">
        <v>7.4169223891264906</v>
      </c>
      <c r="AN42" s="58">
        <v>7.4322288151595579</v>
      </c>
      <c r="AO42" s="58">
        <v>7.447123878101781</v>
      </c>
      <c r="AP42" s="58">
        <v>7.4604340535938185</v>
      </c>
      <c r="AQ42" s="58">
        <v>7.4701874939389938</v>
      </c>
      <c r="AR42" s="58">
        <v>7.4810453424963477</v>
      </c>
      <c r="AS42" s="58">
        <v>7.4878214508945753</v>
      </c>
      <c r="AT42" s="58">
        <v>7.4946384102918771</v>
      </c>
      <c r="AU42" s="58">
        <v>7.5013360557214739</v>
      </c>
      <c r="AV42" s="58">
        <v>7.5099535814794596</v>
      </c>
      <c r="AW42" s="58">
        <v>7.5242848238694897</v>
      </c>
      <c r="AX42" s="58">
        <v>7.5435519775446469</v>
      </c>
      <c r="AY42" s="58">
        <v>7.5678343247527717</v>
      </c>
      <c r="AZ42" s="58">
        <v>7.5967577877873236</v>
      </c>
      <c r="BA42" s="58">
        <v>7.6316339771682422</v>
      </c>
      <c r="BB42" s="58">
        <v>7.6688716317970815</v>
      </c>
      <c r="BC42" s="58">
        <v>7.7011376390328099</v>
      </c>
      <c r="BD42" s="58">
        <v>7.7308508658045909</v>
      </c>
      <c r="BE42" s="58">
        <v>7.7603927319912547</v>
      </c>
      <c r="BF42" s="58">
        <v>7.7909908037930276</v>
      </c>
      <c r="BG42" s="58">
        <v>7.8198936082721389</v>
      </c>
      <c r="BH42" s="58">
        <v>7.847793462294204</v>
      </c>
      <c r="BI42" s="58">
        <v>7.8757822157943611</v>
      </c>
      <c r="BJ42" s="58">
        <v>7.9042376127680356</v>
      </c>
      <c r="BK42" s="58">
        <v>7.9308806543974182</v>
      </c>
      <c r="BL42" s="58">
        <v>7.954006395223816</v>
      </c>
      <c r="BM42" s="58">
        <v>7.9751438255825846</v>
      </c>
      <c r="BN42" s="58">
        <v>7.9999490895768339</v>
      </c>
      <c r="BO42" s="58">
        <v>8.0282885757018807</v>
      </c>
    </row>
    <row r="43" spans="1:67" ht="17.25" customHeight="1">
      <c r="A43" s="25">
        <v>36</v>
      </c>
      <c r="B43" s="24" t="s">
        <v>7</v>
      </c>
      <c r="C43" s="24" t="s">
        <v>7</v>
      </c>
      <c r="D43" s="24" t="s">
        <v>7</v>
      </c>
      <c r="E43" s="24" t="s">
        <v>7</v>
      </c>
      <c r="F43" s="24" t="s">
        <v>7</v>
      </c>
      <c r="G43" s="24" t="s">
        <v>7</v>
      </c>
      <c r="H43" s="24" t="s">
        <v>7</v>
      </c>
      <c r="I43" s="24" t="s">
        <v>7</v>
      </c>
      <c r="J43" s="24" t="s">
        <v>7</v>
      </c>
      <c r="K43" s="24" t="s">
        <v>7</v>
      </c>
      <c r="L43" s="24" t="s">
        <v>7</v>
      </c>
      <c r="M43" s="24" t="s">
        <v>7</v>
      </c>
      <c r="N43" s="24" t="s">
        <v>7</v>
      </c>
      <c r="O43" s="24" t="s">
        <v>7</v>
      </c>
      <c r="P43" s="24" t="s">
        <v>7</v>
      </c>
      <c r="Q43" s="24" t="s">
        <v>7</v>
      </c>
      <c r="R43" s="24" t="s">
        <v>7</v>
      </c>
      <c r="S43" s="24" t="s">
        <v>7</v>
      </c>
      <c r="T43" s="24" t="s">
        <v>7</v>
      </c>
      <c r="U43" s="24" t="s">
        <v>7</v>
      </c>
      <c r="V43" s="24" t="s">
        <v>7</v>
      </c>
      <c r="W43" s="24" t="s">
        <v>7</v>
      </c>
      <c r="X43" s="24" t="s">
        <v>7</v>
      </c>
      <c r="Y43" s="24" t="s">
        <v>7</v>
      </c>
      <c r="Z43" s="24" t="s">
        <v>7</v>
      </c>
      <c r="AA43" s="24" t="s">
        <v>7</v>
      </c>
      <c r="AB43" s="24" t="s">
        <v>7</v>
      </c>
      <c r="AC43" s="24" t="s">
        <v>7</v>
      </c>
      <c r="AD43" s="24" t="s">
        <v>7</v>
      </c>
      <c r="AE43" s="24">
        <v>7.7928041468837037</v>
      </c>
      <c r="AF43" s="24">
        <v>7.7540339769987092</v>
      </c>
      <c r="AG43" s="24">
        <v>7.7154566935310562</v>
      </c>
      <c r="AH43" s="24">
        <v>7.6770713368468257</v>
      </c>
      <c r="AI43" s="24">
        <v>7.6388769520863935</v>
      </c>
      <c r="AJ43" s="58">
        <v>7.378359313630547</v>
      </c>
      <c r="AK43" s="58">
        <v>7.385946829397243</v>
      </c>
      <c r="AL43" s="58">
        <v>7.400694632675453</v>
      </c>
      <c r="AM43" s="58">
        <v>7.4169223891264906</v>
      </c>
      <c r="AN43" s="58">
        <v>7.4322288151595579</v>
      </c>
      <c r="AO43" s="58">
        <v>7.447123878101781</v>
      </c>
      <c r="AP43" s="58">
        <v>7.4604340535938185</v>
      </c>
      <c r="AQ43" s="58">
        <v>7.4701874939389938</v>
      </c>
      <c r="AR43" s="58">
        <v>7.4810453424963477</v>
      </c>
      <c r="AS43" s="58">
        <v>7.4878214508945753</v>
      </c>
      <c r="AT43" s="58">
        <v>7.4946384102918771</v>
      </c>
      <c r="AU43" s="58">
        <v>7.5013360557214739</v>
      </c>
      <c r="AV43" s="58">
        <v>7.5099535814794596</v>
      </c>
      <c r="AW43" s="58">
        <v>7.5242848238694897</v>
      </c>
      <c r="AX43" s="58">
        <v>7.5435519775446469</v>
      </c>
      <c r="AY43" s="58">
        <v>7.5678343247527717</v>
      </c>
      <c r="AZ43" s="58">
        <v>7.5967577877873236</v>
      </c>
      <c r="BA43" s="58">
        <v>7.6316339771682422</v>
      </c>
      <c r="BB43" s="58">
        <v>7.6688716317970815</v>
      </c>
      <c r="BC43" s="58">
        <v>7.7011376390328099</v>
      </c>
      <c r="BD43" s="58">
        <v>7.7308508658045909</v>
      </c>
      <c r="BE43" s="58">
        <v>7.7603927319912547</v>
      </c>
      <c r="BF43" s="58">
        <v>7.7909908037930276</v>
      </c>
      <c r="BG43" s="58">
        <v>7.8198936082721389</v>
      </c>
      <c r="BH43" s="58">
        <v>7.847793462294204</v>
      </c>
      <c r="BI43" s="58">
        <v>7.8757822157943611</v>
      </c>
      <c r="BJ43" s="58">
        <v>7.9042376127680356</v>
      </c>
      <c r="BK43" s="58">
        <v>7.9308806543974182</v>
      </c>
      <c r="BL43" s="58">
        <v>7.954006395223816</v>
      </c>
      <c r="BM43" s="58">
        <v>7.9751438255825846</v>
      </c>
      <c r="BN43" s="58">
        <v>7.9999490895768339</v>
      </c>
      <c r="BO43" s="58">
        <v>8.0282885757018807</v>
      </c>
    </row>
    <row r="44" spans="1:67" ht="17.25" customHeight="1">
      <c r="A44" s="25">
        <v>35</v>
      </c>
      <c r="B44" s="24" t="s">
        <v>7</v>
      </c>
      <c r="C44" s="24" t="s">
        <v>7</v>
      </c>
      <c r="D44" s="24" t="s">
        <v>7</v>
      </c>
      <c r="E44" s="24" t="s">
        <v>7</v>
      </c>
      <c r="F44" s="24" t="s">
        <v>7</v>
      </c>
      <c r="G44" s="24" t="s">
        <v>7</v>
      </c>
      <c r="H44" s="24" t="s">
        <v>7</v>
      </c>
      <c r="I44" s="24" t="s">
        <v>7</v>
      </c>
      <c r="J44" s="24" t="s">
        <v>7</v>
      </c>
      <c r="K44" s="24" t="s">
        <v>7</v>
      </c>
      <c r="L44" s="24" t="s">
        <v>7</v>
      </c>
      <c r="M44" s="24" t="s">
        <v>7</v>
      </c>
      <c r="N44" s="24" t="s">
        <v>7</v>
      </c>
      <c r="O44" s="24" t="s">
        <v>7</v>
      </c>
      <c r="P44" s="24" t="s">
        <v>7</v>
      </c>
      <c r="Q44" s="24" t="s">
        <v>7</v>
      </c>
      <c r="R44" s="24" t="s">
        <v>7</v>
      </c>
      <c r="S44" s="24" t="s">
        <v>7</v>
      </c>
      <c r="T44" s="24" t="s">
        <v>7</v>
      </c>
      <c r="U44" s="24" t="s">
        <v>7</v>
      </c>
      <c r="V44" s="24" t="s">
        <v>7</v>
      </c>
      <c r="W44" s="24" t="s">
        <v>7</v>
      </c>
      <c r="X44" s="24" t="s">
        <v>7</v>
      </c>
      <c r="Y44" s="24" t="s">
        <v>7</v>
      </c>
      <c r="Z44" s="24" t="s">
        <v>7</v>
      </c>
      <c r="AA44" s="24" t="s">
        <v>7</v>
      </c>
      <c r="AB44" s="24" t="s">
        <v>7</v>
      </c>
      <c r="AC44" s="24" t="s">
        <v>7</v>
      </c>
      <c r="AD44" s="24" t="s">
        <v>7</v>
      </c>
      <c r="AE44" s="24" t="s">
        <v>7</v>
      </c>
      <c r="AF44" s="24">
        <v>7.7540339769987092</v>
      </c>
      <c r="AG44" s="24">
        <v>7.7154566935310633</v>
      </c>
      <c r="AH44" s="24">
        <v>7.6770713368468328</v>
      </c>
      <c r="AI44" s="24">
        <v>7.6388769520863988</v>
      </c>
      <c r="AJ44" s="58">
        <v>7.378359313630547</v>
      </c>
      <c r="AK44" s="58">
        <v>7.385946829397243</v>
      </c>
      <c r="AL44" s="58">
        <v>7.400694632675453</v>
      </c>
      <c r="AM44" s="58">
        <v>7.4169223891264906</v>
      </c>
      <c r="AN44" s="58">
        <v>7.4322288151595579</v>
      </c>
      <c r="AO44" s="58">
        <v>7.447123878101781</v>
      </c>
      <c r="AP44" s="58">
        <v>7.4604340535938185</v>
      </c>
      <c r="AQ44" s="58">
        <v>7.4701874939389938</v>
      </c>
      <c r="AR44" s="58">
        <v>7.4810453424963477</v>
      </c>
      <c r="AS44" s="58">
        <v>7.4878214508945753</v>
      </c>
      <c r="AT44" s="58">
        <v>7.4946384102918771</v>
      </c>
      <c r="AU44" s="58">
        <v>7.5013360557214739</v>
      </c>
      <c r="AV44" s="58">
        <v>7.5099535814794596</v>
      </c>
      <c r="AW44" s="58">
        <v>7.5242848238694897</v>
      </c>
      <c r="AX44" s="58">
        <v>7.5435519775446469</v>
      </c>
      <c r="AY44" s="58">
        <v>7.5678343247527717</v>
      </c>
      <c r="AZ44" s="58">
        <v>7.5967577877873236</v>
      </c>
      <c r="BA44" s="58">
        <v>7.6316339771682422</v>
      </c>
      <c r="BB44" s="58">
        <v>7.6688716317970815</v>
      </c>
      <c r="BC44" s="58">
        <v>7.7011376390328099</v>
      </c>
      <c r="BD44" s="58">
        <v>7.7308508658045909</v>
      </c>
      <c r="BE44" s="58">
        <v>7.7603927319912547</v>
      </c>
      <c r="BF44" s="58">
        <v>7.7909908037930276</v>
      </c>
      <c r="BG44" s="58">
        <v>7.8198936082721389</v>
      </c>
      <c r="BH44" s="58">
        <v>7.847793462294204</v>
      </c>
      <c r="BI44" s="58">
        <v>7.8757822157943611</v>
      </c>
      <c r="BJ44" s="58">
        <v>7.9042376127680356</v>
      </c>
      <c r="BK44" s="58">
        <v>7.9308806543974182</v>
      </c>
      <c r="BL44" s="58">
        <v>7.954006395223816</v>
      </c>
      <c r="BM44" s="58">
        <v>7.9751438255825846</v>
      </c>
      <c r="BN44" s="58">
        <v>7.9999490895768339</v>
      </c>
      <c r="BO44" s="58">
        <v>8.0282885757018807</v>
      </c>
    </row>
    <row r="45" spans="1:67" ht="17.25" customHeight="1">
      <c r="A45" s="25">
        <v>34</v>
      </c>
      <c r="B45" s="24" t="s">
        <v>7</v>
      </c>
      <c r="C45" s="24" t="s">
        <v>7</v>
      </c>
      <c r="D45" s="24" t="s">
        <v>7</v>
      </c>
      <c r="E45" s="24" t="s">
        <v>7</v>
      </c>
      <c r="F45" s="24" t="s">
        <v>7</v>
      </c>
      <c r="G45" s="24" t="s">
        <v>7</v>
      </c>
      <c r="H45" s="24" t="s">
        <v>7</v>
      </c>
      <c r="I45" s="24" t="s">
        <v>7</v>
      </c>
      <c r="J45" s="24" t="s">
        <v>7</v>
      </c>
      <c r="K45" s="24" t="s">
        <v>7</v>
      </c>
      <c r="L45" s="24" t="s">
        <v>7</v>
      </c>
      <c r="M45" s="24" t="s">
        <v>7</v>
      </c>
      <c r="N45" s="24" t="s">
        <v>7</v>
      </c>
      <c r="O45" s="24" t="s">
        <v>7</v>
      </c>
      <c r="P45" s="24" t="s">
        <v>7</v>
      </c>
      <c r="Q45" s="24" t="s">
        <v>7</v>
      </c>
      <c r="R45" s="24" t="s">
        <v>7</v>
      </c>
      <c r="S45" s="24" t="s">
        <v>7</v>
      </c>
      <c r="T45" s="24" t="s">
        <v>7</v>
      </c>
      <c r="U45" s="24" t="s">
        <v>7</v>
      </c>
      <c r="V45" s="24" t="s">
        <v>7</v>
      </c>
      <c r="W45" s="24" t="s">
        <v>7</v>
      </c>
      <c r="X45" s="24" t="s">
        <v>7</v>
      </c>
      <c r="Y45" s="24" t="s">
        <v>7</v>
      </c>
      <c r="Z45" s="24" t="s">
        <v>7</v>
      </c>
      <c r="AA45" s="24" t="s">
        <v>7</v>
      </c>
      <c r="AB45" s="24" t="s">
        <v>7</v>
      </c>
      <c r="AC45" s="24" t="s">
        <v>7</v>
      </c>
      <c r="AD45" s="24" t="s">
        <v>7</v>
      </c>
      <c r="AE45" s="24" t="s">
        <v>7</v>
      </c>
      <c r="AF45" s="24" t="s">
        <v>7</v>
      </c>
      <c r="AG45" s="24">
        <v>7.7154566935310562</v>
      </c>
      <c r="AH45" s="24">
        <v>7.6770713368468293</v>
      </c>
      <c r="AI45" s="24">
        <v>7.6388769520863988</v>
      </c>
      <c r="AJ45" s="58">
        <v>7.378359313630547</v>
      </c>
      <c r="AK45" s="58">
        <v>7.385946829397243</v>
      </c>
      <c r="AL45" s="58">
        <v>7.400694632675453</v>
      </c>
      <c r="AM45" s="58">
        <v>7.4169223891264906</v>
      </c>
      <c r="AN45" s="58">
        <v>7.4322288151595579</v>
      </c>
      <c r="AO45" s="58">
        <v>7.447123878101781</v>
      </c>
      <c r="AP45" s="58">
        <v>7.4604340535938185</v>
      </c>
      <c r="AQ45" s="58">
        <v>7.4701874939389938</v>
      </c>
      <c r="AR45" s="58">
        <v>7.4810453424963477</v>
      </c>
      <c r="AS45" s="58">
        <v>7.4878214508945753</v>
      </c>
      <c r="AT45" s="58">
        <v>7.4946384102918771</v>
      </c>
      <c r="AU45" s="58">
        <v>7.5013360557214739</v>
      </c>
      <c r="AV45" s="58">
        <v>7.5099535814794596</v>
      </c>
      <c r="AW45" s="58">
        <v>7.5242848238694897</v>
      </c>
      <c r="AX45" s="58">
        <v>7.5435519775446469</v>
      </c>
      <c r="AY45" s="58">
        <v>7.5678343247527717</v>
      </c>
      <c r="AZ45" s="58">
        <v>7.5967577877873236</v>
      </c>
      <c r="BA45" s="58">
        <v>7.6316339771682422</v>
      </c>
      <c r="BB45" s="58">
        <v>7.6688716317970815</v>
      </c>
      <c r="BC45" s="58">
        <v>7.7011376390328099</v>
      </c>
      <c r="BD45" s="58">
        <v>7.7308508658045909</v>
      </c>
      <c r="BE45" s="58">
        <v>7.7603927319912547</v>
      </c>
      <c r="BF45" s="58">
        <v>7.7909908037930276</v>
      </c>
      <c r="BG45" s="58">
        <v>7.8198936082721389</v>
      </c>
      <c r="BH45" s="58">
        <v>7.847793462294204</v>
      </c>
      <c r="BI45" s="58">
        <v>7.8757822157943611</v>
      </c>
      <c r="BJ45" s="58">
        <v>7.9042376127680356</v>
      </c>
      <c r="BK45" s="58">
        <v>7.9308806543974182</v>
      </c>
      <c r="BL45" s="58">
        <v>7.954006395223816</v>
      </c>
      <c r="BM45" s="58">
        <v>7.9751438255825846</v>
      </c>
      <c r="BN45" s="58">
        <v>7.9999490895768339</v>
      </c>
      <c r="BO45" s="58">
        <v>8.0282885757018807</v>
      </c>
    </row>
    <row r="46" spans="1:67" ht="17.25" customHeight="1">
      <c r="A46" s="25">
        <v>33</v>
      </c>
      <c r="B46" s="24" t="s">
        <v>7</v>
      </c>
      <c r="C46" s="24" t="s">
        <v>7</v>
      </c>
      <c r="D46" s="24" t="s">
        <v>7</v>
      </c>
      <c r="E46" s="24" t="s">
        <v>7</v>
      </c>
      <c r="F46" s="24" t="s">
        <v>7</v>
      </c>
      <c r="G46" s="24" t="s">
        <v>7</v>
      </c>
      <c r="H46" s="24" t="s">
        <v>7</v>
      </c>
      <c r="I46" s="24" t="s">
        <v>7</v>
      </c>
      <c r="J46" s="24" t="s">
        <v>7</v>
      </c>
      <c r="K46" s="24" t="s">
        <v>7</v>
      </c>
      <c r="L46" s="24" t="s">
        <v>7</v>
      </c>
      <c r="M46" s="24" t="s">
        <v>7</v>
      </c>
      <c r="N46" s="24" t="s">
        <v>7</v>
      </c>
      <c r="O46" s="24" t="s">
        <v>7</v>
      </c>
      <c r="P46" s="24" t="s">
        <v>7</v>
      </c>
      <c r="Q46" s="24" t="s">
        <v>7</v>
      </c>
      <c r="R46" s="24" t="s">
        <v>7</v>
      </c>
      <c r="S46" s="24" t="s">
        <v>7</v>
      </c>
      <c r="T46" s="24" t="s">
        <v>7</v>
      </c>
      <c r="U46" s="24" t="s">
        <v>7</v>
      </c>
      <c r="V46" s="24" t="s">
        <v>7</v>
      </c>
      <c r="W46" s="24" t="s">
        <v>7</v>
      </c>
      <c r="X46" s="24" t="s">
        <v>7</v>
      </c>
      <c r="Y46" s="24" t="s">
        <v>7</v>
      </c>
      <c r="Z46" s="24" t="s">
        <v>7</v>
      </c>
      <c r="AA46" s="24" t="s">
        <v>7</v>
      </c>
      <c r="AB46" s="24" t="s">
        <v>7</v>
      </c>
      <c r="AC46" s="24" t="s">
        <v>7</v>
      </c>
      <c r="AD46" s="24" t="s">
        <v>7</v>
      </c>
      <c r="AE46" s="24" t="s">
        <v>7</v>
      </c>
      <c r="AF46" s="24" t="s">
        <v>7</v>
      </c>
      <c r="AG46" s="24" t="s">
        <v>7</v>
      </c>
      <c r="AH46" s="24">
        <v>7.6770713368468257</v>
      </c>
      <c r="AI46" s="24">
        <v>7.6388769520863935</v>
      </c>
      <c r="AJ46" s="58">
        <v>7.378359313630547</v>
      </c>
      <c r="AK46" s="58">
        <v>7.385946829397243</v>
      </c>
      <c r="AL46" s="58">
        <v>7.400694632675453</v>
      </c>
      <c r="AM46" s="58">
        <v>7.4169223891264906</v>
      </c>
      <c r="AN46" s="58">
        <v>7.4322288151595579</v>
      </c>
      <c r="AO46" s="58">
        <v>7.447123878101781</v>
      </c>
      <c r="AP46" s="58">
        <v>7.4604340535938185</v>
      </c>
      <c r="AQ46" s="58">
        <v>7.4701874939389938</v>
      </c>
      <c r="AR46" s="58">
        <v>7.4810453424963477</v>
      </c>
      <c r="AS46" s="58">
        <v>7.4878214508945753</v>
      </c>
      <c r="AT46" s="58">
        <v>7.4946384102918771</v>
      </c>
      <c r="AU46" s="58">
        <v>7.5013360557214739</v>
      </c>
      <c r="AV46" s="58">
        <v>7.5099535814794596</v>
      </c>
      <c r="AW46" s="58">
        <v>7.5242848238694897</v>
      </c>
      <c r="AX46" s="58">
        <v>7.5435519775446469</v>
      </c>
      <c r="AY46" s="58">
        <v>7.5678343247527717</v>
      </c>
      <c r="AZ46" s="58">
        <v>7.5967577877873236</v>
      </c>
      <c r="BA46" s="58">
        <v>7.6316339771682422</v>
      </c>
      <c r="BB46" s="58">
        <v>7.6688716317970815</v>
      </c>
      <c r="BC46" s="58">
        <v>7.7011376390328099</v>
      </c>
      <c r="BD46" s="58">
        <v>7.7308508658045909</v>
      </c>
      <c r="BE46" s="58">
        <v>7.7603927319912547</v>
      </c>
      <c r="BF46" s="58">
        <v>7.7909908037930276</v>
      </c>
      <c r="BG46" s="58">
        <v>7.8198936082721389</v>
      </c>
      <c r="BH46" s="58">
        <v>7.847793462294204</v>
      </c>
      <c r="BI46" s="58">
        <v>7.8757822157943611</v>
      </c>
      <c r="BJ46" s="58">
        <v>7.9042376127680356</v>
      </c>
      <c r="BK46" s="58">
        <v>7.9308806543974182</v>
      </c>
      <c r="BL46" s="58">
        <v>7.954006395223816</v>
      </c>
      <c r="BM46" s="58">
        <v>7.9751438255825846</v>
      </c>
      <c r="BN46" s="58">
        <v>7.9999490895768339</v>
      </c>
      <c r="BO46" s="58">
        <v>8.0282885757018807</v>
      </c>
    </row>
    <row r="47" spans="1:67" ht="17.25" customHeight="1">
      <c r="A47" s="25">
        <v>32</v>
      </c>
      <c r="B47" s="24" t="s">
        <v>7</v>
      </c>
      <c r="C47" s="24" t="s">
        <v>7</v>
      </c>
      <c r="D47" s="24" t="s">
        <v>7</v>
      </c>
      <c r="E47" s="24" t="s">
        <v>7</v>
      </c>
      <c r="F47" s="24" t="s">
        <v>7</v>
      </c>
      <c r="G47" s="24" t="s">
        <v>7</v>
      </c>
      <c r="H47" s="24" t="s">
        <v>7</v>
      </c>
      <c r="I47" s="24" t="s">
        <v>7</v>
      </c>
      <c r="J47" s="24" t="s">
        <v>7</v>
      </c>
      <c r="K47" s="24" t="s">
        <v>7</v>
      </c>
      <c r="L47" s="24" t="s">
        <v>7</v>
      </c>
      <c r="M47" s="24" t="s">
        <v>7</v>
      </c>
      <c r="N47" s="24" t="s">
        <v>7</v>
      </c>
      <c r="O47" s="24" t="s">
        <v>7</v>
      </c>
      <c r="P47" s="24" t="s">
        <v>7</v>
      </c>
      <c r="Q47" s="24" t="s">
        <v>7</v>
      </c>
      <c r="R47" s="24" t="s">
        <v>7</v>
      </c>
      <c r="S47" s="24" t="s">
        <v>7</v>
      </c>
      <c r="T47" s="24" t="s">
        <v>7</v>
      </c>
      <c r="U47" s="24" t="s">
        <v>7</v>
      </c>
      <c r="V47" s="24" t="s">
        <v>7</v>
      </c>
      <c r="W47" s="24" t="s">
        <v>7</v>
      </c>
      <c r="X47" s="24" t="s">
        <v>7</v>
      </c>
      <c r="Y47" s="24" t="s">
        <v>7</v>
      </c>
      <c r="Z47" s="24" t="s">
        <v>7</v>
      </c>
      <c r="AA47" s="24" t="s">
        <v>7</v>
      </c>
      <c r="AB47" s="24" t="s">
        <v>7</v>
      </c>
      <c r="AC47" s="24" t="s">
        <v>7</v>
      </c>
      <c r="AD47" s="24" t="s">
        <v>7</v>
      </c>
      <c r="AE47" s="24" t="s">
        <v>7</v>
      </c>
      <c r="AF47" s="24" t="s">
        <v>7</v>
      </c>
      <c r="AG47" s="24" t="s">
        <v>7</v>
      </c>
      <c r="AH47" s="24" t="s">
        <v>7</v>
      </c>
      <c r="AI47" s="24">
        <v>7.6388769520863935</v>
      </c>
      <c r="AJ47" s="58">
        <v>7.378359313630547</v>
      </c>
      <c r="AK47" s="58">
        <v>7.385946829397243</v>
      </c>
      <c r="AL47" s="58">
        <v>7.400694632675453</v>
      </c>
      <c r="AM47" s="58">
        <v>7.4169223891264906</v>
      </c>
      <c r="AN47" s="58">
        <v>7.4322288151595579</v>
      </c>
      <c r="AO47" s="58">
        <v>7.447123878101781</v>
      </c>
      <c r="AP47" s="58">
        <v>7.4604340535938185</v>
      </c>
      <c r="AQ47" s="58">
        <v>7.4701874939389938</v>
      </c>
      <c r="AR47" s="58">
        <v>7.4810453424963477</v>
      </c>
      <c r="AS47" s="58">
        <v>7.4878214508945753</v>
      </c>
      <c r="AT47" s="58">
        <v>7.4946384102918771</v>
      </c>
      <c r="AU47" s="58">
        <v>7.5013360557214739</v>
      </c>
      <c r="AV47" s="58">
        <v>7.5099535814794596</v>
      </c>
      <c r="AW47" s="58">
        <v>7.5242848238694897</v>
      </c>
      <c r="AX47" s="58">
        <v>7.5435519775446469</v>
      </c>
      <c r="AY47" s="58">
        <v>7.5678343247527717</v>
      </c>
      <c r="AZ47" s="58">
        <v>7.5967577877873236</v>
      </c>
      <c r="BA47" s="58">
        <v>7.6316339771682422</v>
      </c>
      <c r="BB47" s="58">
        <v>7.6688716317970815</v>
      </c>
      <c r="BC47" s="58">
        <v>7.7011376390328099</v>
      </c>
      <c r="BD47" s="58">
        <v>7.7308508658045909</v>
      </c>
      <c r="BE47" s="58">
        <v>7.7603927319912547</v>
      </c>
      <c r="BF47" s="58">
        <v>7.7909908037930276</v>
      </c>
      <c r="BG47" s="58">
        <v>7.8198936082721389</v>
      </c>
      <c r="BH47" s="58">
        <v>7.847793462294204</v>
      </c>
      <c r="BI47" s="58">
        <v>7.8757822157943611</v>
      </c>
      <c r="BJ47" s="58">
        <v>7.9042376127680356</v>
      </c>
      <c r="BK47" s="58">
        <v>7.9308806543974182</v>
      </c>
      <c r="BL47" s="58">
        <v>7.954006395223816</v>
      </c>
      <c r="BM47" s="58">
        <v>7.9751438255825846</v>
      </c>
      <c r="BN47" s="58">
        <v>7.9999490895768339</v>
      </c>
      <c r="BO47" s="58">
        <v>8.0282885757018807</v>
      </c>
    </row>
    <row r="48" spans="1:67" ht="17.25" customHeight="1">
      <c r="A48" s="25">
        <v>31</v>
      </c>
      <c r="B48" s="24" t="s">
        <v>7</v>
      </c>
      <c r="C48" s="24" t="s">
        <v>7</v>
      </c>
      <c r="D48" s="24" t="s">
        <v>7</v>
      </c>
      <c r="E48" s="24" t="s">
        <v>7</v>
      </c>
      <c r="F48" s="24" t="s">
        <v>7</v>
      </c>
      <c r="G48" s="24" t="s">
        <v>7</v>
      </c>
      <c r="H48" s="24" t="s">
        <v>7</v>
      </c>
      <c r="I48" s="24" t="s">
        <v>7</v>
      </c>
      <c r="J48" s="24" t="s">
        <v>7</v>
      </c>
      <c r="K48" s="24" t="s">
        <v>7</v>
      </c>
      <c r="L48" s="24" t="s">
        <v>7</v>
      </c>
      <c r="M48" s="24" t="s">
        <v>7</v>
      </c>
      <c r="N48" s="24" t="s">
        <v>7</v>
      </c>
      <c r="O48" s="24" t="s">
        <v>7</v>
      </c>
      <c r="P48" s="24" t="s">
        <v>7</v>
      </c>
      <c r="Q48" s="24" t="s">
        <v>7</v>
      </c>
      <c r="R48" s="24" t="s">
        <v>7</v>
      </c>
      <c r="S48" s="24" t="s">
        <v>7</v>
      </c>
      <c r="T48" s="24" t="s">
        <v>7</v>
      </c>
      <c r="U48" s="24" t="s">
        <v>7</v>
      </c>
      <c r="V48" s="24" t="s">
        <v>7</v>
      </c>
      <c r="W48" s="24" t="s">
        <v>7</v>
      </c>
      <c r="X48" s="24" t="s">
        <v>7</v>
      </c>
      <c r="Y48" s="24" t="s">
        <v>7</v>
      </c>
      <c r="Z48" s="24" t="s">
        <v>7</v>
      </c>
      <c r="AA48" s="24" t="s">
        <v>7</v>
      </c>
      <c r="AB48" s="24" t="s">
        <v>7</v>
      </c>
      <c r="AC48" s="24" t="s">
        <v>7</v>
      </c>
      <c r="AD48" s="24" t="s">
        <v>7</v>
      </c>
      <c r="AE48" s="24" t="s">
        <v>7</v>
      </c>
      <c r="AF48" s="24" t="s">
        <v>7</v>
      </c>
      <c r="AG48" s="24" t="s">
        <v>7</v>
      </c>
      <c r="AH48" s="24" t="s">
        <v>7</v>
      </c>
      <c r="AI48" s="24" t="s">
        <v>7</v>
      </c>
      <c r="AJ48" s="58">
        <v>7.378359313630547</v>
      </c>
      <c r="AK48" s="58">
        <v>7.385946829397243</v>
      </c>
      <c r="AL48" s="58">
        <v>7.400694632675453</v>
      </c>
      <c r="AM48" s="58">
        <v>7.4169223891264906</v>
      </c>
      <c r="AN48" s="58">
        <v>7.4322288151595579</v>
      </c>
      <c r="AO48" s="58">
        <v>7.447123878101781</v>
      </c>
      <c r="AP48" s="58">
        <v>7.4604340535938185</v>
      </c>
      <c r="AQ48" s="58">
        <v>7.4701874939389938</v>
      </c>
      <c r="AR48" s="58">
        <v>7.4810453424963477</v>
      </c>
      <c r="AS48" s="58">
        <v>7.4878214508945753</v>
      </c>
      <c r="AT48" s="58">
        <v>7.4946384102918771</v>
      </c>
      <c r="AU48" s="58">
        <v>7.5013360557214739</v>
      </c>
      <c r="AV48" s="58">
        <v>7.5099535814794596</v>
      </c>
      <c r="AW48" s="58">
        <v>7.5242848238694897</v>
      </c>
      <c r="AX48" s="58">
        <v>7.5435519775446469</v>
      </c>
      <c r="AY48" s="58">
        <v>7.5678343247527717</v>
      </c>
      <c r="AZ48" s="58">
        <v>7.5967577877873236</v>
      </c>
      <c r="BA48" s="58">
        <v>7.6316339771682422</v>
      </c>
      <c r="BB48" s="58">
        <v>7.6688716317970815</v>
      </c>
      <c r="BC48" s="58">
        <v>7.7011376390328099</v>
      </c>
      <c r="BD48" s="58">
        <v>7.7308508658045909</v>
      </c>
      <c r="BE48" s="58">
        <v>7.7603927319912547</v>
      </c>
      <c r="BF48" s="58">
        <v>7.7909908037930276</v>
      </c>
      <c r="BG48" s="58">
        <v>7.8198936082721389</v>
      </c>
      <c r="BH48" s="58">
        <v>7.847793462294204</v>
      </c>
      <c r="BI48" s="58">
        <v>7.8757822157943611</v>
      </c>
      <c r="BJ48" s="58">
        <v>7.9042376127680356</v>
      </c>
      <c r="BK48" s="58">
        <v>7.9308806543974182</v>
      </c>
      <c r="BL48" s="58">
        <v>7.954006395223816</v>
      </c>
      <c r="BM48" s="58">
        <v>7.9751438255825846</v>
      </c>
      <c r="BN48" s="58">
        <v>7.9999490895768339</v>
      </c>
      <c r="BO48" s="58">
        <v>8.0282885757018807</v>
      </c>
    </row>
    <row r="49" spans="1:76" ht="17.25" customHeight="1">
      <c r="A49" s="25">
        <v>30</v>
      </c>
      <c r="B49" s="24" t="s">
        <v>7</v>
      </c>
      <c r="C49" s="24" t="s">
        <v>7</v>
      </c>
      <c r="D49" s="24" t="s">
        <v>7</v>
      </c>
      <c r="E49" s="24" t="s">
        <v>7</v>
      </c>
      <c r="F49" s="24" t="s">
        <v>7</v>
      </c>
      <c r="G49" s="24" t="s">
        <v>7</v>
      </c>
      <c r="H49" s="24" t="s">
        <v>7</v>
      </c>
      <c r="I49" s="24" t="s">
        <v>7</v>
      </c>
      <c r="J49" s="24" t="s">
        <v>7</v>
      </c>
      <c r="K49" s="24" t="s">
        <v>7</v>
      </c>
      <c r="L49" s="24" t="s">
        <v>7</v>
      </c>
      <c r="M49" s="24" t="s">
        <v>7</v>
      </c>
      <c r="N49" s="24" t="s">
        <v>7</v>
      </c>
      <c r="O49" s="24" t="s">
        <v>7</v>
      </c>
      <c r="P49" s="24" t="s">
        <v>7</v>
      </c>
      <c r="Q49" s="24" t="s">
        <v>7</v>
      </c>
      <c r="R49" s="24" t="s">
        <v>7</v>
      </c>
      <c r="S49" s="24" t="s">
        <v>7</v>
      </c>
      <c r="T49" s="24" t="s">
        <v>7</v>
      </c>
      <c r="U49" s="24" t="s">
        <v>7</v>
      </c>
      <c r="V49" s="24" t="s">
        <v>7</v>
      </c>
      <c r="W49" s="24" t="s">
        <v>7</v>
      </c>
      <c r="X49" s="24" t="s">
        <v>7</v>
      </c>
      <c r="Y49" s="24" t="s">
        <v>7</v>
      </c>
      <c r="Z49" s="24" t="s">
        <v>7</v>
      </c>
      <c r="AA49" s="24" t="s">
        <v>7</v>
      </c>
      <c r="AB49" s="24" t="s">
        <v>7</v>
      </c>
      <c r="AC49" s="24" t="s">
        <v>7</v>
      </c>
      <c r="AD49" s="24" t="s">
        <v>7</v>
      </c>
      <c r="AE49" s="24" t="s">
        <v>7</v>
      </c>
      <c r="AF49" s="24" t="s">
        <v>7</v>
      </c>
      <c r="AG49" s="24" t="s">
        <v>7</v>
      </c>
      <c r="AH49" s="24" t="s">
        <v>7</v>
      </c>
      <c r="AI49" s="24" t="s">
        <v>7</v>
      </c>
      <c r="AJ49" s="58">
        <v>7.378359313630547</v>
      </c>
      <c r="AK49" s="58">
        <v>7.385946829397243</v>
      </c>
      <c r="AL49" s="58">
        <v>7.400694632675453</v>
      </c>
      <c r="AM49" s="58">
        <v>7.4169223891264906</v>
      </c>
      <c r="AN49" s="58">
        <v>7.4322288151595579</v>
      </c>
      <c r="AO49" s="58">
        <v>7.447123878101781</v>
      </c>
      <c r="AP49" s="58">
        <v>7.4604340535938185</v>
      </c>
      <c r="AQ49" s="58">
        <v>7.4701874939389938</v>
      </c>
      <c r="AR49" s="58">
        <v>7.4810453424963477</v>
      </c>
      <c r="AS49" s="58">
        <v>7.4878214508945753</v>
      </c>
      <c r="AT49" s="58">
        <v>7.4946384102918771</v>
      </c>
      <c r="AU49" s="58">
        <v>7.5013360557214739</v>
      </c>
      <c r="AV49" s="58">
        <v>7.5099535814794596</v>
      </c>
      <c r="AW49" s="58">
        <v>7.5242848238694897</v>
      </c>
      <c r="AX49" s="58">
        <v>7.5435519775446469</v>
      </c>
      <c r="AY49" s="58">
        <v>7.5678343247527717</v>
      </c>
      <c r="AZ49" s="58">
        <v>7.5967577877873236</v>
      </c>
      <c r="BA49" s="58">
        <v>7.6316339771682422</v>
      </c>
      <c r="BB49" s="58">
        <v>7.6688716317970815</v>
      </c>
      <c r="BC49" s="58">
        <v>7.7011376390328099</v>
      </c>
      <c r="BD49" s="58">
        <v>7.7308508658045909</v>
      </c>
      <c r="BE49" s="58">
        <v>7.7603927319912547</v>
      </c>
      <c r="BF49" s="58">
        <v>7.7909908037930276</v>
      </c>
      <c r="BG49" s="58">
        <v>7.8198936082721389</v>
      </c>
      <c r="BH49" s="58">
        <v>7.847793462294204</v>
      </c>
      <c r="BI49" s="58">
        <v>7.8757822157943611</v>
      </c>
      <c r="BJ49" s="58">
        <v>7.9042376127680356</v>
      </c>
      <c r="BK49" s="58">
        <v>7.9308806543974182</v>
      </c>
      <c r="BL49" s="58">
        <v>7.954006395223816</v>
      </c>
      <c r="BM49" s="58">
        <v>7.9751438255825846</v>
      </c>
      <c r="BN49" s="58">
        <v>7.9999490895768339</v>
      </c>
      <c r="BO49" s="58">
        <v>8.0282885757018807</v>
      </c>
    </row>
    <row r="50" spans="1:76" ht="17.25" customHeight="1">
      <c r="A50" s="25">
        <v>29</v>
      </c>
      <c r="B50" s="24" t="s">
        <v>7</v>
      </c>
      <c r="C50" s="24" t="s">
        <v>7</v>
      </c>
      <c r="D50" s="24" t="s">
        <v>7</v>
      </c>
      <c r="E50" s="24" t="s">
        <v>7</v>
      </c>
      <c r="F50" s="24" t="s">
        <v>7</v>
      </c>
      <c r="G50" s="24" t="s">
        <v>7</v>
      </c>
      <c r="H50" s="24" t="s">
        <v>7</v>
      </c>
      <c r="I50" s="24" t="s">
        <v>7</v>
      </c>
      <c r="J50" s="24" t="s">
        <v>7</v>
      </c>
      <c r="K50" s="24" t="s">
        <v>7</v>
      </c>
      <c r="L50" s="24" t="s">
        <v>7</v>
      </c>
      <c r="M50" s="24" t="s">
        <v>7</v>
      </c>
      <c r="N50" s="24" t="s">
        <v>7</v>
      </c>
      <c r="O50" s="24" t="s">
        <v>7</v>
      </c>
      <c r="P50" s="24" t="s">
        <v>7</v>
      </c>
      <c r="Q50" s="24" t="s">
        <v>7</v>
      </c>
      <c r="R50" s="24" t="s">
        <v>7</v>
      </c>
      <c r="S50" s="24" t="s">
        <v>7</v>
      </c>
      <c r="T50" s="24" t="s">
        <v>7</v>
      </c>
      <c r="U50" s="24" t="s">
        <v>7</v>
      </c>
      <c r="V50" s="24" t="s">
        <v>7</v>
      </c>
      <c r="W50" s="24" t="s">
        <v>7</v>
      </c>
      <c r="X50" s="24" t="s">
        <v>7</v>
      </c>
      <c r="Y50" s="24" t="s">
        <v>7</v>
      </c>
      <c r="Z50" s="24" t="s">
        <v>7</v>
      </c>
      <c r="AA50" s="24" t="s">
        <v>7</v>
      </c>
      <c r="AB50" s="24" t="s">
        <v>7</v>
      </c>
      <c r="AC50" s="24" t="s">
        <v>7</v>
      </c>
      <c r="AD50" s="24" t="s">
        <v>7</v>
      </c>
      <c r="AE50" s="24" t="s">
        <v>7</v>
      </c>
      <c r="AF50" s="24" t="s">
        <v>7</v>
      </c>
      <c r="AG50" s="24" t="s">
        <v>7</v>
      </c>
      <c r="AH50" s="24" t="s">
        <v>7</v>
      </c>
      <c r="AI50" s="24" t="s">
        <v>7</v>
      </c>
      <c r="AJ50" s="58">
        <v>7.378359313630547</v>
      </c>
      <c r="AK50" s="58">
        <v>7.385946829397243</v>
      </c>
      <c r="AL50" s="58">
        <v>7.400694632675453</v>
      </c>
      <c r="AM50" s="58">
        <v>7.4169223891264906</v>
      </c>
      <c r="AN50" s="58">
        <v>7.4322288151595579</v>
      </c>
      <c r="AO50" s="58">
        <v>7.447123878101781</v>
      </c>
      <c r="AP50" s="58">
        <v>7.4604340535938185</v>
      </c>
      <c r="AQ50" s="58">
        <v>7.4701874939389938</v>
      </c>
      <c r="AR50" s="58">
        <v>7.4810453424963477</v>
      </c>
      <c r="AS50" s="58">
        <v>7.4878214508945753</v>
      </c>
      <c r="AT50" s="58">
        <v>7.4946384102918771</v>
      </c>
      <c r="AU50" s="58">
        <v>7.5013360557214739</v>
      </c>
      <c r="AV50" s="58">
        <v>7.5099535814794596</v>
      </c>
      <c r="AW50" s="58">
        <v>7.5242848238694897</v>
      </c>
      <c r="AX50" s="58">
        <v>7.5435519775446469</v>
      </c>
      <c r="AY50" s="58">
        <v>7.5678343247527717</v>
      </c>
      <c r="AZ50" s="58">
        <v>7.5967577877873236</v>
      </c>
      <c r="BA50" s="58">
        <v>7.6316339771682422</v>
      </c>
      <c r="BB50" s="58">
        <v>7.6688716317970815</v>
      </c>
      <c r="BC50" s="58">
        <v>7.7011376390328099</v>
      </c>
      <c r="BD50" s="58">
        <v>7.7308508658045909</v>
      </c>
      <c r="BE50" s="58">
        <v>7.7603927319912547</v>
      </c>
      <c r="BF50" s="58">
        <v>7.7909908037930276</v>
      </c>
      <c r="BG50" s="58">
        <v>7.8198936082721389</v>
      </c>
      <c r="BH50" s="58">
        <v>7.847793462294204</v>
      </c>
      <c r="BI50" s="58">
        <v>7.8757822157943611</v>
      </c>
      <c r="BJ50" s="58">
        <v>7.9042376127680356</v>
      </c>
      <c r="BK50" s="58">
        <v>7.9308806543974182</v>
      </c>
      <c r="BL50" s="58">
        <v>7.954006395223816</v>
      </c>
      <c r="BM50" s="58">
        <v>7.9751438255825846</v>
      </c>
      <c r="BN50" s="58">
        <v>7.9999490895768339</v>
      </c>
      <c r="BO50" s="58">
        <v>8.0282885757018807</v>
      </c>
    </row>
    <row r="51" spans="1:76" ht="17.25" customHeight="1">
      <c r="A51" s="25">
        <v>28</v>
      </c>
      <c r="B51" s="24" t="s">
        <v>7</v>
      </c>
      <c r="C51" s="24" t="s">
        <v>7</v>
      </c>
      <c r="D51" s="24" t="s">
        <v>7</v>
      </c>
      <c r="E51" s="24" t="s">
        <v>7</v>
      </c>
      <c r="F51" s="24" t="s">
        <v>7</v>
      </c>
      <c r="G51" s="24" t="s">
        <v>7</v>
      </c>
      <c r="H51" s="24" t="s">
        <v>7</v>
      </c>
      <c r="I51" s="24" t="s">
        <v>7</v>
      </c>
      <c r="J51" s="24" t="s">
        <v>7</v>
      </c>
      <c r="K51" s="24" t="s">
        <v>7</v>
      </c>
      <c r="L51" s="24" t="s">
        <v>7</v>
      </c>
      <c r="M51" s="24" t="s">
        <v>7</v>
      </c>
      <c r="N51" s="24" t="s">
        <v>7</v>
      </c>
      <c r="O51" s="24" t="s">
        <v>7</v>
      </c>
      <c r="P51" s="24" t="s">
        <v>7</v>
      </c>
      <c r="Q51" s="24" t="s">
        <v>7</v>
      </c>
      <c r="R51" s="24" t="s">
        <v>7</v>
      </c>
      <c r="S51" s="24" t="s">
        <v>7</v>
      </c>
      <c r="T51" s="24" t="s">
        <v>7</v>
      </c>
      <c r="U51" s="24" t="s">
        <v>7</v>
      </c>
      <c r="V51" s="24" t="s">
        <v>7</v>
      </c>
      <c r="W51" s="24" t="s">
        <v>7</v>
      </c>
      <c r="X51" s="24" t="s">
        <v>7</v>
      </c>
      <c r="Y51" s="24" t="s">
        <v>7</v>
      </c>
      <c r="Z51" s="24" t="s">
        <v>7</v>
      </c>
      <c r="AA51" s="24" t="s">
        <v>7</v>
      </c>
      <c r="AB51" s="24" t="s">
        <v>7</v>
      </c>
      <c r="AC51" s="24" t="s">
        <v>7</v>
      </c>
      <c r="AD51" s="24" t="s">
        <v>7</v>
      </c>
      <c r="AE51" s="24" t="s">
        <v>7</v>
      </c>
      <c r="AF51" s="24" t="s">
        <v>7</v>
      </c>
      <c r="AG51" s="24" t="s">
        <v>7</v>
      </c>
      <c r="AH51" s="24" t="s">
        <v>7</v>
      </c>
      <c r="AI51" s="24" t="s">
        <v>7</v>
      </c>
      <c r="AJ51" s="58">
        <v>7.378359313630547</v>
      </c>
      <c r="AK51" s="58">
        <v>7.385946829397243</v>
      </c>
      <c r="AL51" s="58">
        <v>7.400694632675453</v>
      </c>
      <c r="AM51" s="58">
        <v>7.4169223891264906</v>
      </c>
      <c r="AN51" s="58">
        <v>7.4322288151595579</v>
      </c>
      <c r="AO51" s="58">
        <v>7.447123878101781</v>
      </c>
      <c r="AP51" s="58">
        <v>7.4604340535938185</v>
      </c>
      <c r="AQ51" s="58">
        <v>7.4701874939389938</v>
      </c>
      <c r="AR51" s="58">
        <v>7.4810453424963477</v>
      </c>
      <c r="AS51" s="58">
        <v>7.4878214508945753</v>
      </c>
      <c r="AT51" s="58">
        <v>7.4946384102918771</v>
      </c>
      <c r="AU51" s="58">
        <v>7.5013360557214739</v>
      </c>
      <c r="AV51" s="58">
        <v>7.5099535814794596</v>
      </c>
      <c r="AW51" s="58">
        <v>7.5242848238694897</v>
      </c>
      <c r="AX51" s="58">
        <v>7.5435519775446469</v>
      </c>
      <c r="AY51" s="58">
        <v>7.5678343247527717</v>
      </c>
      <c r="AZ51" s="58">
        <v>7.5967577877873236</v>
      </c>
      <c r="BA51" s="58">
        <v>7.6316339771682422</v>
      </c>
      <c r="BB51" s="58">
        <v>7.6688716317970815</v>
      </c>
      <c r="BC51" s="58">
        <v>7.7011376390328099</v>
      </c>
      <c r="BD51" s="58">
        <v>7.7308508658045909</v>
      </c>
      <c r="BE51" s="58">
        <v>7.7603927319912547</v>
      </c>
      <c r="BF51" s="58">
        <v>7.7909908037930276</v>
      </c>
      <c r="BG51" s="58">
        <v>7.8198936082721389</v>
      </c>
      <c r="BH51" s="58">
        <v>7.847793462294204</v>
      </c>
      <c r="BI51" s="58">
        <v>7.8757822157943611</v>
      </c>
      <c r="BJ51" s="58">
        <v>7.9042376127680356</v>
      </c>
      <c r="BK51" s="58">
        <v>7.9308806543974182</v>
      </c>
      <c r="BL51" s="58">
        <v>7.954006395223816</v>
      </c>
      <c r="BM51" s="58">
        <v>7.9751438255825846</v>
      </c>
      <c r="BN51" s="58">
        <v>7.9999490895768339</v>
      </c>
      <c r="BO51" s="58">
        <v>8.0282885757018807</v>
      </c>
    </row>
    <row r="52" spans="1:76" ht="17.25" customHeight="1">
      <c r="A52" s="25">
        <v>27</v>
      </c>
      <c r="B52" s="24" t="s">
        <v>7</v>
      </c>
      <c r="C52" s="24" t="s">
        <v>7</v>
      </c>
      <c r="D52" s="24" t="s">
        <v>7</v>
      </c>
      <c r="E52" s="24" t="s">
        <v>7</v>
      </c>
      <c r="F52" s="24" t="s">
        <v>7</v>
      </c>
      <c r="G52" s="24" t="s">
        <v>7</v>
      </c>
      <c r="H52" s="24" t="s">
        <v>7</v>
      </c>
      <c r="I52" s="24" t="s">
        <v>7</v>
      </c>
      <c r="J52" s="24" t="s">
        <v>7</v>
      </c>
      <c r="K52" s="24" t="s">
        <v>7</v>
      </c>
      <c r="L52" s="24" t="s">
        <v>7</v>
      </c>
      <c r="M52" s="24" t="s">
        <v>7</v>
      </c>
      <c r="N52" s="24" t="s">
        <v>7</v>
      </c>
      <c r="O52" s="24" t="s">
        <v>7</v>
      </c>
      <c r="P52" s="24" t="s">
        <v>7</v>
      </c>
      <c r="Q52" s="24" t="s">
        <v>7</v>
      </c>
      <c r="R52" s="24" t="s">
        <v>7</v>
      </c>
      <c r="S52" s="24" t="s">
        <v>7</v>
      </c>
      <c r="T52" s="24" t="s">
        <v>7</v>
      </c>
      <c r="U52" s="24" t="s">
        <v>7</v>
      </c>
      <c r="V52" s="24" t="s">
        <v>7</v>
      </c>
      <c r="W52" s="24" t="s">
        <v>7</v>
      </c>
      <c r="X52" s="24" t="s">
        <v>7</v>
      </c>
      <c r="Y52" s="24" t="s">
        <v>7</v>
      </c>
      <c r="Z52" s="24" t="s">
        <v>7</v>
      </c>
      <c r="AA52" s="24" t="s">
        <v>7</v>
      </c>
      <c r="AB52" s="24" t="s">
        <v>7</v>
      </c>
      <c r="AC52" s="24" t="s">
        <v>7</v>
      </c>
      <c r="AD52" s="24" t="s">
        <v>7</v>
      </c>
      <c r="AE52" s="24" t="s">
        <v>7</v>
      </c>
      <c r="AF52" s="24" t="s">
        <v>7</v>
      </c>
      <c r="AG52" s="24" t="s">
        <v>7</v>
      </c>
      <c r="AH52" s="24" t="s">
        <v>7</v>
      </c>
      <c r="AI52" s="24" t="s">
        <v>7</v>
      </c>
      <c r="AJ52" s="58">
        <v>7.378359313630547</v>
      </c>
      <c r="AK52" s="58">
        <v>7.385946829397243</v>
      </c>
      <c r="AL52" s="58">
        <v>7.400694632675453</v>
      </c>
      <c r="AM52" s="58">
        <v>7.4169223891264906</v>
      </c>
      <c r="AN52" s="58">
        <v>7.4322288151595579</v>
      </c>
      <c r="AO52" s="58">
        <v>7.447123878101781</v>
      </c>
      <c r="AP52" s="58">
        <v>7.4604340535938185</v>
      </c>
      <c r="AQ52" s="58">
        <v>7.4701874939389938</v>
      </c>
      <c r="AR52" s="58">
        <v>7.4810453424963477</v>
      </c>
      <c r="AS52" s="58">
        <v>7.4878214508945753</v>
      </c>
      <c r="AT52" s="58">
        <v>7.4946384102918771</v>
      </c>
      <c r="AU52" s="58">
        <v>7.5013360557214739</v>
      </c>
      <c r="AV52" s="58">
        <v>7.5099535814794596</v>
      </c>
      <c r="AW52" s="58">
        <v>7.5242848238694897</v>
      </c>
      <c r="AX52" s="58">
        <v>7.5435519775446469</v>
      </c>
      <c r="AY52" s="58">
        <v>7.5678343247527717</v>
      </c>
      <c r="AZ52" s="58">
        <v>7.5967577877873236</v>
      </c>
      <c r="BA52" s="58">
        <v>7.6316339771682422</v>
      </c>
      <c r="BB52" s="58">
        <v>7.6688716317970815</v>
      </c>
      <c r="BC52" s="58">
        <v>7.7011376390328099</v>
      </c>
      <c r="BD52" s="58">
        <v>7.7308508658045909</v>
      </c>
      <c r="BE52" s="58">
        <v>7.7603927319912547</v>
      </c>
      <c r="BF52" s="58">
        <v>7.7909908037930276</v>
      </c>
      <c r="BG52" s="58">
        <v>7.8198936082721389</v>
      </c>
      <c r="BH52" s="58">
        <v>7.847793462294204</v>
      </c>
      <c r="BI52" s="58">
        <v>7.8757822157943611</v>
      </c>
      <c r="BJ52" s="58">
        <v>7.9042376127680356</v>
      </c>
      <c r="BK52" s="58">
        <v>7.9308806543974182</v>
      </c>
      <c r="BL52" s="58">
        <v>7.954006395223816</v>
      </c>
      <c r="BM52" s="58">
        <v>7.9751438255825846</v>
      </c>
      <c r="BN52" s="58">
        <v>7.9999490895768339</v>
      </c>
      <c r="BO52" s="58">
        <v>8.0282885757018807</v>
      </c>
    </row>
    <row r="53" spans="1:76" ht="17.25" customHeight="1">
      <c r="A53" s="25">
        <v>26</v>
      </c>
      <c r="B53" s="24" t="s">
        <v>7</v>
      </c>
      <c r="C53" s="24" t="s">
        <v>7</v>
      </c>
      <c r="D53" s="24" t="s">
        <v>7</v>
      </c>
      <c r="E53" s="24" t="s">
        <v>7</v>
      </c>
      <c r="F53" s="24" t="s">
        <v>7</v>
      </c>
      <c r="G53" s="24" t="s">
        <v>7</v>
      </c>
      <c r="H53" s="24" t="s">
        <v>7</v>
      </c>
      <c r="I53" s="24" t="s">
        <v>7</v>
      </c>
      <c r="J53" s="24" t="s">
        <v>7</v>
      </c>
      <c r="K53" s="24" t="s">
        <v>7</v>
      </c>
      <c r="L53" s="24" t="s">
        <v>7</v>
      </c>
      <c r="M53" s="24" t="s">
        <v>7</v>
      </c>
      <c r="N53" s="24" t="s">
        <v>7</v>
      </c>
      <c r="O53" s="24" t="s">
        <v>7</v>
      </c>
      <c r="P53" s="24" t="s">
        <v>7</v>
      </c>
      <c r="Q53" s="24" t="s">
        <v>7</v>
      </c>
      <c r="R53" s="24" t="s">
        <v>7</v>
      </c>
      <c r="S53" s="24" t="s">
        <v>7</v>
      </c>
      <c r="T53" s="24" t="s">
        <v>7</v>
      </c>
      <c r="U53" s="24" t="s">
        <v>7</v>
      </c>
      <c r="V53" s="24" t="s">
        <v>7</v>
      </c>
      <c r="W53" s="24" t="s">
        <v>7</v>
      </c>
      <c r="X53" s="24" t="s">
        <v>7</v>
      </c>
      <c r="Y53" s="24" t="s">
        <v>7</v>
      </c>
      <c r="Z53" s="24" t="s">
        <v>7</v>
      </c>
      <c r="AA53" s="24" t="s">
        <v>7</v>
      </c>
      <c r="AB53" s="24" t="s">
        <v>7</v>
      </c>
      <c r="AC53" s="24" t="s">
        <v>7</v>
      </c>
      <c r="AD53" s="24" t="s">
        <v>7</v>
      </c>
      <c r="AE53" s="24" t="s">
        <v>7</v>
      </c>
      <c r="AF53" s="24" t="s">
        <v>7</v>
      </c>
      <c r="AG53" s="24" t="s">
        <v>7</v>
      </c>
      <c r="AH53" s="24" t="s">
        <v>7</v>
      </c>
      <c r="AI53" s="24" t="s">
        <v>7</v>
      </c>
      <c r="AJ53" s="58">
        <v>7.378359313630547</v>
      </c>
      <c r="AK53" s="58">
        <v>7.385946829397243</v>
      </c>
      <c r="AL53" s="58">
        <v>7.400694632675453</v>
      </c>
      <c r="AM53" s="58">
        <v>7.4169223891264906</v>
      </c>
      <c r="AN53" s="58">
        <v>7.4322288151595579</v>
      </c>
      <c r="AO53" s="58">
        <v>7.447123878101781</v>
      </c>
      <c r="AP53" s="58">
        <v>7.4604340535938185</v>
      </c>
      <c r="AQ53" s="58">
        <v>7.4701874939389938</v>
      </c>
      <c r="AR53" s="58">
        <v>7.4810453424963477</v>
      </c>
      <c r="AS53" s="58">
        <v>7.4878214508945753</v>
      </c>
      <c r="AT53" s="58">
        <v>7.4946384102918771</v>
      </c>
      <c r="AU53" s="58">
        <v>7.5013360557214739</v>
      </c>
      <c r="AV53" s="58">
        <v>7.5099535814794596</v>
      </c>
      <c r="AW53" s="58">
        <v>7.5242848238694897</v>
      </c>
      <c r="AX53" s="58">
        <v>7.5435519775446469</v>
      </c>
      <c r="AY53" s="58">
        <v>7.5678343247527717</v>
      </c>
      <c r="AZ53" s="58">
        <v>7.5967577877873236</v>
      </c>
      <c r="BA53" s="58">
        <v>7.6316339771682422</v>
      </c>
      <c r="BB53" s="58">
        <v>7.6688716317970815</v>
      </c>
      <c r="BC53" s="58">
        <v>7.7011376390328099</v>
      </c>
      <c r="BD53" s="58">
        <v>7.7308508658045909</v>
      </c>
      <c r="BE53" s="58">
        <v>7.7603927319912547</v>
      </c>
      <c r="BF53" s="58">
        <v>7.7909908037930276</v>
      </c>
      <c r="BG53" s="58">
        <v>7.8198936082721389</v>
      </c>
      <c r="BH53" s="58">
        <v>7.847793462294204</v>
      </c>
      <c r="BI53" s="58">
        <v>7.8757822157943611</v>
      </c>
      <c r="BJ53" s="58">
        <v>7.9042376127680356</v>
      </c>
      <c r="BK53" s="58">
        <v>7.9308806543974182</v>
      </c>
      <c r="BL53" s="58">
        <v>7.954006395223816</v>
      </c>
      <c r="BM53" s="58">
        <v>7.9751438255825846</v>
      </c>
      <c r="BN53" s="58">
        <v>7.9999490895768339</v>
      </c>
      <c r="BO53" s="58">
        <v>8.0282885757018807</v>
      </c>
    </row>
    <row r="54" spans="1:76" ht="17.25" customHeight="1">
      <c r="A54" s="25">
        <v>25</v>
      </c>
      <c r="B54" s="24" t="s">
        <v>7</v>
      </c>
      <c r="C54" s="24" t="s">
        <v>7</v>
      </c>
      <c r="D54" s="24" t="s">
        <v>7</v>
      </c>
      <c r="E54" s="24" t="s">
        <v>7</v>
      </c>
      <c r="F54" s="24" t="s">
        <v>7</v>
      </c>
      <c r="G54" s="24" t="s">
        <v>7</v>
      </c>
      <c r="H54" s="24" t="s">
        <v>7</v>
      </c>
      <c r="I54" s="24" t="s">
        <v>7</v>
      </c>
      <c r="J54" s="24" t="s">
        <v>7</v>
      </c>
      <c r="K54" s="24" t="s">
        <v>7</v>
      </c>
      <c r="L54" s="24" t="s">
        <v>7</v>
      </c>
      <c r="M54" s="24" t="s">
        <v>7</v>
      </c>
      <c r="N54" s="24" t="s">
        <v>7</v>
      </c>
      <c r="O54" s="24" t="s">
        <v>7</v>
      </c>
      <c r="P54" s="24" t="s">
        <v>7</v>
      </c>
      <c r="Q54" s="24" t="s">
        <v>7</v>
      </c>
      <c r="R54" s="24" t="s">
        <v>7</v>
      </c>
      <c r="S54" s="24" t="s">
        <v>7</v>
      </c>
      <c r="T54" s="24" t="s">
        <v>7</v>
      </c>
      <c r="U54" s="24" t="s">
        <v>7</v>
      </c>
      <c r="V54" s="24" t="s">
        <v>7</v>
      </c>
      <c r="W54" s="24" t="s">
        <v>7</v>
      </c>
      <c r="X54" s="24" t="s">
        <v>7</v>
      </c>
      <c r="Y54" s="24" t="s">
        <v>7</v>
      </c>
      <c r="Z54" s="24" t="s">
        <v>7</v>
      </c>
      <c r="AA54" s="24" t="s">
        <v>7</v>
      </c>
      <c r="AB54" s="24" t="s">
        <v>7</v>
      </c>
      <c r="AC54" s="24" t="s">
        <v>7</v>
      </c>
      <c r="AD54" s="24" t="s">
        <v>7</v>
      </c>
      <c r="AE54" s="24" t="s">
        <v>7</v>
      </c>
      <c r="AF54" s="24" t="s">
        <v>7</v>
      </c>
      <c r="AG54" s="24" t="s">
        <v>7</v>
      </c>
      <c r="AH54" s="24" t="s">
        <v>7</v>
      </c>
      <c r="AI54" s="24" t="s">
        <v>7</v>
      </c>
      <c r="AJ54" s="58">
        <v>7.378359313630547</v>
      </c>
      <c r="AK54" s="58">
        <v>7.385946829397243</v>
      </c>
      <c r="AL54" s="58">
        <v>7.400694632675453</v>
      </c>
      <c r="AM54" s="58">
        <v>7.4169223891264906</v>
      </c>
      <c r="AN54" s="58">
        <v>7.4322288151595579</v>
      </c>
      <c r="AO54" s="58">
        <v>7.447123878101781</v>
      </c>
      <c r="AP54" s="58">
        <v>7.4604340535938185</v>
      </c>
      <c r="AQ54" s="58">
        <v>7.4701874939389938</v>
      </c>
      <c r="AR54" s="58">
        <v>7.4810453424963477</v>
      </c>
      <c r="AS54" s="58">
        <v>7.4878214508945753</v>
      </c>
      <c r="AT54" s="58">
        <v>7.4946384102918771</v>
      </c>
      <c r="AU54" s="58">
        <v>7.5013360557214739</v>
      </c>
      <c r="AV54" s="58">
        <v>7.5099535814794596</v>
      </c>
      <c r="AW54" s="58">
        <v>7.5242848238694897</v>
      </c>
      <c r="AX54" s="58">
        <v>7.5435519775446469</v>
      </c>
      <c r="AY54" s="58">
        <v>7.5678343247527717</v>
      </c>
      <c r="AZ54" s="58">
        <v>7.5967577877873236</v>
      </c>
      <c r="BA54" s="58">
        <v>7.6316339771682422</v>
      </c>
      <c r="BB54" s="58">
        <v>7.6688716317970815</v>
      </c>
      <c r="BC54" s="58">
        <v>7.7011376390328099</v>
      </c>
      <c r="BD54" s="58">
        <v>7.7308508658045909</v>
      </c>
      <c r="BE54" s="58">
        <v>7.7603927319912547</v>
      </c>
      <c r="BF54" s="58">
        <v>7.7909908037930276</v>
      </c>
      <c r="BG54" s="58">
        <v>7.8198936082721389</v>
      </c>
      <c r="BH54" s="58">
        <v>7.847793462294204</v>
      </c>
      <c r="BI54" s="58">
        <v>7.8757822157943611</v>
      </c>
      <c r="BJ54" s="58">
        <v>7.9042376127680356</v>
      </c>
      <c r="BK54" s="58">
        <v>7.9308806543974182</v>
      </c>
      <c r="BL54" s="58">
        <v>7.954006395223816</v>
      </c>
      <c r="BM54" s="58">
        <v>7.9751438255825846</v>
      </c>
      <c r="BN54" s="58">
        <v>7.9999490895768339</v>
      </c>
      <c r="BO54" s="58">
        <v>8.0282885757018807</v>
      </c>
    </row>
    <row r="55" spans="1:76" ht="17.25" customHeight="1">
      <c r="A55" s="25">
        <v>24</v>
      </c>
      <c r="B55" s="24" t="s">
        <v>7</v>
      </c>
      <c r="C55" s="24" t="s">
        <v>7</v>
      </c>
      <c r="D55" s="24" t="s">
        <v>7</v>
      </c>
      <c r="E55" s="24" t="s">
        <v>7</v>
      </c>
      <c r="F55" s="24" t="s">
        <v>7</v>
      </c>
      <c r="G55" s="24" t="s">
        <v>7</v>
      </c>
      <c r="H55" s="24" t="s">
        <v>7</v>
      </c>
      <c r="I55" s="24" t="s">
        <v>7</v>
      </c>
      <c r="J55" s="24" t="s">
        <v>7</v>
      </c>
      <c r="K55" s="24" t="s">
        <v>7</v>
      </c>
      <c r="L55" s="24" t="s">
        <v>7</v>
      </c>
      <c r="M55" s="24" t="s">
        <v>7</v>
      </c>
      <c r="N55" s="24" t="s">
        <v>7</v>
      </c>
      <c r="O55" s="24" t="s">
        <v>7</v>
      </c>
      <c r="P55" s="24" t="s">
        <v>7</v>
      </c>
      <c r="Q55" s="24" t="s">
        <v>7</v>
      </c>
      <c r="R55" s="24" t="s">
        <v>7</v>
      </c>
      <c r="S55" s="24" t="s">
        <v>7</v>
      </c>
      <c r="T55" s="24" t="s">
        <v>7</v>
      </c>
      <c r="U55" s="24" t="s">
        <v>7</v>
      </c>
      <c r="V55" s="24" t="s">
        <v>7</v>
      </c>
      <c r="W55" s="24" t="s">
        <v>7</v>
      </c>
      <c r="X55" s="24" t="s">
        <v>7</v>
      </c>
      <c r="Y55" s="24" t="s">
        <v>7</v>
      </c>
      <c r="Z55" s="24" t="s">
        <v>7</v>
      </c>
      <c r="AA55" s="24" t="s">
        <v>7</v>
      </c>
      <c r="AB55" s="24" t="s">
        <v>7</v>
      </c>
      <c r="AC55" s="24" t="s">
        <v>7</v>
      </c>
      <c r="AD55" s="24" t="s">
        <v>7</v>
      </c>
      <c r="AE55" s="24" t="s">
        <v>7</v>
      </c>
      <c r="AF55" s="24" t="s">
        <v>7</v>
      </c>
      <c r="AG55" s="24" t="s">
        <v>7</v>
      </c>
      <c r="AH55" s="24" t="s">
        <v>7</v>
      </c>
      <c r="AI55" s="24" t="s">
        <v>7</v>
      </c>
      <c r="AJ55" s="58">
        <v>7.378359313630547</v>
      </c>
      <c r="AK55" s="58">
        <v>7.385946829397243</v>
      </c>
      <c r="AL55" s="58">
        <v>7.400694632675453</v>
      </c>
      <c r="AM55" s="58">
        <v>7.4169223891264906</v>
      </c>
      <c r="AN55" s="58">
        <v>7.4322288151595579</v>
      </c>
      <c r="AO55" s="58">
        <v>7.447123878101781</v>
      </c>
      <c r="AP55" s="58">
        <v>7.4604340535938185</v>
      </c>
      <c r="AQ55" s="58">
        <v>7.4701874939389938</v>
      </c>
      <c r="AR55" s="58">
        <v>7.4810453424963477</v>
      </c>
      <c r="AS55" s="58">
        <v>7.4878214508945753</v>
      </c>
      <c r="AT55" s="58">
        <v>7.4946384102918771</v>
      </c>
      <c r="AU55" s="58">
        <v>7.5013360557214739</v>
      </c>
      <c r="AV55" s="58">
        <v>7.5099535814794596</v>
      </c>
      <c r="AW55" s="58">
        <v>7.5242848238694897</v>
      </c>
      <c r="AX55" s="58">
        <v>7.5435519775446469</v>
      </c>
      <c r="AY55" s="58">
        <v>7.5678343247527717</v>
      </c>
      <c r="AZ55" s="58">
        <v>7.5967577877873236</v>
      </c>
      <c r="BA55" s="58">
        <v>7.6316339771682422</v>
      </c>
      <c r="BB55" s="58">
        <v>7.6688716317970815</v>
      </c>
      <c r="BC55" s="58">
        <v>7.7011376390328099</v>
      </c>
      <c r="BD55" s="58">
        <v>7.7308508658045909</v>
      </c>
      <c r="BE55" s="58">
        <v>7.7603927319912547</v>
      </c>
      <c r="BF55" s="58">
        <v>7.7909908037930276</v>
      </c>
      <c r="BG55" s="58">
        <v>7.8198936082721389</v>
      </c>
      <c r="BH55" s="58">
        <v>7.847793462294204</v>
      </c>
      <c r="BI55" s="58">
        <v>7.8757822157943611</v>
      </c>
      <c r="BJ55" s="58">
        <v>7.9042376127680356</v>
      </c>
      <c r="BK55" s="58">
        <v>7.9308806543974182</v>
      </c>
      <c r="BL55" s="58">
        <v>7.954006395223816</v>
      </c>
      <c r="BM55" s="58">
        <v>7.9751438255825846</v>
      </c>
      <c r="BN55" s="58">
        <v>7.9999490895768339</v>
      </c>
      <c r="BO55" s="58">
        <v>8.0282885757018807</v>
      </c>
    </row>
    <row r="56" spans="1:76" ht="17.25" customHeight="1">
      <c r="A56" s="25">
        <v>23</v>
      </c>
      <c r="B56" s="24" t="s">
        <v>7</v>
      </c>
      <c r="C56" s="24" t="s">
        <v>7</v>
      </c>
      <c r="D56" s="24" t="s">
        <v>7</v>
      </c>
      <c r="E56" s="24" t="s">
        <v>7</v>
      </c>
      <c r="F56" s="24" t="s">
        <v>7</v>
      </c>
      <c r="G56" s="24" t="s">
        <v>7</v>
      </c>
      <c r="H56" s="24" t="s">
        <v>7</v>
      </c>
      <c r="I56" s="24" t="s">
        <v>7</v>
      </c>
      <c r="J56" s="24" t="s">
        <v>7</v>
      </c>
      <c r="K56" s="24" t="s">
        <v>7</v>
      </c>
      <c r="L56" s="24" t="s">
        <v>7</v>
      </c>
      <c r="M56" s="24" t="s">
        <v>7</v>
      </c>
      <c r="N56" s="24" t="s">
        <v>7</v>
      </c>
      <c r="O56" s="24" t="s">
        <v>7</v>
      </c>
      <c r="P56" s="24" t="s">
        <v>7</v>
      </c>
      <c r="Q56" s="24" t="s">
        <v>7</v>
      </c>
      <c r="R56" s="24" t="s">
        <v>7</v>
      </c>
      <c r="S56" s="24" t="s">
        <v>7</v>
      </c>
      <c r="T56" s="24" t="s">
        <v>7</v>
      </c>
      <c r="U56" s="24" t="s">
        <v>7</v>
      </c>
      <c r="V56" s="24" t="s">
        <v>7</v>
      </c>
      <c r="W56" s="24" t="s">
        <v>7</v>
      </c>
      <c r="X56" s="24" t="s">
        <v>7</v>
      </c>
      <c r="Y56" s="24" t="s">
        <v>7</v>
      </c>
      <c r="Z56" s="24" t="s">
        <v>7</v>
      </c>
      <c r="AA56" s="24" t="s">
        <v>7</v>
      </c>
      <c r="AB56" s="24" t="s">
        <v>7</v>
      </c>
      <c r="AC56" s="24" t="s">
        <v>7</v>
      </c>
      <c r="AD56" s="24" t="s">
        <v>7</v>
      </c>
      <c r="AE56" s="24" t="s">
        <v>7</v>
      </c>
      <c r="AF56" s="24" t="s">
        <v>7</v>
      </c>
      <c r="AG56" s="24" t="s">
        <v>7</v>
      </c>
      <c r="AH56" s="24" t="s">
        <v>7</v>
      </c>
      <c r="AI56" s="24" t="s">
        <v>7</v>
      </c>
      <c r="AJ56" s="58">
        <v>7.378359313630547</v>
      </c>
      <c r="AK56" s="58">
        <v>7.385946829397243</v>
      </c>
      <c r="AL56" s="58">
        <v>7.400694632675453</v>
      </c>
      <c r="AM56" s="58">
        <v>7.4169223891264906</v>
      </c>
      <c r="AN56" s="58">
        <v>7.4322288151595579</v>
      </c>
      <c r="AO56" s="58">
        <v>7.447123878101781</v>
      </c>
      <c r="AP56" s="58">
        <v>7.4604340535938185</v>
      </c>
      <c r="AQ56" s="58">
        <v>7.4701874939389938</v>
      </c>
      <c r="AR56" s="58">
        <v>7.4810453424963477</v>
      </c>
      <c r="AS56" s="58">
        <v>7.4878214508945753</v>
      </c>
      <c r="AT56" s="58">
        <v>7.4946384102918771</v>
      </c>
      <c r="AU56" s="58">
        <v>7.5013360557214739</v>
      </c>
      <c r="AV56" s="58">
        <v>7.5099535814794596</v>
      </c>
      <c r="AW56" s="58">
        <v>7.5242848238694897</v>
      </c>
      <c r="AX56" s="58">
        <v>7.5435519775446469</v>
      </c>
      <c r="AY56" s="58">
        <v>7.5678343247527717</v>
      </c>
      <c r="AZ56" s="58">
        <v>7.5967577877873236</v>
      </c>
      <c r="BA56" s="58">
        <v>7.6316339771682422</v>
      </c>
      <c r="BB56" s="58">
        <v>7.6688716317970815</v>
      </c>
      <c r="BC56" s="58">
        <v>7.7011376390328099</v>
      </c>
      <c r="BD56" s="58">
        <v>7.7308508658045909</v>
      </c>
      <c r="BE56" s="58">
        <v>7.7603927319912547</v>
      </c>
      <c r="BF56" s="58">
        <v>7.7909908037930276</v>
      </c>
      <c r="BG56" s="58">
        <v>7.8198936082721389</v>
      </c>
      <c r="BH56" s="58">
        <v>7.847793462294204</v>
      </c>
      <c r="BI56" s="58">
        <v>7.8757822157943611</v>
      </c>
      <c r="BJ56" s="58">
        <v>7.9042376127680356</v>
      </c>
      <c r="BK56" s="58">
        <v>7.9308806543974182</v>
      </c>
      <c r="BL56" s="58">
        <v>7.954006395223816</v>
      </c>
      <c r="BM56" s="58">
        <v>7.9751438255825846</v>
      </c>
      <c r="BN56" s="58">
        <v>7.9999490895768339</v>
      </c>
      <c r="BO56" s="58">
        <v>8.0282885757018807</v>
      </c>
      <c r="BP56" s="26"/>
    </row>
    <row r="57" spans="1:76" ht="17.25" customHeight="1">
      <c r="A57" s="25">
        <v>22</v>
      </c>
      <c r="B57" s="24" t="s">
        <v>7</v>
      </c>
      <c r="C57" s="24" t="s">
        <v>7</v>
      </c>
      <c r="D57" s="24" t="s">
        <v>7</v>
      </c>
      <c r="E57" s="24" t="s">
        <v>7</v>
      </c>
      <c r="F57" s="24" t="s">
        <v>7</v>
      </c>
      <c r="G57" s="24" t="s">
        <v>7</v>
      </c>
      <c r="H57" s="24" t="s">
        <v>7</v>
      </c>
      <c r="I57" s="24" t="s">
        <v>7</v>
      </c>
      <c r="J57" s="24" t="s">
        <v>7</v>
      </c>
      <c r="K57" s="24" t="s">
        <v>7</v>
      </c>
      <c r="L57" s="24" t="s">
        <v>7</v>
      </c>
      <c r="M57" s="24" t="s">
        <v>7</v>
      </c>
      <c r="N57" s="24" t="s">
        <v>7</v>
      </c>
      <c r="O57" s="24" t="s">
        <v>7</v>
      </c>
      <c r="P57" s="24" t="s">
        <v>7</v>
      </c>
      <c r="Q57" s="24" t="s">
        <v>7</v>
      </c>
      <c r="R57" s="24" t="s">
        <v>7</v>
      </c>
      <c r="S57" s="24" t="s">
        <v>7</v>
      </c>
      <c r="T57" s="24" t="s">
        <v>7</v>
      </c>
      <c r="U57" s="24" t="s">
        <v>7</v>
      </c>
      <c r="V57" s="24" t="s">
        <v>7</v>
      </c>
      <c r="W57" s="24" t="s">
        <v>7</v>
      </c>
      <c r="X57" s="24" t="s">
        <v>7</v>
      </c>
      <c r="Y57" s="24" t="s">
        <v>7</v>
      </c>
      <c r="Z57" s="24" t="s">
        <v>7</v>
      </c>
      <c r="AA57" s="24" t="s">
        <v>7</v>
      </c>
      <c r="AB57" s="24" t="s">
        <v>7</v>
      </c>
      <c r="AC57" s="24" t="s">
        <v>7</v>
      </c>
      <c r="AD57" s="24" t="s">
        <v>7</v>
      </c>
      <c r="AE57" s="24" t="s">
        <v>7</v>
      </c>
      <c r="AF57" s="24" t="s">
        <v>7</v>
      </c>
      <c r="AG57" s="24" t="s">
        <v>7</v>
      </c>
      <c r="AH57" s="24" t="s">
        <v>7</v>
      </c>
      <c r="AI57" s="24" t="s">
        <v>7</v>
      </c>
      <c r="AJ57" s="58">
        <v>7.378359313630547</v>
      </c>
      <c r="AK57" s="58">
        <v>7.385946829397243</v>
      </c>
      <c r="AL57" s="58">
        <v>7.400694632675453</v>
      </c>
      <c r="AM57" s="58">
        <v>7.4169223891264906</v>
      </c>
      <c r="AN57" s="58">
        <v>7.4322288151595579</v>
      </c>
      <c r="AO57" s="58">
        <v>7.447123878101781</v>
      </c>
      <c r="AP57" s="58">
        <v>7.4604340535938185</v>
      </c>
      <c r="AQ57" s="58">
        <v>7.4701874939389938</v>
      </c>
      <c r="AR57" s="58">
        <v>7.4810453424963477</v>
      </c>
      <c r="AS57" s="58">
        <v>7.4878214508945753</v>
      </c>
      <c r="AT57" s="58">
        <v>7.4946384102918771</v>
      </c>
      <c r="AU57" s="58">
        <v>7.5013360557214739</v>
      </c>
      <c r="AV57" s="58">
        <v>7.5099535814794596</v>
      </c>
      <c r="AW57" s="58">
        <v>7.5242848238694897</v>
      </c>
      <c r="AX57" s="58">
        <v>7.5435519775446469</v>
      </c>
      <c r="AY57" s="58">
        <v>7.5678343247527717</v>
      </c>
      <c r="AZ57" s="58">
        <v>7.5967577877873236</v>
      </c>
      <c r="BA57" s="58">
        <v>7.6316339771682422</v>
      </c>
      <c r="BB57" s="58">
        <v>7.6688716317970815</v>
      </c>
      <c r="BC57" s="58">
        <v>7.7011376390328099</v>
      </c>
      <c r="BD57" s="58">
        <v>7.7308508658045909</v>
      </c>
      <c r="BE57" s="58">
        <v>7.7603927319912547</v>
      </c>
      <c r="BF57" s="58">
        <v>7.7909908037930276</v>
      </c>
      <c r="BG57" s="58">
        <v>7.8198936082721389</v>
      </c>
      <c r="BH57" s="58">
        <v>7.847793462294204</v>
      </c>
      <c r="BI57" s="58">
        <v>7.8757822157943611</v>
      </c>
      <c r="BJ57" s="58">
        <v>7.9042376127680356</v>
      </c>
      <c r="BK57" s="58">
        <v>7.9308806543974182</v>
      </c>
      <c r="BL57" s="58">
        <v>7.954006395223816</v>
      </c>
      <c r="BM57" s="58">
        <v>7.9751438255825846</v>
      </c>
      <c r="BN57" s="58">
        <v>7.9999490895768339</v>
      </c>
      <c r="BO57" s="58">
        <v>8.0282885757018807</v>
      </c>
      <c r="BP57" s="26"/>
      <c r="BQ57" s="26"/>
    </row>
    <row r="58" spans="1:76" ht="17.25" customHeight="1">
      <c r="A58" s="25">
        <v>21</v>
      </c>
      <c r="B58" s="24" t="s">
        <v>7</v>
      </c>
      <c r="C58" s="24" t="s">
        <v>7</v>
      </c>
      <c r="D58" s="24" t="s">
        <v>7</v>
      </c>
      <c r="E58" s="24" t="s">
        <v>7</v>
      </c>
      <c r="F58" s="24" t="s">
        <v>7</v>
      </c>
      <c r="G58" s="24" t="s">
        <v>7</v>
      </c>
      <c r="H58" s="24" t="s">
        <v>7</v>
      </c>
      <c r="I58" s="24" t="s">
        <v>7</v>
      </c>
      <c r="J58" s="24" t="s">
        <v>7</v>
      </c>
      <c r="K58" s="24" t="s">
        <v>7</v>
      </c>
      <c r="L58" s="24" t="s">
        <v>7</v>
      </c>
      <c r="M58" s="24" t="s">
        <v>7</v>
      </c>
      <c r="N58" s="24" t="s">
        <v>7</v>
      </c>
      <c r="O58" s="24" t="s">
        <v>7</v>
      </c>
      <c r="P58" s="24" t="s">
        <v>7</v>
      </c>
      <c r="Q58" s="24" t="s">
        <v>7</v>
      </c>
      <c r="R58" s="24" t="s">
        <v>7</v>
      </c>
      <c r="S58" s="24" t="s">
        <v>7</v>
      </c>
      <c r="T58" s="24" t="s">
        <v>7</v>
      </c>
      <c r="U58" s="24" t="s">
        <v>7</v>
      </c>
      <c r="V58" s="24" t="s">
        <v>7</v>
      </c>
      <c r="W58" s="24" t="s">
        <v>7</v>
      </c>
      <c r="X58" s="24" t="s">
        <v>7</v>
      </c>
      <c r="Y58" s="24" t="s">
        <v>7</v>
      </c>
      <c r="Z58" s="24" t="s">
        <v>7</v>
      </c>
      <c r="AA58" s="24" t="s">
        <v>7</v>
      </c>
      <c r="AB58" s="24" t="s">
        <v>7</v>
      </c>
      <c r="AC58" s="24" t="s">
        <v>7</v>
      </c>
      <c r="AD58" s="24" t="s">
        <v>7</v>
      </c>
      <c r="AE58" s="24" t="s">
        <v>7</v>
      </c>
      <c r="AF58" s="24" t="s">
        <v>7</v>
      </c>
      <c r="AG58" s="24" t="s">
        <v>7</v>
      </c>
      <c r="AH58" s="24" t="s">
        <v>7</v>
      </c>
      <c r="AI58" s="24" t="s">
        <v>7</v>
      </c>
      <c r="AJ58" s="58">
        <v>7.378359313630547</v>
      </c>
      <c r="AK58" s="58">
        <v>7.385946829397243</v>
      </c>
      <c r="AL58" s="58">
        <v>7.400694632675453</v>
      </c>
      <c r="AM58" s="58">
        <v>7.4169223891264906</v>
      </c>
      <c r="AN58" s="58">
        <v>7.4322288151595579</v>
      </c>
      <c r="AO58" s="58">
        <v>7.447123878101781</v>
      </c>
      <c r="AP58" s="58">
        <v>7.4604340535938185</v>
      </c>
      <c r="AQ58" s="58">
        <v>7.4701874939389938</v>
      </c>
      <c r="AR58" s="58">
        <v>7.4810453424963477</v>
      </c>
      <c r="AS58" s="58">
        <v>7.4878214508945753</v>
      </c>
      <c r="AT58" s="58">
        <v>7.4946384102918771</v>
      </c>
      <c r="AU58" s="58">
        <v>7.5013360557214739</v>
      </c>
      <c r="AV58" s="58">
        <v>7.5099535814794596</v>
      </c>
      <c r="AW58" s="58">
        <v>7.5242848238694897</v>
      </c>
      <c r="AX58" s="58">
        <v>7.5435519775446469</v>
      </c>
      <c r="AY58" s="58">
        <v>7.5678343247527717</v>
      </c>
      <c r="AZ58" s="58">
        <v>7.5967577877873236</v>
      </c>
      <c r="BA58" s="58">
        <v>7.6316339771682422</v>
      </c>
      <c r="BB58" s="58">
        <v>7.6688716317970815</v>
      </c>
      <c r="BC58" s="58">
        <v>7.7011376390328099</v>
      </c>
      <c r="BD58" s="58">
        <v>7.7308508658045909</v>
      </c>
      <c r="BE58" s="58">
        <v>7.7603927319912547</v>
      </c>
      <c r="BF58" s="58">
        <v>7.7909908037930276</v>
      </c>
      <c r="BG58" s="58">
        <v>7.8198936082721389</v>
      </c>
      <c r="BH58" s="58">
        <v>7.847793462294204</v>
      </c>
      <c r="BI58" s="58">
        <v>7.8757822157943611</v>
      </c>
      <c r="BJ58" s="58">
        <v>7.9042376127680356</v>
      </c>
      <c r="BK58" s="58">
        <v>7.9308806543974182</v>
      </c>
      <c r="BL58" s="58">
        <v>7.954006395223816</v>
      </c>
      <c r="BM58" s="58">
        <v>7.9751438255825846</v>
      </c>
      <c r="BN58" s="58">
        <v>7.9999490895768339</v>
      </c>
      <c r="BO58" s="58">
        <v>8.0282885757018807</v>
      </c>
      <c r="BP58" s="26"/>
      <c r="BQ58" s="26"/>
      <c r="BR58" s="26"/>
    </row>
    <row r="59" spans="1:76" ht="17.25" customHeight="1">
      <c r="A59" s="25">
        <v>20</v>
      </c>
      <c r="B59" s="24" t="s">
        <v>7</v>
      </c>
      <c r="C59" s="24" t="s">
        <v>7</v>
      </c>
      <c r="D59" s="24" t="s">
        <v>7</v>
      </c>
      <c r="E59" s="24" t="s">
        <v>7</v>
      </c>
      <c r="F59" s="24" t="s">
        <v>7</v>
      </c>
      <c r="G59" s="24" t="s">
        <v>7</v>
      </c>
      <c r="H59" s="24" t="s">
        <v>7</v>
      </c>
      <c r="I59" s="24" t="s">
        <v>7</v>
      </c>
      <c r="J59" s="24" t="s">
        <v>7</v>
      </c>
      <c r="K59" s="24" t="s">
        <v>7</v>
      </c>
      <c r="L59" s="24" t="s">
        <v>7</v>
      </c>
      <c r="M59" s="24" t="s">
        <v>7</v>
      </c>
      <c r="N59" s="24" t="s">
        <v>7</v>
      </c>
      <c r="O59" s="24" t="s">
        <v>7</v>
      </c>
      <c r="P59" s="24" t="s">
        <v>7</v>
      </c>
      <c r="Q59" s="24" t="s">
        <v>7</v>
      </c>
      <c r="R59" s="24" t="s">
        <v>7</v>
      </c>
      <c r="S59" s="24" t="s">
        <v>7</v>
      </c>
      <c r="T59" s="24" t="s">
        <v>7</v>
      </c>
      <c r="U59" s="24" t="s">
        <v>7</v>
      </c>
      <c r="V59" s="24" t="s">
        <v>7</v>
      </c>
      <c r="W59" s="24" t="s">
        <v>7</v>
      </c>
      <c r="X59" s="24" t="s">
        <v>7</v>
      </c>
      <c r="Y59" s="24" t="s">
        <v>7</v>
      </c>
      <c r="Z59" s="24" t="s">
        <v>7</v>
      </c>
      <c r="AA59" s="24" t="s">
        <v>7</v>
      </c>
      <c r="AB59" s="24" t="s">
        <v>7</v>
      </c>
      <c r="AC59" s="24" t="s">
        <v>7</v>
      </c>
      <c r="AD59" s="24" t="s">
        <v>7</v>
      </c>
      <c r="AE59" s="24" t="s">
        <v>7</v>
      </c>
      <c r="AF59" s="24" t="s">
        <v>7</v>
      </c>
      <c r="AG59" s="24" t="s">
        <v>7</v>
      </c>
      <c r="AH59" s="24" t="s">
        <v>7</v>
      </c>
      <c r="AI59" s="24" t="s">
        <v>7</v>
      </c>
      <c r="AJ59" s="58">
        <v>7.378359313630547</v>
      </c>
      <c r="AK59" s="58">
        <v>7.385946829397243</v>
      </c>
      <c r="AL59" s="58">
        <v>7.400694632675453</v>
      </c>
      <c r="AM59" s="58">
        <v>7.4169223891264906</v>
      </c>
      <c r="AN59" s="58">
        <v>7.4322288151595579</v>
      </c>
      <c r="AO59" s="58">
        <v>7.447123878101781</v>
      </c>
      <c r="AP59" s="58">
        <v>7.4604340535938185</v>
      </c>
      <c r="AQ59" s="58">
        <v>7.4701874939389938</v>
      </c>
      <c r="AR59" s="58">
        <v>7.4810453424963477</v>
      </c>
      <c r="AS59" s="58">
        <v>7.4878214508945753</v>
      </c>
      <c r="AT59" s="58">
        <v>7.4946384102918771</v>
      </c>
      <c r="AU59" s="58">
        <v>7.5013360557214739</v>
      </c>
      <c r="AV59" s="58">
        <v>7.5099535814794596</v>
      </c>
      <c r="AW59" s="58">
        <v>7.5242848238694897</v>
      </c>
      <c r="AX59" s="58">
        <v>7.5435519775446469</v>
      </c>
      <c r="AY59" s="58">
        <v>7.5678343247527717</v>
      </c>
      <c r="AZ59" s="58">
        <v>7.5967577877873236</v>
      </c>
      <c r="BA59" s="58">
        <v>7.6316339771682422</v>
      </c>
      <c r="BB59" s="58">
        <v>7.6688716317970815</v>
      </c>
      <c r="BC59" s="58">
        <v>7.7011376390328099</v>
      </c>
      <c r="BD59" s="58">
        <v>7.7308508658045909</v>
      </c>
      <c r="BE59" s="58">
        <v>7.7603927319912547</v>
      </c>
      <c r="BF59" s="58">
        <v>7.7909908037930276</v>
      </c>
      <c r="BG59" s="58">
        <v>7.8198936082721389</v>
      </c>
      <c r="BH59" s="58">
        <v>7.847793462294204</v>
      </c>
      <c r="BI59" s="58">
        <v>7.8757822157943611</v>
      </c>
      <c r="BJ59" s="58">
        <v>7.9042376127680356</v>
      </c>
      <c r="BK59" s="58">
        <v>7.9308806543974182</v>
      </c>
      <c r="BL59" s="58">
        <v>7.954006395223816</v>
      </c>
      <c r="BM59" s="58">
        <v>7.9751438255825846</v>
      </c>
      <c r="BN59" s="58">
        <v>7.9999490895768339</v>
      </c>
      <c r="BO59" s="58">
        <v>8.0282885757018807</v>
      </c>
      <c r="BP59" s="26"/>
      <c r="BQ59" s="26"/>
      <c r="BR59" s="26"/>
      <c r="BS59" s="26"/>
    </row>
    <row r="60" spans="1:76" ht="17.25" customHeight="1">
      <c r="A60" s="25">
        <v>19</v>
      </c>
      <c r="B60" s="24" t="s">
        <v>7</v>
      </c>
      <c r="C60" s="24" t="s">
        <v>7</v>
      </c>
      <c r="D60" s="24" t="s">
        <v>7</v>
      </c>
      <c r="E60" s="24" t="s">
        <v>7</v>
      </c>
      <c r="F60" s="24" t="s">
        <v>7</v>
      </c>
      <c r="G60" s="24" t="s">
        <v>7</v>
      </c>
      <c r="H60" s="24" t="s">
        <v>7</v>
      </c>
      <c r="I60" s="24" t="s">
        <v>7</v>
      </c>
      <c r="J60" s="24" t="s">
        <v>7</v>
      </c>
      <c r="K60" s="24" t="s">
        <v>7</v>
      </c>
      <c r="L60" s="24" t="s">
        <v>7</v>
      </c>
      <c r="M60" s="24" t="s">
        <v>7</v>
      </c>
      <c r="N60" s="24" t="s">
        <v>7</v>
      </c>
      <c r="O60" s="24" t="s">
        <v>7</v>
      </c>
      <c r="P60" s="24" t="s">
        <v>7</v>
      </c>
      <c r="Q60" s="24" t="s">
        <v>7</v>
      </c>
      <c r="R60" s="24" t="s">
        <v>7</v>
      </c>
      <c r="S60" s="24" t="s">
        <v>7</v>
      </c>
      <c r="T60" s="24" t="s">
        <v>7</v>
      </c>
      <c r="U60" s="24" t="s">
        <v>7</v>
      </c>
      <c r="V60" s="24" t="s">
        <v>7</v>
      </c>
      <c r="W60" s="24" t="s">
        <v>7</v>
      </c>
      <c r="X60" s="24" t="s">
        <v>7</v>
      </c>
      <c r="Y60" s="24" t="s">
        <v>7</v>
      </c>
      <c r="Z60" s="24" t="s">
        <v>7</v>
      </c>
      <c r="AA60" s="24" t="s">
        <v>7</v>
      </c>
      <c r="AB60" s="24" t="s">
        <v>7</v>
      </c>
      <c r="AC60" s="24" t="s">
        <v>7</v>
      </c>
      <c r="AD60" s="24" t="s">
        <v>7</v>
      </c>
      <c r="AE60" s="24" t="s">
        <v>7</v>
      </c>
      <c r="AF60" s="24" t="s">
        <v>7</v>
      </c>
      <c r="AG60" s="24" t="s">
        <v>7</v>
      </c>
      <c r="AH60" s="24" t="s">
        <v>7</v>
      </c>
      <c r="AI60" s="24" t="s">
        <v>7</v>
      </c>
      <c r="AJ60" s="58">
        <v>7.378359313630547</v>
      </c>
      <c r="AK60" s="58">
        <v>7.385946829397243</v>
      </c>
      <c r="AL60" s="58">
        <v>7.400694632675453</v>
      </c>
      <c r="AM60" s="58">
        <v>7.4169223891264906</v>
      </c>
      <c r="AN60" s="58">
        <v>7.4322288151595579</v>
      </c>
      <c r="AO60" s="58">
        <v>7.447123878101781</v>
      </c>
      <c r="AP60" s="58">
        <v>7.4604340535938185</v>
      </c>
      <c r="AQ60" s="58">
        <v>7.4701874939389938</v>
      </c>
      <c r="AR60" s="58">
        <v>7.4810453424963477</v>
      </c>
      <c r="AS60" s="58">
        <v>7.4878214508945753</v>
      </c>
      <c r="AT60" s="58">
        <v>7.4946384102918771</v>
      </c>
      <c r="AU60" s="58">
        <v>7.5013360557214739</v>
      </c>
      <c r="AV60" s="58">
        <v>7.5099535814794596</v>
      </c>
      <c r="AW60" s="58">
        <v>7.5242848238694897</v>
      </c>
      <c r="AX60" s="58">
        <v>7.5435519775446469</v>
      </c>
      <c r="AY60" s="58">
        <v>7.5678343247527717</v>
      </c>
      <c r="AZ60" s="58">
        <v>7.5967577877873236</v>
      </c>
      <c r="BA60" s="58">
        <v>7.6316339771682422</v>
      </c>
      <c r="BB60" s="58">
        <v>7.6688716317970815</v>
      </c>
      <c r="BC60" s="58">
        <v>7.7011376390328099</v>
      </c>
      <c r="BD60" s="58">
        <v>7.7308508658045909</v>
      </c>
      <c r="BE60" s="58">
        <v>7.7603927319912547</v>
      </c>
      <c r="BF60" s="58">
        <v>7.7909908037930276</v>
      </c>
      <c r="BG60" s="58">
        <v>7.8198936082721389</v>
      </c>
      <c r="BH60" s="58">
        <v>7.847793462294204</v>
      </c>
      <c r="BI60" s="58">
        <v>7.8757822157943611</v>
      </c>
      <c r="BJ60" s="58">
        <v>7.9042376127680356</v>
      </c>
      <c r="BK60" s="58">
        <v>7.9308806543974182</v>
      </c>
      <c r="BL60" s="58">
        <v>7.954006395223816</v>
      </c>
      <c r="BM60" s="58">
        <v>7.9751438255825846</v>
      </c>
      <c r="BN60" s="58">
        <v>7.9999490895768339</v>
      </c>
      <c r="BO60" s="58">
        <v>8.0282885757018807</v>
      </c>
      <c r="BP60" s="26"/>
      <c r="BQ60" s="26"/>
      <c r="BR60" s="26"/>
      <c r="BS60" s="26"/>
      <c r="BT60" s="26"/>
    </row>
    <row r="61" spans="1:76" ht="17.25" customHeight="1">
      <c r="A61" s="25">
        <v>18</v>
      </c>
      <c r="B61" s="24" t="s">
        <v>7</v>
      </c>
      <c r="C61" s="24" t="s">
        <v>7</v>
      </c>
      <c r="D61" s="24" t="s">
        <v>7</v>
      </c>
      <c r="E61" s="24" t="s">
        <v>7</v>
      </c>
      <c r="F61" s="24" t="s">
        <v>7</v>
      </c>
      <c r="G61" s="24" t="s">
        <v>7</v>
      </c>
      <c r="H61" s="24" t="s">
        <v>7</v>
      </c>
      <c r="I61" s="24" t="s">
        <v>7</v>
      </c>
      <c r="J61" s="24" t="s">
        <v>7</v>
      </c>
      <c r="K61" s="24" t="s">
        <v>7</v>
      </c>
      <c r="L61" s="24" t="s">
        <v>7</v>
      </c>
      <c r="M61" s="24" t="s">
        <v>7</v>
      </c>
      <c r="N61" s="24" t="s">
        <v>7</v>
      </c>
      <c r="O61" s="24" t="s">
        <v>7</v>
      </c>
      <c r="P61" s="24" t="s">
        <v>7</v>
      </c>
      <c r="Q61" s="24" t="s">
        <v>7</v>
      </c>
      <c r="R61" s="24" t="s">
        <v>7</v>
      </c>
      <c r="S61" s="24" t="s">
        <v>7</v>
      </c>
      <c r="T61" s="24" t="s">
        <v>7</v>
      </c>
      <c r="U61" s="24" t="s">
        <v>7</v>
      </c>
      <c r="V61" s="24" t="s">
        <v>7</v>
      </c>
      <c r="W61" s="24" t="s">
        <v>7</v>
      </c>
      <c r="X61" s="24" t="s">
        <v>7</v>
      </c>
      <c r="Y61" s="24" t="s">
        <v>7</v>
      </c>
      <c r="Z61" s="24" t="s">
        <v>7</v>
      </c>
      <c r="AA61" s="24" t="s">
        <v>7</v>
      </c>
      <c r="AB61" s="24" t="s">
        <v>7</v>
      </c>
      <c r="AC61" s="24" t="s">
        <v>7</v>
      </c>
      <c r="AD61" s="24" t="s">
        <v>7</v>
      </c>
      <c r="AE61" s="24" t="s">
        <v>7</v>
      </c>
      <c r="AF61" s="24" t="s">
        <v>7</v>
      </c>
      <c r="AG61" s="24" t="s">
        <v>7</v>
      </c>
      <c r="AH61" s="24" t="s">
        <v>7</v>
      </c>
      <c r="AI61" s="24" t="s">
        <v>7</v>
      </c>
      <c r="AJ61" s="58">
        <v>7.378359313630547</v>
      </c>
      <c r="AK61" s="58">
        <v>7.385946829397243</v>
      </c>
      <c r="AL61" s="58">
        <v>7.400694632675453</v>
      </c>
      <c r="AM61" s="58">
        <v>7.4169223891264906</v>
      </c>
      <c r="AN61" s="58">
        <v>7.4322288151595579</v>
      </c>
      <c r="AO61" s="58">
        <v>7.447123878101781</v>
      </c>
      <c r="AP61" s="58">
        <v>7.4604340535938185</v>
      </c>
      <c r="AQ61" s="58">
        <v>7.4701874939389938</v>
      </c>
      <c r="AR61" s="58">
        <v>7.4810453424963477</v>
      </c>
      <c r="AS61" s="58">
        <v>7.4878214508945753</v>
      </c>
      <c r="AT61" s="58">
        <v>7.4946384102918771</v>
      </c>
      <c r="AU61" s="58">
        <v>7.5013360557214739</v>
      </c>
      <c r="AV61" s="58">
        <v>7.5099535814794596</v>
      </c>
      <c r="AW61" s="58">
        <v>7.5242848238694897</v>
      </c>
      <c r="AX61" s="58">
        <v>7.5435519775446469</v>
      </c>
      <c r="AY61" s="58">
        <v>7.5678343247527717</v>
      </c>
      <c r="AZ61" s="58">
        <v>7.5967577877873236</v>
      </c>
      <c r="BA61" s="58">
        <v>7.6316339771682422</v>
      </c>
      <c r="BB61" s="58">
        <v>7.6688716317970815</v>
      </c>
      <c r="BC61" s="58">
        <v>7.7011376390328099</v>
      </c>
      <c r="BD61" s="58">
        <v>7.7308508658045909</v>
      </c>
      <c r="BE61" s="58">
        <v>7.7603927319912547</v>
      </c>
      <c r="BF61" s="58">
        <v>7.7909908037930276</v>
      </c>
      <c r="BG61" s="58">
        <v>7.8198936082721389</v>
      </c>
      <c r="BH61" s="58">
        <v>7.847793462294204</v>
      </c>
      <c r="BI61" s="58">
        <v>7.8757822157943611</v>
      </c>
      <c r="BJ61" s="58">
        <v>7.9042376127680356</v>
      </c>
      <c r="BK61" s="58">
        <v>7.9308806543974182</v>
      </c>
      <c r="BL61" s="58">
        <v>7.954006395223816</v>
      </c>
      <c r="BM61" s="58">
        <v>7.9751438255825846</v>
      </c>
      <c r="BN61" s="58">
        <v>7.9999490895768339</v>
      </c>
      <c r="BO61" s="58">
        <v>8.0282885757018807</v>
      </c>
      <c r="BP61" s="26"/>
      <c r="BQ61" s="26"/>
      <c r="BR61" s="26"/>
      <c r="BS61" s="26"/>
      <c r="BT61" s="26"/>
      <c r="BU61" s="26"/>
    </row>
    <row r="62" spans="1:76" ht="17.25" customHeight="1">
      <c r="A62" s="25">
        <v>17</v>
      </c>
      <c r="B62" s="24" t="s">
        <v>7</v>
      </c>
      <c r="C62" s="24" t="s">
        <v>7</v>
      </c>
      <c r="D62" s="24" t="s">
        <v>7</v>
      </c>
      <c r="E62" s="24" t="s">
        <v>7</v>
      </c>
      <c r="F62" s="24" t="s">
        <v>7</v>
      </c>
      <c r="G62" s="24" t="s">
        <v>7</v>
      </c>
      <c r="H62" s="24" t="s">
        <v>7</v>
      </c>
      <c r="I62" s="24" t="s">
        <v>7</v>
      </c>
      <c r="J62" s="24" t="s">
        <v>7</v>
      </c>
      <c r="K62" s="24" t="s">
        <v>7</v>
      </c>
      <c r="L62" s="24" t="s">
        <v>7</v>
      </c>
      <c r="M62" s="24" t="s">
        <v>7</v>
      </c>
      <c r="N62" s="24" t="s">
        <v>7</v>
      </c>
      <c r="O62" s="24" t="s">
        <v>7</v>
      </c>
      <c r="P62" s="24" t="s">
        <v>7</v>
      </c>
      <c r="Q62" s="24" t="s">
        <v>7</v>
      </c>
      <c r="R62" s="24" t="s">
        <v>7</v>
      </c>
      <c r="S62" s="24" t="s">
        <v>7</v>
      </c>
      <c r="T62" s="24" t="s">
        <v>7</v>
      </c>
      <c r="U62" s="24" t="s">
        <v>7</v>
      </c>
      <c r="V62" s="24" t="s">
        <v>7</v>
      </c>
      <c r="W62" s="24" t="s">
        <v>7</v>
      </c>
      <c r="X62" s="24" t="s">
        <v>7</v>
      </c>
      <c r="Y62" s="24" t="s">
        <v>7</v>
      </c>
      <c r="Z62" s="24" t="s">
        <v>7</v>
      </c>
      <c r="AA62" s="24" t="s">
        <v>7</v>
      </c>
      <c r="AB62" s="24" t="s">
        <v>7</v>
      </c>
      <c r="AC62" s="24" t="s">
        <v>7</v>
      </c>
      <c r="AD62" s="24" t="s">
        <v>7</v>
      </c>
      <c r="AE62" s="24" t="s">
        <v>7</v>
      </c>
      <c r="AF62" s="24" t="s">
        <v>7</v>
      </c>
      <c r="AG62" s="24" t="s">
        <v>7</v>
      </c>
      <c r="AH62" s="24" t="s">
        <v>7</v>
      </c>
      <c r="AI62" s="24" t="s">
        <v>7</v>
      </c>
      <c r="AJ62" s="58">
        <v>7.378359313630547</v>
      </c>
      <c r="AK62" s="58">
        <v>7.385946829397243</v>
      </c>
      <c r="AL62" s="58">
        <v>7.400694632675453</v>
      </c>
      <c r="AM62" s="58">
        <v>7.4169223891264906</v>
      </c>
      <c r="AN62" s="58">
        <v>7.4322288151595579</v>
      </c>
      <c r="AO62" s="58">
        <v>7.447123878101781</v>
      </c>
      <c r="AP62" s="58">
        <v>7.4604340535938185</v>
      </c>
      <c r="AQ62" s="58">
        <v>7.4701874939389938</v>
      </c>
      <c r="AR62" s="58">
        <v>7.4810453424963477</v>
      </c>
      <c r="AS62" s="58">
        <v>7.4878214508945753</v>
      </c>
      <c r="AT62" s="58">
        <v>7.4946384102918771</v>
      </c>
      <c r="AU62" s="58">
        <v>7.5013360557214739</v>
      </c>
      <c r="AV62" s="58">
        <v>7.5099535814794596</v>
      </c>
      <c r="AW62" s="58">
        <v>7.5242848238694897</v>
      </c>
      <c r="AX62" s="58">
        <v>7.5435519775446469</v>
      </c>
      <c r="AY62" s="58">
        <v>7.5678343247527717</v>
      </c>
      <c r="AZ62" s="58">
        <v>7.5967577877873236</v>
      </c>
      <c r="BA62" s="58">
        <v>7.6316339771682422</v>
      </c>
      <c r="BB62" s="58">
        <v>7.6688716317970815</v>
      </c>
      <c r="BC62" s="58">
        <v>7.7011376390328099</v>
      </c>
      <c r="BD62" s="58">
        <v>7.7308508658045909</v>
      </c>
      <c r="BE62" s="58">
        <v>7.7603927319912547</v>
      </c>
      <c r="BF62" s="58">
        <v>7.7909908037930276</v>
      </c>
      <c r="BG62" s="58">
        <v>7.8198936082721389</v>
      </c>
      <c r="BH62" s="58">
        <v>7.847793462294204</v>
      </c>
      <c r="BI62" s="58">
        <v>7.8757822157943611</v>
      </c>
      <c r="BJ62" s="58">
        <v>7.9042376127680356</v>
      </c>
      <c r="BK62" s="58">
        <v>7.9308806543974182</v>
      </c>
      <c r="BL62" s="58">
        <v>7.954006395223816</v>
      </c>
      <c r="BM62" s="58">
        <v>7.9751438255825846</v>
      </c>
      <c r="BN62" s="58">
        <v>7.9999490895768339</v>
      </c>
      <c r="BO62" s="58">
        <v>8.0282885757018807</v>
      </c>
      <c r="BP62" s="26"/>
      <c r="BQ62" s="26"/>
      <c r="BR62" s="26"/>
      <c r="BS62" s="26"/>
      <c r="BT62" s="26"/>
      <c r="BU62" s="26"/>
      <c r="BV62" s="26"/>
    </row>
    <row r="63" spans="1:76" ht="17.25" customHeight="1">
      <c r="A63" s="25">
        <v>16</v>
      </c>
      <c r="B63" s="24" t="s">
        <v>7</v>
      </c>
      <c r="C63" s="24" t="s">
        <v>7</v>
      </c>
      <c r="D63" s="24" t="s">
        <v>7</v>
      </c>
      <c r="E63" s="24" t="s">
        <v>7</v>
      </c>
      <c r="F63" s="24" t="s">
        <v>7</v>
      </c>
      <c r="G63" s="24" t="s">
        <v>7</v>
      </c>
      <c r="H63" s="24" t="s">
        <v>7</v>
      </c>
      <c r="I63" s="24" t="s">
        <v>7</v>
      </c>
      <c r="J63" s="24" t="s">
        <v>7</v>
      </c>
      <c r="K63" s="24" t="s">
        <v>7</v>
      </c>
      <c r="L63" s="24" t="s">
        <v>7</v>
      </c>
      <c r="M63" s="24" t="s">
        <v>7</v>
      </c>
      <c r="N63" s="24" t="s">
        <v>7</v>
      </c>
      <c r="O63" s="24" t="s">
        <v>7</v>
      </c>
      <c r="P63" s="24" t="s">
        <v>7</v>
      </c>
      <c r="Q63" s="24" t="s">
        <v>7</v>
      </c>
      <c r="R63" s="24" t="s">
        <v>7</v>
      </c>
      <c r="S63" s="24" t="s">
        <v>7</v>
      </c>
      <c r="T63" s="24" t="s">
        <v>7</v>
      </c>
      <c r="U63" s="24" t="s">
        <v>7</v>
      </c>
      <c r="V63" s="24" t="s">
        <v>7</v>
      </c>
      <c r="W63" s="24" t="s">
        <v>7</v>
      </c>
      <c r="X63" s="24" t="s">
        <v>7</v>
      </c>
      <c r="Y63" s="24" t="s">
        <v>7</v>
      </c>
      <c r="Z63" s="24" t="s">
        <v>7</v>
      </c>
      <c r="AA63" s="24" t="s">
        <v>7</v>
      </c>
      <c r="AB63" s="24" t="s">
        <v>7</v>
      </c>
      <c r="AC63" s="24" t="s">
        <v>7</v>
      </c>
      <c r="AD63" s="24" t="s">
        <v>7</v>
      </c>
      <c r="AE63" s="24" t="s">
        <v>7</v>
      </c>
      <c r="AF63" s="24" t="s">
        <v>7</v>
      </c>
      <c r="AG63" s="24" t="s">
        <v>7</v>
      </c>
      <c r="AH63" s="24" t="s">
        <v>7</v>
      </c>
      <c r="AI63" s="24" t="s">
        <v>7</v>
      </c>
      <c r="AJ63" s="58">
        <v>7.378359313630547</v>
      </c>
      <c r="AK63" s="58">
        <v>7.385946829397243</v>
      </c>
      <c r="AL63" s="58">
        <v>7.400694632675453</v>
      </c>
      <c r="AM63" s="58">
        <v>7.4169223891264906</v>
      </c>
      <c r="AN63" s="58">
        <v>7.4322288151595579</v>
      </c>
      <c r="AO63" s="58">
        <v>7.447123878101781</v>
      </c>
      <c r="AP63" s="58">
        <v>7.4604340535938185</v>
      </c>
      <c r="AQ63" s="58">
        <v>7.4701874939389938</v>
      </c>
      <c r="AR63" s="58">
        <v>7.4810453424963477</v>
      </c>
      <c r="AS63" s="58">
        <v>7.4878214508945753</v>
      </c>
      <c r="AT63" s="58">
        <v>7.4946384102918771</v>
      </c>
      <c r="AU63" s="58">
        <v>7.5013360557214739</v>
      </c>
      <c r="AV63" s="58">
        <v>7.5099535814794596</v>
      </c>
      <c r="AW63" s="58">
        <v>7.5242848238694897</v>
      </c>
      <c r="AX63" s="58">
        <v>7.5435519775446469</v>
      </c>
      <c r="AY63" s="58">
        <v>7.5678343247527717</v>
      </c>
      <c r="AZ63" s="58">
        <v>7.5967577877873236</v>
      </c>
      <c r="BA63" s="58">
        <v>7.6316339771682422</v>
      </c>
      <c r="BB63" s="58">
        <v>7.6688716317970815</v>
      </c>
      <c r="BC63" s="58">
        <v>7.7011376390328099</v>
      </c>
      <c r="BD63" s="58">
        <v>7.7308508658045909</v>
      </c>
      <c r="BE63" s="58">
        <v>7.7603927319912547</v>
      </c>
      <c r="BF63" s="58">
        <v>7.7909908037930276</v>
      </c>
      <c r="BG63" s="58">
        <v>7.8198936082721389</v>
      </c>
      <c r="BH63" s="58">
        <v>7.847793462294204</v>
      </c>
      <c r="BI63" s="58">
        <v>7.8757822157943611</v>
      </c>
      <c r="BJ63" s="58">
        <v>7.9042376127680356</v>
      </c>
      <c r="BK63" s="58">
        <v>7.9308806543974182</v>
      </c>
      <c r="BL63" s="58">
        <v>7.954006395223816</v>
      </c>
      <c r="BM63" s="58">
        <v>7.9751438255825846</v>
      </c>
      <c r="BN63" s="58">
        <v>7.9999490895768339</v>
      </c>
      <c r="BO63" s="58">
        <v>8.0282885757018807</v>
      </c>
      <c r="BP63" s="26"/>
      <c r="BQ63" s="26"/>
      <c r="BR63" s="26"/>
      <c r="BS63" s="26"/>
      <c r="BT63" s="26"/>
      <c r="BU63" s="26"/>
      <c r="BV63" s="26"/>
      <c r="BW63" s="26"/>
    </row>
    <row r="64" spans="1:76" ht="17.25" customHeight="1">
      <c r="A64" s="25">
        <v>15</v>
      </c>
      <c r="B64" s="24" t="s">
        <v>7</v>
      </c>
      <c r="C64" s="24" t="s">
        <v>7</v>
      </c>
      <c r="D64" s="24" t="s">
        <v>7</v>
      </c>
      <c r="E64" s="24" t="s">
        <v>7</v>
      </c>
      <c r="F64" s="24" t="s">
        <v>7</v>
      </c>
      <c r="G64" s="24" t="s">
        <v>7</v>
      </c>
      <c r="H64" s="24" t="s">
        <v>7</v>
      </c>
      <c r="I64" s="24" t="s">
        <v>7</v>
      </c>
      <c r="J64" s="24" t="s">
        <v>7</v>
      </c>
      <c r="K64" s="24" t="s">
        <v>7</v>
      </c>
      <c r="L64" s="24" t="s">
        <v>7</v>
      </c>
      <c r="M64" s="24" t="s">
        <v>7</v>
      </c>
      <c r="N64" s="24" t="s">
        <v>7</v>
      </c>
      <c r="O64" s="24" t="s">
        <v>7</v>
      </c>
      <c r="P64" s="24" t="s">
        <v>7</v>
      </c>
      <c r="Q64" s="24" t="s">
        <v>7</v>
      </c>
      <c r="R64" s="24" t="s">
        <v>7</v>
      </c>
      <c r="S64" s="24" t="s">
        <v>7</v>
      </c>
      <c r="T64" s="24" t="s">
        <v>7</v>
      </c>
      <c r="U64" s="24" t="s">
        <v>7</v>
      </c>
      <c r="V64" s="24" t="s">
        <v>7</v>
      </c>
      <c r="W64" s="24" t="s">
        <v>7</v>
      </c>
      <c r="X64" s="24" t="s">
        <v>7</v>
      </c>
      <c r="Y64" s="24" t="s">
        <v>7</v>
      </c>
      <c r="Z64" s="24" t="s">
        <v>7</v>
      </c>
      <c r="AA64" s="24" t="s">
        <v>7</v>
      </c>
      <c r="AB64" s="24" t="s">
        <v>7</v>
      </c>
      <c r="AC64" s="24" t="s">
        <v>7</v>
      </c>
      <c r="AD64" s="24" t="s">
        <v>7</v>
      </c>
      <c r="AE64" s="24" t="s">
        <v>7</v>
      </c>
      <c r="AF64" s="24" t="s">
        <v>7</v>
      </c>
      <c r="AG64" s="24" t="s">
        <v>7</v>
      </c>
      <c r="AH64" s="24" t="s">
        <v>7</v>
      </c>
      <c r="AI64" s="24" t="s">
        <v>7</v>
      </c>
      <c r="AJ64" s="58">
        <v>7.378359313630547</v>
      </c>
      <c r="AK64" s="58">
        <v>7.385946829397243</v>
      </c>
      <c r="AL64" s="58">
        <v>7.400694632675453</v>
      </c>
      <c r="AM64" s="58">
        <v>7.4169223891264906</v>
      </c>
      <c r="AN64" s="58">
        <v>7.4322288151595579</v>
      </c>
      <c r="AO64" s="58">
        <v>7.447123878101781</v>
      </c>
      <c r="AP64" s="58">
        <v>7.4604340535938185</v>
      </c>
      <c r="AQ64" s="58">
        <v>7.4701874939389938</v>
      </c>
      <c r="AR64" s="58">
        <v>7.4810453424963477</v>
      </c>
      <c r="AS64" s="58">
        <v>7.4878214508945753</v>
      </c>
      <c r="AT64" s="58">
        <v>7.4946384102918771</v>
      </c>
      <c r="AU64" s="58">
        <v>7.5013360557214739</v>
      </c>
      <c r="AV64" s="58">
        <v>7.5099535814794596</v>
      </c>
      <c r="AW64" s="58">
        <v>7.5242848238694897</v>
      </c>
      <c r="AX64" s="58">
        <v>7.5435519775446469</v>
      </c>
      <c r="AY64" s="58">
        <v>7.5678343247527717</v>
      </c>
      <c r="AZ64" s="58">
        <v>7.5967577877873236</v>
      </c>
      <c r="BA64" s="58">
        <v>7.6316339771682422</v>
      </c>
      <c r="BB64" s="58">
        <v>7.6688716317970815</v>
      </c>
      <c r="BC64" s="58">
        <v>7.7011376390328099</v>
      </c>
      <c r="BD64" s="58">
        <v>7.7308508658045909</v>
      </c>
      <c r="BE64" s="58">
        <v>7.7603927319912547</v>
      </c>
      <c r="BF64" s="58">
        <v>7.7909908037930276</v>
      </c>
      <c r="BG64" s="58">
        <v>7.8198936082721389</v>
      </c>
      <c r="BH64" s="58">
        <v>7.847793462294204</v>
      </c>
      <c r="BI64" s="58">
        <v>7.8757822157943611</v>
      </c>
      <c r="BJ64" s="58">
        <v>7.9042376127680356</v>
      </c>
      <c r="BK64" s="58">
        <v>7.9308806543974182</v>
      </c>
      <c r="BL64" s="58">
        <v>7.954006395223816</v>
      </c>
      <c r="BM64" s="58">
        <v>7.9751438255825846</v>
      </c>
      <c r="BN64" s="58">
        <v>7.9999490895768339</v>
      </c>
      <c r="BO64" s="58">
        <v>8.0282885757018807</v>
      </c>
      <c r="BP64" s="26"/>
      <c r="BQ64" s="26"/>
      <c r="BR64" s="26"/>
      <c r="BS64" s="26"/>
      <c r="BT64" s="26"/>
      <c r="BU64" s="26"/>
      <c r="BV64" s="26"/>
      <c r="BW64" s="26"/>
      <c r="BX64" s="26"/>
    </row>
    <row r="65" spans="1:91" ht="17.25" customHeight="1">
      <c r="A65" s="25">
        <v>14</v>
      </c>
      <c r="B65" s="24" t="s">
        <v>7</v>
      </c>
      <c r="C65" s="24" t="s">
        <v>7</v>
      </c>
      <c r="D65" s="24" t="s">
        <v>7</v>
      </c>
      <c r="E65" s="24" t="s">
        <v>7</v>
      </c>
      <c r="F65" s="24" t="s">
        <v>7</v>
      </c>
      <c r="G65" s="24" t="s">
        <v>7</v>
      </c>
      <c r="H65" s="24" t="s">
        <v>7</v>
      </c>
      <c r="I65" s="24" t="s">
        <v>7</v>
      </c>
      <c r="J65" s="24" t="s">
        <v>7</v>
      </c>
      <c r="K65" s="24" t="s">
        <v>7</v>
      </c>
      <c r="L65" s="24" t="s">
        <v>7</v>
      </c>
      <c r="M65" s="24" t="s">
        <v>7</v>
      </c>
      <c r="N65" s="24" t="s">
        <v>7</v>
      </c>
      <c r="O65" s="24" t="s">
        <v>7</v>
      </c>
      <c r="P65" s="24" t="s">
        <v>7</v>
      </c>
      <c r="Q65" s="24" t="s">
        <v>7</v>
      </c>
      <c r="R65" s="24" t="s">
        <v>7</v>
      </c>
      <c r="S65" s="24" t="s">
        <v>7</v>
      </c>
      <c r="T65" s="24" t="s">
        <v>7</v>
      </c>
      <c r="U65" s="24" t="s">
        <v>7</v>
      </c>
      <c r="V65" s="24" t="s">
        <v>7</v>
      </c>
      <c r="W65" s="24" t="s">
        <v>7</v>
      </c>
      <c r="X65" s="24" t="s">
        <v>7</v>
      </c>
      <c r="Y65" s="24" t="s">
        <v>7</v>
      </c>
      <c r="Z65" s="24" t="s">
        <v>7</v>
      </c>
      <c r="AA65" s="24" t="s">
        <v>7</v>
      </c>
      <c r="AB65" s="24" t="s">
        <v>7</v>
      </c>
      <c r="AC65" s="24" t="s">
        <v>7</v>
      </c>
      <c r="AD65" s="24" t="s">
        <v>7</v>
      </c>
      <c r="AE65" s="24" t="s">
        <v>7</v>
      </c>
      <c r="AF65" s="24" t="s">
        <v>7</v>
      </c>
      <c r="AG65" s="24" t="s">
        <v>7</v>
      </c>
      <c r="AH65" s="24" t="s">
        <v>7</v>
      </c>
      <c r="AI65" s="24" t="s">
        <v>7</v>
      </c>
      <c r="AJ65" s="58">
        <v>7.378359313630547</v>
      </c>
      <c r="AK65" s="58">
        <v>7.385946829397243</v>
      </c>
      <c r="AL65" s="58">
        <v>7.400694632675453</v>
      </c>
      <c r="AM65" s="58">
        <v>7.4169223891264906</v>
      </c>
      <c r="AN65" s="58">
        <v>7.4322288151595579</v>
      </c>
      <c r="AO65" s="58">
        <v>7.447123878101781</v>
      </c>
      <c r="AP65" s="58">
        <v>7.4604340535938185</v>
      </c>
      <c r="AQ65" s="58">
        <v>7.4701874939389938</v>
      </c>
      <c r="AR65" s="58">
        <v>7.4810453424963477</v>
      </c>
      <c r="AS65" s="58">
        <v>7.4878214508945753</v>
      </c>
      <c r="AT65" s="58">
        <v>7.4946384102918771</v>
      </c>
      <c r="AU65" s="58">
        <v>7.5013360557214739</v>
      </c>
      <c r="AV65" s="58">
        <v>7.5099535814794596</v>
      </c>
      <c r="AW65" s="58">
        <v>7.5242848238694897</v>
      </c>
      <c r="AX65" s="58">
        <v>7.5435519775446469</v>
      </c>
      <c r="AY65" s="58">
        <v>7.5678343247527717</v>
      </c>
      <c r="AZ65" s="58">
        <v>7.5967577877873236</v>
      </c>
      <c r="BA65" s="58">
        <v>7.6316339771682422</v>
      </c>
      <c r="BB65" s="58">
        <v>7.6688716317970815</v>
      </c>
      <c r="BC65" s="58">
        <v>7.7011376390328099</v>
      </c>
      <c r="BD65" s="58">
        <v>7.7308508658045909</v>
      </c>
      <c r="BE65" s="58">
        <v>7.7603927319912547</v>
      </c>
      <c r="BF65" s="58">
        <v>7.7909908037930276</v>
      </c>
      <c r="BG65" s="58">
        <v>7.8198936082721389</v>
      </c>
      <c r="BH65" s="58">
        <v>7.847793462294204</v>
      </c>
      <c r="BI65" s="58">
        <v>7.8757822157943611</v>
      </c>
      <c r="BJ65" s="58">
        <v>7.9042376127680356</v>
      </c>
      <c r="BK65" s="58">
        <v>7.9308806543974182</v>
      </c>
      <c r="BL65" s="58">
        <v>7.954006395223816</v>
      </c>
      <c r="BM65" s="58">
        <v>7.9751438255825846</v>
      </c>
      <c r="BN65" s="58">
        <v>7.9999490895768339</v>
      </c>
      <c r="BO65" s="58">
        <v>8.0282885757018807</v>
      </c>
      <c r="BP65" s="26"/>
      <c r="BQ65" s="26"/>
      <c r="BR65" s="26"/>
      <c r="BS65" s="26"/>
      <c r="BT65" s="26"/>
      <c r="BU65" s="26"/>
      <c r="BV65" s="26"/>
      <c r="BW65" s="26"/>
      <c r="BX65" s="26"/>
      <c r="BY65" s="26"/>
    </row>
    <row r="66" spans="1:91" ht="17.25" customHeight="1">
      <c r="A66" s="25">
        <v>13</v>
      </c>
      <c r="B66" s="24" t="s">
        <v>7</v>
      </c>
      <c r="C66" s="24" t="s">
        <v>7</v>
      </c>
      <c r="D66" s="24" t="s">
        <v>7</v>
      </c>
      <c r="E66" s="24" t="s">
        <v>7</v>
      </c>
      <c r="F66" s="24" t="s">
        <v>7</v>
      </c>
      <c r="G66" s="24" t="s">
        <v>7</v>
      </c>
      <c r="H66" s="24" t="s">
        <v>7</v>
      </c>
      <c r="I66" s="24" t="s">
        <v>7</v>
      </c>
      <c r="J66" s="24" t="s">
        <v>7</v>
      </c>
      <c r="K66" s="24" t="s">
        <v>7</v>
      </c>
      <c r="L66" s="24" t="s">
        <v>7</v>
      </c>
      <c r="M66" s="24" t="s">
        <v>7</v>
      </c>
      <c r="N66" s="24" t="s">
        <v>7</v>
      </c>
      <c r="O66" s="24" t="s">
        <v>7</v>
      </c>
      <c r="P66" s="24" t="s">
        <v>7</v>
      </c>
      <c r="Q66" s="24" t="s">
        <v>7</v>
      </c>
      <c r="R66" s="24" t="s">
        <v>7</v>
      </c>
      <c r="S66" s="24" t="s">
        <v>7</v>
      </c>
      <c r="T66" s="24" t="s">
        <v>7</v>
      </c>
      <c r="U66" s="24" t="s">
        <v>7</v>
      </c>
      <c r="V66" s="24" t="s">
        <v>7</v>
      </c>
      <c r="W66" s="24" t="s">
        <v>7</v>
      </c>
      <c r="X66" s="24" t="s">
        <v>7</v>
      </c>
      <c r="Y66" s="24" t="s">
        <v>7</v>
      </c>
      <c r="Z66" s="24" t="s">
        <v>7</v>
      </c>
      <c r="AA66" s="24" t="s">
        <v>7</v>
      </c>
      <c r="AB66" s="24" t="s">
        <v>7</v>
      </c>
      <c r="AC66" s="24" t="s">
        <v>7</v>
      </c>
      <c r="AD66" s="24" t="s">
        <v>7</v>
      </c>
      <c r="AE66" s="24" t="s">
        <v>7</v>
      </c>
      <c r="AF66" s="24" t="s">
        <v>7</v>
      </c>
      <c r="AG66" s="24" t="s">
        <v>7</v>
      </c>
      <c r="AH66" s="24" t="s">
        <v>7</v>
      </c>
      <c r="AI66" s="24" t="s">
        <v>7</v>
      </c>
      <c r="AJ66" s="58">
        <v>7.378359313630547</v>
      </c>
      <c r="AK66" s="58">
        <v>7.385946829397243</v>
      </c>
      <c r="AL66" s="58">
        <v>7.400694632675453</v>
      </c>
      <c r="AM66" s="58">
        <v>7.4169223891264906</v>
      </c>
      <c r="AN66" s="58">
        <v>7.4322288151595579</v>
      </c>
      <c r="AO66" s="58">
        <v>7.447123878101781</v>
      </c>
      <c r="AP66" s="58">
        <v>7.4604340535938185</v>
      </c>
      <c r="AQ66" s="58">
        <v>7.4701874939389938</v>
      </c>
      <c r="AR66" s="58">
        <v>7.4810453424963477</v>
      </c>
      <c r="AS66" s="58">
        <v>7.4878214508945753</v>
      </c>
      <c r="AT66" s="58">
        <v>7.4946384102918771</v>
      </c>
      <c r="AU66" s="58">
        <v>7.5013360557214739</v>
      </c>
      <c r="AV66" s="58">
        <v>7.5099535814794596</v>
      </c>
      <c r="AW66" s="58">
        <v>7.5242848238694897</v>
      </c>
      <c r="AX66" s="58">
        <v>7.5435519775446469</v>
      </c>
      <c r="AY66" s="58">
        <v>7.5678343247527717</v>
      </c>
      <c r="AZ66" s="58">
        <v>7.5967577877873236</v>
      </c>
      <c r="BA66" s="58">
        <v>7.6316339771682422</v>
      </c>
      <c r="BB66" s="58">
        <v>7.6688716317970815</v>
      </c>
      <c r="BC66" s="58">
        <v>7.7011376390328099</v>
      </c>
      <c r="BD66" s="58">
        <v>7.7308508658045909</v>
      </c>
      <c r="BE66" s="58">
        <v>7.7603927319912547</v>
      </c>
      <c r="BF66" s="58">
        <v>7.7909908037930276</v>
      </c>
      <c r="BG66" s="58">
        <v>7.8198936082721389</v>
      </c>
      <c r="BH66" s="58">
        <v>7.847793462294204</v>
      </c>
      <c r="BI66" s="58">
        <v>7.8757822157943611</v>
      </c>
      <c r="BJ66" s="58">
        <v>7.9042376127680356</v>
      </c>
      <c r="BK66" s="58">
        <v>7.9308806543974182</v>
      </c>
      <c r="BL66" s="58">
        <v>7.954006395223816</v>
      </c>
      <c r="BM66" s="58">
        <v>7.9751438255825846</v>
      </c>
      <c r="BN66" s="58">
        <v>7.9999490895768339</v>
      </c>
      <c r="BO66" s="58">
        <v>8.0282885757018807</v>
      </c>
      <c r="BP66" s="26"/>
      <c r="BQ66" s="26"/>
      <c r="BR66" s="26"/>
      <c r="BS66" s="26"/>
      <c r="BT66" s="26"/>
      <c r="BU66" s="26"/>
      <c r="BV66" s="26"/>
      <c r="BW66" s="26"/>
      <c r="BX66" s="26"/>
      <c r="BY66" s="26"/>
      <c r="BZ66" s="26"/>
    </row>
    <row r="67" spans="1:91" ht="17.25" customHeight="1">
      <c r="A67" s="25">
        <v>12</v>
      </c>
      <c r="B67" s="24" t="s">
        <v>7</v>
      </c>
      <c r="C67" s="24" t="s">
        <v>7</v>
      </c>
      <c r="D67" s="24" t="s">
        <v>7</v>
      </c>
      <c r="E67" s="24" t="s">
        <v>7</v>
      </c>
      <c r="F67" s="24" t="s">
        <v>7</v>
      </c>
      <c r="G67" s="24" t="s">
        <v>7</v>
      </c>
      <c r="H67" s="24" t="s">
        <v>7</v>
      </c>
      <c r="I67" s="24" t="s">
        <v>7</v>
      </c>
      <c r="J67" s="24" t="s">
        <v>7</v>
      </c>
      <c r="K67" s="24" t="s">
        <v>7</v>
      </c>
      <c r="L67" s="24" t="s">
        <v>7</v>
      </c>
      <c r="M67" s="24" t="s">
        <v>7</v>
      </c>
      <c r="N67" s="24" t="s">
        <v>7</v>
      </c>
      <c r="O67" s="24" t="s">
        <v>7</v>
      </c>
      <c r="P67" s="24" t="s">
        <v>7</v>
      </c>
      <c r="Q67" s="24" t="s">
        <v>7</v>
      </c>
      <c r="R67" s="24" t="s">
        <v>7</v>
      </c>
      <c r="S67" s="24" t="s">
        <v>7</v>
      </c>
      <c r="T67" s="24" t="s">
        <v>7</v>
      </c>
      <c r="U67" s="24" t="s">
        <v>7</v>
      </c>
      <c r="V67" s="24" t="s">
        <v>7</v>
      </c>
      <c r="W67" s="24" t="s">
        <v>7</v>
      </c>
      <c r="X67" s="24" t="s">
        <v>7</v>
      </c>
      <c r="Y67" s="24" t="s">
        <v>7</v>
      </c>
      <c r="Z67" s="24" t="s">
        <v>7</v>
      </c>
      <c r="AA67" s="24" t="s">
        <v>7</v>
      </c>
      <c r="AB67" s="24" t="s">
        <v>7</v>
      </c>
      <c r="AC67" s="24" t="s">
        <v>7</v>
      </c>
      <c r="AD67" s="24" t="s">
        <v>7</v>
      </c>
      <c r="AE67" s="24" t="s">
        <v>7</v>
      </c>
      <c r="AF67" s="24" t="s">
        <v>7</v>
      </c>
      <c r="AG67" s="24" t="s">
        <v>7</v>
      </c>
      <c r="AH67" s="24" t="s">
        <v>7</v>
      </c>
      <c r="AI67" s="24" t="s">
        <v>7</v>
      </c>
      <c r="AJ67" s="58">
        <v>7.378359313630547</v>
      </c>
      <c r="AK67" s="58">
        <v>7.385946829397243</v>
      </c>
      <c r="AL67" s="58">
        <v>7.400694632675453</v>
      </c>
      <c r="AM67" s="58">
        <v>7.4169223891264906</v>
      </c>
      <c r="AN67" s="58">
        <v>7.4322288151595579</v>
      </c>
      <c r="AO67" s="58">
        <v>7.447123878101781</v>
      </c>
      <c r="AP67" s="58">
        <v>7.4604340535938185</v>
      </c>
      <c r="AQ67" s="58">
        <v>7.4701874939389938</v>
      </c>
      <c r="AR67" s="58">
        <v>7.4810453424963477</v>
      </c>
      <c r="AS67" s="58">
        <v>7.4878214508945753</v>
      </c>
      <c r="AT67" s="58">
        <v>7.4946384102918771</v>
      </c>
      <c r="AU67" s="58">
        <v>7.5013360557214739</v>
      </c>
      <c r="AV67" s="58">
        <v>7.5099535814794596</v>
      </c>
      <c r="AW67" s="58">
        <v>7.5242848238694897</v>
      </c>
      <c r="AX67" s="58">
        <v>7.5435519775446469</v>
      </c>
      <c r="AY67" s="58">
        <v>7.5678343247527717</v>
      </c>
      <c r="AZ67" s="58">
        <v>7.5967577877873236</v>
      </c>
      <c r="BA67" s="58">
        <v>7.6316339771682422</v>
      </c>
      <c r="BB67" s="58">
        <v>7.6688716317970815</v>
      </c>
      <c r="BC67" s="58">
        <v>7.7011376390328099</v>
      </c>
      <c r="BD67" s="58">
        <v>7.7308508658045909</v>
      </c>
      <c r="BE67" s="58">
        <v>7.7603927319912547</v>
      </c>
      <c r="BF67" s="58">
        <v>7.7909908037930276</v>
      </c>
      <c r="BG67" s="58">
        <v>7.8198936082721389</v>
      </c>
      <c r="BH67" s="58">
        <v>7.847793462294204</v>
      </c>
      <c r="BI67" s="58">
        <v>7.8757822157943611</v>
      </c>
      <c r="BJ67" s="58">
        <v>7.9042376127680356</v>
      </c>
      <c r="BK67" s="58">
        <v>7.9308806543974182</v>
      </c>
      <c r="BL67" s="58">
        <v>7.954006395223816</v>
      </c>
      <c r="BM67" s="58">
        <v>7.9751438255825846</v>
      </c>
      <c r="BN67" s="58">
        <v>7.9999490895768339</v>
      </c>
      <c r="BO67" s="58">
        <v>8.0282885757018807</v>
      </c>
      <c r="BP67" s="26"/>
      <c r="BQ67" s="26"/>
      <c r="BR67" s="26"/>
      <c r="BS67" s="26"/>
      <c r="BT67" s="26"/>
      <c r="BU67" s="26"/>
      <c r="BV67" s="26"/>
      <c r="BW67" s="26"/>
      <c r="BX67" s="26"/>
      <c r="BY67" s="26"/>
      <c r="BZ67" s="26"/>
      <c r="CA67" s="26"/>
    </row>
    <row r="68" spans="1:91" ht="17.25" customHeight="1">
      <c r="A68" s="25">
        <v>11</v>
      </c>
      <c r="B68" s="24" t="s">
        <v>7</v>
      </c>
      <c r="C68" s="24" t="s">
        <v>7</v>
      </c>
      <c r="D68" s="24" t="s">
        <v>7</v>
      </c>
      <c r="E68" s="24" t="s">
        <v>7</v>
      </c>
      <c r="F68" s="24" t="s">
        <v>7</v>
      </c>
      <c r="G68" s="24" t="s">
        <v>7</v>
      </c>
      <c r="H68" s="24" t="s">
        <v>7</v>
      </c>
      <c r="I68" s="24" t="s">
        <v>7</v>
      </c>
      <c r="J68" s="24" t="s">
        <v>7</v>
      </c>
      <c r="K68" s="24" t="s">
        <v>7</v>
      </c>
      <c r="L68" s="24" t="s">
        <v>7</v>
      </c>
      <c r="M68" s="24" t="s">
        <v>7</v>
      </c>
      <c r="N68" s="24" t="s">
        <v>7</v>
      </c>
      <c r="O68" s="24" t="s">
        <v>7</v>
      </c>
      <c r="P68" s="24" t="s">
        <v>7</v>
      </c>
      <c r="Q68" s="24" t="s">
        <v>7</v>
      </c>
      <c r="R68" s="24" t="s">
        <v>7</v>
      </c>
      <c r="S68" s="24" t="s">
        <v>7</v>
      </c>
      <c r="T68" s="24" t="s">
        <v>7</v>
      </c>
      <c r="U68" s="24" t="s">
        <v>7</v>
      </c>
      <c r="V68" s="24" t="s">
        <v>7</v>
      </c>
      <c r="W68" s="24" t="s">
        <v>7</v>
      </c>
      <c r="X68" s="24" t="s">
        <v>7</v>
      </c>
      <c r="Y68" s="24" t="s">
        <v>7</v>
      </c>
      <c r="Z68" s="24" t="s">
        <v>7</v>
      </c>
      <c r="AA68" s="24" t="s">
        <v>7</v>
      </c>
      <c r="AB68" s="24" t="s">
        <v>7</v>
      </c>
      <c r="AC68" s="24" t="s">
        <v>7</v>
      </c>
      <c r="AD68" s="24" t="s">
        <v>7</v>
      </c>
      <c r="AE68" s="24" t="s">
        <v>7</v>
      </c>
      <c r="AF68" s="24" t="s">
        <v>7</v>
      </c>
      <c r="AG68" s="24" t="s">
        <v>7</v>
      </c>
      <c r="AH68" s="24" t="s">
        <v>7</v>
      </c>
      <c r="AI68" s="24" t="s">
        <v>7</v>
      </c>
      <c r="AJ68" s="58">
        <v>7.378359313630547</v>
      </c>
      <c r="AK68" s="58">
        <v>7.385946829397243</v>
      </c>
      <c r="AL68" s="58">
        <v>7.400694632675453</v>
      </c>
      <c r="AM68" s="58">
        <v>7.4169223891264906</v>
      </c>
      <c r="AN68" s="58">
        <v>7.4322288151595579</v>
      </c>
      <c r="AO68" s="58">
        <v>7.447123878101781</v>
      </c>
      <c r="AP68" s="58">
        <v>7.4604340535938185</v>
      </c>
      <c r="AQ68" s="58">
        <v>7.4701874939389938</v>
      </c>
      <c r="AR68" s="58">
        <v>7.4810453424963477</v>
      </c>
      <c r="AS68" s="58">
        <v>7.4878214508945753</v>
      </c>
      <c r="AT68" s="58">
        <v>7.4946384102918771</v>
      </c>
      <c r="AU68" s="58">
        <v>7.5013360557214739</v>
      </c>
      <c r="AV68" s="58">
        <v>7.5099535814794596</v>
      </c>
      <c r="AW68" s="58">
        <v>7.5242848238694897</v>
      </c>
      <c r="AX68" s="58">
        <v>7.5435519775446469</v>
      </c>
      <c r="AY68" s="58">
        <v>7.5678343247527717</v>
      </c>
      <c r="AZ68" s="58">
        <v>7.5967577877873236</v>
      </c>
      <c r="BA68" s="58">
        <v>7.6316339771682422</v>
      </c>
      <c r="BB68" s="58">
        <v>7.6688716317970815</v>
      </c>
      <c r="BC68" s="58">
        <v>7.7011376390328099</v>
      </c>
      <c r="BD68" s="58">
        <v>7.7308508658045909</v>
      </c>
      <c r="BE68" s="58">
        <v>7.7603927319912547</v>
      </c>
      <c r="BF68" s="58">
        <v>7.7909908037930276</v>
      </c>
      <c r="BG68" s="58">
        <v>7.8198936082721389</v>
      </c>
      <c r="BH68" s="58">
        <v>7.847793462294204</v>
      </c>
      <c r="BI68" s="58">
        <v>7.8757822157943611</v>
      </c>
      <c r="BJ68" s="58">
        <v>7.9042376127680356</v>
      </c>
      <c r="BK68" s="58">
        <v>7.9308806543974182</v>
      </c>
      <c r="BL68" s="58">
        <v>7.954006395223816</v>
      </c>
      <c r="BM68" s="58">
        <v>7.9751438255825846</v>
      </c>
      <c r="BN68" s="58">
        <v>7.9999490895768339</v>
      </c>
      <c r="BO68" s="58">
        <v>8.0282885757018807</v>
      </c>
      <c r="BP68" s="26"/>
      <c r="BQ68" s="26"/>
      <c r="BR68" s="26"/>
      <c r="BS68" s="26"/>
      <c r="BT68" s="26"/>
      <c r="BU68" s="26"/>
      <c r="BV68" s="26"/>
      <c r="BW68" s="26"/>
      <c r="BX68" s="26"/>
      <c r="BY68" s="26"/>
      <c r="BZ68" s="26"/>
      <c r="CA68" s="26"/>
      <c r="CB68" s="26"/>
    </row>
    <row r="69" spans="1:91" ht="17.25" customHeight="1">
      <c r="A69" s="25">
        <v>10</v>
      </c>
      <c r="B69" s="24" t="s">
        <v>7</v>
      </c>
      <c r="C69" s="24" t="s">
        <v>7</v>
      </c>
      <c r="D69" s="24" t="s">
        <v>7</v>
      </c>
      <c r="E69" s="24" t="s">
        <v>7</v>
      </c>
      <c r="F69" s="24" t="s">
        <v>7</v>
      </c>
      <c r="G69" s="24" t="s">
        <v>7</v>
      </c>
      <c r="H69" s="24" t="s">
        <v>7</v>
      </c>
      <c r="I69" s="24" t="s">
        <v>7</v>
      </c>
      <c r="J69" s="24" t="s">
        <v>7</v>
      </c>
      <c r="K69" s="24" t="s">
        <v>7</v>
      </c>
      <c r="L69" s="24" t="s">
        <v>7</v>
      </c>
      <c r="M69" s="24" t="s">
        <v>7</v>
      </c>
      <c r="N69" s="24" t="s">
        <v>7</v>
      </c>
      <c r="O69" s="24" t="s">
        <v>7</v>
      </c>
      <c r="P69" s="24" t="s">
        <v>7</v>
      </c>
      <c r="Q69" s="24" t="s">
        <v>7</v>
      </c>
      <c r="R69" s="24" t="s">
        <v>7</v>
      </c>
      <c r="S69" s="24" t="s">
        <v>7</v>
      </c>
      <c r="T69" s="24" t="s">
        <v>7</v>
      </c>
      <c r="U69" s="24" t="s">
        <v>7</v>
      </c>
      <c r="V69" s="24" t="s">
        <v>7</v>
      </c>
      <c r="W69" s="24" t="s">
        <v>7</v>
      </c>
      <c r="X69" s="24" t="s">
        <v>7</v>
      </c>
      <c r="Y69" s="24" t="s">
        <v>7</v>
      </c>
      <c r="Z69" s="24" t="s">
        <v>7</v>
      </c>
      <c r="AA69" s="24" t="s">
        <v>7</v>
      </c>
      <c r="AB69" s="24" t="s">
        <v>7</v>
      </c>
      <c r="AC69" s="24" t="s">
        <v>7</v>
      </c>
      <c r="AD69" s="24" t="s">
        <v>7</v>
      </c>
      <c r="AE69" s="24" t="s">
        <v>7</v>
      </c>
      <c r="AF69" s="24" t="s">
        <v>7</v>
      </c>
      <c r="AG69" s="24" t="s">
        <v>7</v>
      </c>
      <c r="AH69" s="24" t="s">
        <v>7</v>
      </c>
      <c r="AI69" s="24" t="s">
        <v>7</v>
      </c>
      <c r="AJ69" s="58">
        <v>7.378359313630547</v>
      </c>
      <c r="AK69" s="58">
        <v>7.385946829397243</v>
      </c>
      <c r="AL69" s="58">
        <v>7.400694632675453</v>
      </c>
      <c r="AM69" s="58">
        <v>7.4169223891264906</v>
      </c>
      <c r="AN69" s="58">
        <v>7.4322288151595579</v>
      </c>
      <c r="AO69" s="58">
        <v>7.447123878101781</v>
      </c>
      <c r="AP69" s="58">
        <v>7.4604340535938185</v>
      </c>
      <c r="AQ69" s="58">
        <v>7.4701874939389938</v>
      </c>
      <c r="AR69" s="58">
        <v>7.4810453424963477</v>
      </c>
      <c r="AS69" s="58">
        <v>7.4878214508945753</v>
      </c>
      <c r="AT69" s="58">
        <v>7.4946384102918771</v>
      </c>
      <c r="AU69" s="58">
        <v>7.5013360557214739</v>
      </c>
      <c r="AV69" s="58">
        <v>7.5099535814794596</v>
      </c>
      <c r="AW69" s="58">
        <v>7.5242848238694897</v>
      </c>
      <c r="AX69" s="58">
        <v>7.5435519775446469</v>
      </c>
      <c r="AY69" s="58">
        <v>7.5678343247527717</v>
      </c>
      <c r="AZ69" s="58">
        <v>7.5967577877873236</v>
      </c>
      <c r="BA69" s="58">
        <v>7.6316339771682422</v>
      </c>
      <c r="BB69" s="58">
        <v>7.6688716317970815</v>
      </c>
      <c r="BC69" s="58">
        <v>7.7011376390328099</v>
      </c>
      <c r="BD69" s="58">
        <v>7.7308508658045909</v>
      </c>
      <c r="BE69" s="58">
        <v>7.7603927319912547</v>
      </c>
      <c r="BF69" s="58">
        <v>7.7909908037930276</v>
      </c>
      <c r="BG69" s="58">
        <v>7.8198936082721389</v>
      </c>
      <c r="BH69" s="58">
        <v>7.847793462294204</v>
      </c>
      <c r="BI69" s="58">
        <v>7.8757822157943611</v>
      </c>
      <c r="BJ69" s="58">
        <v>7.9042376127680356</v>
      </c>
      <c r="BK69" s="58">
        <v>7.9308806543974182</v>
      </c>
      <c r="BL69" s="58">
        <v>7.954006395223816</v>
      </c>
      <c r="BM69" s="58">
        <v>7.9751438255825846</v>
      </c>
      <c r="BN69" s="58">
        <v>7.9999490895768339</v>
      </c>
      <c r="BO69" s="58">
        <v>8.0282885757018807</v>
      </c>
      <c r="BP69" s="26"/>
      <c r="BQ69" s="26"/>
      <c r="BR69" s="26"/>
      <c r="BS69" s="26"/>
      <c r="BT69" s="26"/>
      <c r="BU69" s="26"/>
      <c r="BV69" s="26"/>
      <c r="BW69" s="26"/>
      <c r="BX69" s="26"/>
      <c r="BY69" s="26"/>
      <c r="BZ69" s="26"/>
      <c r="CA69" s="26"/>
      <c r="CB69" s="26"/>
      <c r="CC69" s="26"/>
    </row>
    <row r="70" spans="1:91" ht="17.25" customHeight="1">
      <c r="A70" s="25">
        <v>9</v>
      </c>
      <c r="B70" s="24" t="s">
        <v>7</v>
      </c>
      <c r="C70" s="24" t="s">
        <v>7</v>
      </c>
      <c r="D70" s="24" t="s">
        <v>7</v>
      </c>
      <c r="E70" s="24" t="s">
        <v>7</v>
      </c>
      <c r="F70" s="24" t="s">
        <v>7</v>
      </c>
      <c r="G70" s="24" t="s">
        <v>7</v>
      </c>
      <c r="H70" s="24" t="s">
        <v>7</v>
      </c>
      <c r="I70" s="24" t="s">
        <v>7</v>
      </c>
      <c r="J70" s="24" t="s">
        <v>7</v>
      </c>
      <c r="K70" s="24" t="s">
        <v>7</v>
      </c>
      <c r="L70" s="24" t="s">
        <v>7</v>
      </c>
      <c r="M70" s="24" t="s">
        <v>7</v>
      </c>
      <c r="N70" s="24" t="s">
        <v>7</v>
      </c>
      <c r="O70" s="24" t="s">
        <v>7</v>
      </c>
      <c r="P70" s="24" t="s">
        <v>7</v>
      </c>
      <c r="Q70" s="24" t="s">
        <v>7</v>
      </c>
      <c r="R70" s="24" t="s">
        <v>7</v>
      </c>
      <c r="S70" s="24" t="s">
        <v>7</v>
      </c>
      <c r="T70" s="24" t="s">
        <v>7</v>
      </c>
      <c r="U70" s="24" t="s">
        <v>7</v>
      </c>
      <c r="V70" s="24" t="s">
        <v>7</v>
      </c>
      <c r="W70" s="24" t="s">
        <v>7</v>
      </c>
      <c r="X70" s="24" t="s">
        <v>7</v>
      </c>
      <c r="Y70" s="24" t="s">
        <v>7</v>
      </c>
      <c r="Z70" s="24" t="s">
        <v>7</v>
      </c>
      <c r="AA70" s="24" t="s">
        <v>7</v>
      </c>
      <c r="AB70" s="24" t="s">
        <v>7</v>
      </c>
      <c r="AC70" s="24" t="s">
        <v>7</v>
      </c>
      <c r="AD70" s="24" t="s">
        <v>7</v>
      </c>
      <c r="AE70" s="24" t="s">
        <v>7</v>
      </c>
      <c r="AF70" s="24" t="s">
        <v>7</v>
      </c>
      <c r="AG70" s="24" t="s">
        <v>7</v>
      </c>
      <c r="AH70" s="24" t="s">
        <v>7</v>
      </c>
      <c r="AI70" s="24" t="s">
        <v>7</v>
      </c>
      <c r="AJ70" s="58">
        <v>7.378359313630547</v>
      </c>
      <c r="AK70" s="58">
        <v>7.385946829397243</v>
      </c>
      <c r="AL70" s="58">
        <v>7.400694632675453</v>
      </c>
      <c r="AM70" s="58">
        <v>7.4169223891264906</v>
      </c>
      <c r="AN70" s="58">
        <v>7.4322288151595579</v>
      </c>
      <c r="AO70" s="58">
        <v>7.447123878101781</v>
      </c>
      <c r="AP70" s="58">
        <v>7.4604340535938185</v>
      </c>
      <c r="AQ70" s="58">
        <v>7.4701874939389938</v>
      </c>
      <c r="AR70" s="58">
        <v>7.4810453424963477</v>
      </c>
      <c r="AS70" s="58">
        <v>7.4878214508945753</v>
      </c>
      <c r="AT70" s="58">
        <v>7.4946384102918771</v>
      </c>
      <c r="AU70" s="58">
        <v>7.5013360557214739</v>
      </c>
      <c r="AV70" s="58">
        <v>7.5099535814794596</v>
      </c>
      <c r="AW70" s="58">
        <v>7.5242848238694897</v>
      </c>
      <c r="AX70" s="58">
        <v>7.5435519775446469</v>
      </c>
      <c r="AY70" s="58">
        <v>7.5678343247527717</v>
      </c>
      <c r="AZ70" s="58">
        <v>7.5967577877873236</v>
      </c>
      <c r="BA70" s="58">
        <v>7.6316339771682422</v>
      </c>
      <c r="BB70" s="58">
        <v>7.6688716317970815</v>
      </c>
      <c r="BC70" s="58">
        <v>7.7011376390328099</v>
      </c>
      <c r="BD70" s="58">
        <v>7.7308508658045909</v>
      </c>
      <c r="BE70" s="58">
        <v>7.7603927319912547</v>
      </c>
      <c r="BF70" s="58">
        <v>7.7909908037930276</v>
      </c>
      <c r="BG70" s="58">
        <v>7.8198936082721389</v>
      </c>
      <c r="BH70" s="58">
        <v>7.847793462294204</v>
      </c>
      <c r="BI70" s="58">
        <v>7.8757822157943611</v>
      </c>
      <c r="BJ70" s="58">
        <v>7.9042376127680356</v>
      </c>
      <c r="BK70" s="58">
        <v>7.9308806543974182</v>
      </c>
      <c r="BL70" s="58">
        <v>7.954006395223816</v>
      </c>
      <c r="BM70" s="58">
        <v>7.9751438255825846</v>
      </c>
      <c r="BN70" s="58">
        <v>7.9999490895768339</v>
      </c>
      <c r="BO70" s="58">
        <v>8.0282885757018807</v>
      </c>
      <c r="BP70" s="26"/>
      <c r="BQ70" s="26"/>
      <c r="BR70" s="26"/>
      <c r="BS70" s="26"/>
      <c r="BT70" s="26"/>
      <c r="BU70" s="26"/>
      <c r="BV70" s="26"/>
      <c r="BW70" s="26"/>
      <c r="BX70" s="26"/>
      <c r="BY70" s="26"/>
      <c r="BZ70" s="26"/>
      <c r="CA70" s="26"/>
      <c r="CB70" s="26"/>
      <c r="CC70" s="26"/>
      <c r="CD70" s="26"/>
    </row>
    <row r="71" spans="1:91" ht="17.25" customHeight="1">
      <c r="A71" s="25">
        <v>8</v>
      </c>
      <c r="B71" s="24" t="s">
        <v>7</v>
      </c>
      <c r="C71" s="24" t="s">
        <v>7</v>
      </c>
      <c r="D71" s="24" t="s">
        <v>7</v>
      </c>
      <c r="E71" s="24" t="s">
        <v>7</v>
      </c>
      <c r="F71" s="24" t="s">
        <v>7</v>
      </c>
      <c r="G71" s="24" t="s">
        <v>7</v>
      </c>
      <c r="H71" s="24" t="s">
        <v>7</v>
      </c>
      <c r="I71" s="24" t="s">
        <v>7</v>
      </c>
      <c r="J71" s="24" t="s">
        <v>7</v>
      </c>
      <c r="K71" s="24" t="s">
        <v>7</v>
      </c>
      <c r="L71" s="24" t="s">
        <v>7</v>
      </c>
      <c r="M71" s="24" t="s">
        <v>7</v>
      </c>
      <c r="N71" s="24" t="s">
        <v>7</v>
      </c>
      <c r="O71" s="24" t="s">
        <v>7</v>
      </c>
      <c r="P71" s="24" t="s">
        <v>7</v>
      </c>
      <c r="Q71" s="24" t="s">
        <v>7</v>
      </c>
      <c r="R71" s="24" t="s">
        <v>7</v>
      </c>
      <c r="S71" s="24" t="s">
        <v>7</v>
      </c>
      <c r="T71" s="24" t="s">
        <v>7</v>
      </c>
      <c r="U71" s="24" t="s">
        <v>7</v>
      </c>
      <c r="V71" s="24" t="s">
        <v>7</v>
      </c>
      <c r="W71" s="24" t="s">
        <v>7</v>
      </c>
      <c r="X71" s="24" t="s">
        <v>7</v>
      </c>
      <c r="Y71" s="24" t="s">
        <v>7</v>
      </c>
      <c r="Z71" s="24" t="s">
        <v>7</v>
      </c>
      <c r="AA71" s="24" t="s">
        <v>7</v>
      </c>
      <c r="AB71" s="24" t="s">
        <v>7</v>
      </c>
      <c r="AC71" s="24" t="s">
        <v>7</v>
      </c>
      <c r="AD71" s="24" t="s">
        <v>7</v>
      </c>
      <c r="AE71" s="24" t="s">
        <v>7</v>
      </c>
      <c r="AF71" s="24" t="s">
        <v>7</v>
      </c>
      <c r="AG71" s="24" t="s">
        <v>7</v>
      </c>
      <c r="AH71" s="24" t="s">
        <v>7</v>
      </c>
      <c r="AI71" s="24" t="s">
        <v>7</v>
      </c>
      <c r="AJ71" s="58">
        <v>7.378359313630547</v>
      </c>
      <c r="AK71" s="58">
        <v>7.385946829397243</v>
      </c>
      <c r="AL71" s="58">
        <v>7.400694632675453</v>
      </c>
      <c r="AM71" s="58">
        <v>7.4169223891264906</v>
      </c>
      <c r="AN71" s="58">
        <v>7.4322288151595579</v>
      </c>
      <c r="AO71" s="58">
        <v>7.447123878101781</v>
      </c>
      <c r="AP71" s="58">
        <v>7.4604340535938185</v>
      </c>
      <c r="AQ71" s="58">
        <v>7.4701874939389938</v>
      </c>
      <c r="AR71" s="58">
        <v>7.4810453424963477</v>
      </c>
      <c r="AS71" s="58">
        <v>7.4878214508945753</v>
      </c>
      <c r="AT71" s="58">
        <v>7.4946384102918771</v>
      </c>
      <c r="AU71" s="58">
        <v>7.5013360557214739</v>
      </c>
      <c r="AV71" s="58">
        <v>7.5099535814794596</v>
      </c>
      <c r="AW71" s="58">
        <v>7.5242848238694897</v>
      </c>
      <c r="AX71" s="58">
        <v>7.5435519775446469</v>
      </c>
      <c r="AY71" s="58">
        <v>7.5678343247527717</v>
      </c>
      <c r="AZ71" s="58">
        <v>7.5967577877873236</v>
      </c>
      <c r="BA71" s="58">
        <v>7.6316339771682422</v>
      </c>
      <c r="BB71" s="58">
        <v>7.6688716317970815</v>
      </c>
      <c r="BC71" s="58">
        <v>7.7011376390328099</v>
      </c>
      <c r="BD71" s="58">
        <v>7.7308508658045909</v>
      </c>
      <c r="BE71" s="58">
        <v>7.7603927319912547</v>
      </c>
      <c r="BF71" s="58">
        <v>7.7909908037930276</v>
      </c>
      <c r="BG71" s="58">
        <v>7.8198936082721389</v>
      </c>
      <c r="BH71" s="58">
        <v>7.847793462294204</v>
      </c>
      <c r="BI71" s="58">
        <v>7.8757822157943611</v>
      </c>
      <c r="BJ71" s="58">
        <v>7.9042376127680356</v>
      </c>
      <c r="BK71" s="58">
        <v>7.9308806543974182</v>
      </c>
      <c r="BL71" s="58">
        <v>7.954006395223816</v>
      </c>
      <c r="BM71" s="58">
        <v>7.9751438255825846</v>
      </c>
      <c r="BN71" s="58">
        <v>7.9999490895768339</v>
      </c>
      <c r="BO71" s="58">
        <v>8.0282885757018807</v>
      </c>
      <c r="BP71" s="26"/>
      <c r="BQ71" s="26"/>
      <c r="BR71" s="26"/>
      <c r="BS71" s="26"/>
      <c r="BT71" s="26"/>
      <c r="BU71" s="26"/>
      <c r="BV71" s="26"/>
      <c r="BW71" s="26"/>
      <c r="BX71" s="26"/>
      <c r="BY71" s="26"/>
      <c r="BZ71" s="26"/>
      <c r="CA71" s="26"/>
      <c r="CB71" s="26"/>
      <c r="CC71" s="26"/>
      <c r="CD71" s="26"/>
      <c r="CE71" s="26"/>
    </row>
    <row r="72" spans="1:91" ht="17.25" customHeight="1">
      <c r="A72" s="25">
        <v>7</v>
      </c>
      <c r="B72" s="24" t="s">
        <v>7</v>
      </c>
      <c r="C72" s="24" t="s">
        <v>7</v>
      </c>
      <c r="D72" s="24" t="s">
        <v>7</v>
      </c>
      <c r="E72" s="24" t="s">
        <v>7</v>
      </c>
      <c r="F72" s="24" t="s">
        <v>7</v>
      </c>
      <c r="G72" s="24" t="s">
        <v>7</v>
      </c>
      <c r="H72" s="24" t="s">
        <v>7</v>
      </c>
      <c r="I72" s="24" t="s">
        <v>7</v>
      </c>
      <c r="J72" s="24" t="s">
        <v>7</v>
      </c>
      <c r="K72" s="24" t="s">
        <v>7</v>
      </c>
      <c r="L72" s="24" t="s">
        <v>7</v>
      </c>
      <c r="M72" s="24" t="s">
        <v>7</v>
      </c>
      <c r="N72" s="24" t="s">
        <v>7</v>
      </c>
      <c r="O72" s="24" t="s">
        <v>7</v>
      </c>
      <c r="P72" s="24" t="s">
        <v>7</v>
      </c>
      <c r="Q72" s="24" t="s">
        <v>7</v>
      </c>
      <c r="R72" s="24" t="s">
        <v>7</v>
      </c>
      <c r="S72" s="24" t="s">
        <v>7</v>
      </c>
      <c r="T72" s="24" t="s">
        <v>7</v>
      </c>
      <c r="U72" s="24" t="s">
        <v>7</v>
      </c>
      <c r="V72" s="24" t="s">
        <v>7</v>
      </c>
      <c r="W72" s="24" t="s">
        <v>7</v>
      </c>
      <c r="X72" s="24" t="s">
        <v>7</v>
      </c>
      <c r="Y72" s="24" t="s">
        <v>7</v>
      </c>
      <c r="Z72" s="24" t="s">
        <v>7</v>
      </c>
      <c r="AA72" s="24" t="s">
        <v>7</v>
      </c>
      <c r="AB72" s="24" t="s">
        <v>7</v>
      </c>
      <c r="AC72" s="24" t="s">
        <v>7</v>
      </c>
      <c r="AD72" s="24" t="s">
        <v>7</v>
      </c>
      <c r="AE72" s="24" t="s">
        <v>7</v>
      </c>
      <c r="AF72" s="24" t="s">
        <v>7</v>
      </c>
      <c r="AG72" s="24" t="s">
        <v>7</v>
      </c>
      <c r="AH72" s="24" t="s">
        <v>7</v>
      </c>
      <c r="AI72" s="24" t="s">
        <v>7</v>
      </c>
      <c r="AJ72" s="58">
        <v>7.378359313630547</v>
      </c>
      <c r="AK72" s="58">
        <v>7.385946829397243</v>
      </c>
      <c r="AL72" s="58">
        <v>7.400694632675453</v>
      </c>
      <c r="AM72" s="58">
        <v>7.4169223891264906</v>
      </c>
      <c r="AN72" s="58">
        <v>7.4322288151595579</v>
      </c>
      <c r="AO72" s="58">
        <v>7.447123878101781</v>
      </c>
      <c r="AP72" s="58">
        <v>7.4604340535938185</v>
      </c>
      <c r="AQ72" s="58">
        <v>7.4701874939389938</v>
      </c>
      <c r="AR72" s="58">
        <v>7.4810453424963477</v>
      </c>
      <c r="AS72" s="58">
        <v>7.4878214508945753</v>
      </c>
      <c r="AT72" s="58">
        <v>7.4946384102918771</v>
      </c>
      <c r="AU72" s="58">
        <v>7.5013360557214739</v>
      </c>
      <c r="AV72" s="58">
        <v>7.5099535814794596</v>
      </c>
      <c r="AW72" s="58">
        <v>7.5242848238694897</v>
      </c>
      <c r="AX72" s="58">
        <v>7.5435519775446469</v>
      </c>
      <c r="AY72" s="58">
        <v>7.5678343247527717</v>
      </c>
      <c r="AZ72" s="58">
        <v>7.5967577877873236</v>
      </c>
      <c r="BA72" s="58">
        <v>7.6316339771682422</v>
      </c>
      <c r="BB72" s="58">
        <v>7.6688716317970815</v>
      </c>
      <c r="BC72" s="58">
        <v>7.7011376390328099</v>
      </c>
      <c r="BD72" s="58">
        <v>7.7308508658045909</v>
      </c>
      <c r="BE72" s="58">
        <v>7.7603927319912547</v>
      </c>
      <c r="BF72" s="58">
        <v>7.7909908037930276</v>
      </c>
      <c r="BG72" s="58">
        <v>7.8198936082721389</v>
      </c>
      <c r="BH72" s="58">
        <v>7.847793462294204</v>
      </c>
      <c r="BI72" s="58">
        <v>7.8757822157943611</v>
      </c>
      <c r="BJ72" s="58">
        <v>7.9042376127680356</v>
      </c>
      <c r="BK72" s="58">
        <v>7.9308806543974182</v>
      </c>
      <c r="BL72" s="58">
        <v>7.954006395223816</v>
      </c>
      <c r="BM72" s="58">
        <v>7.9751438255825846</v>
      </c>
      <c r="BN72" s="58">
        <v>7.9999490895768339</v>
      </c>
      <c r="BO72" s="58">
        <v>8.0282885757018807</v>
      </c>
      <c r="BP72" s="26"/>
      <c r="BQ72" s="26"/>
      <c r="BR72" s="26"/>
      <c r="BS72" s="26"/>
      <c r="BT72" s="26"/>
      <c r="BU72" s="26"/>
      <c r="BV72" s="26"/>
      <c r="BW72" s="26"/>
      <c r="BX72" s="26"/>
      <c r="BY72" s="26"/>
      <c r="BZ72" s="26"/>
      <c r="CA72" s="26"/>
      <c r="CB72" s="26"/>
      <c r="CC72" s="26"/>
      <c r="CD72" s="26"/>
      <c r="CE72" s="26"/>
      <c r="CF72" s="26"/>
    </row>
    <row r="73" spans="1:91" ht="17.25" customHeight="1">
      <c r="A73" s="25">
        <v>6</v>
      </c>
      <c r="B73" s="24" t="s">
        <v>7</v>
      </c>
      <c r="C73" s="24" t="s">
        <v>7</v>
      </c>
      <c r="D73" s="24" t="s">
        <v>7</v>
      </c>
      <c r="E73" s="24" t="s">
        <v>7</v>
      </c>
      <c r="F73" s="24" t="s">
        <v>7</v>
      </c>
      <c r="G73" s="24" t="s">
        <v>7</v>
      </c>
      <c r="H73" s="24" t="s">
        <v>7</v>
      </c>
      <c r="I73" s="24" t="s">
        <v>7</v>
      </c>
      <c r="J73" s="24" t="s">
        <v>7</v>
      </c>
      <c r="K73" s="24" t="s">
        <v>7</v>
      </c>
      <c r="L73" s="24" t="s">
        <v>7</v>
      </c>
      <c r="M73" s="24" t="s">
        <v>7</v>
      </c>
      <c r="N73" s="24" t="s">
        <v>7</v>
      </c>
      <c r="O73" s="24" t="s">
        <v>7</v>
      </c>
      <c r="P73" s="24" t="s">
        <v>7</v>
      </c>
      <c r="Q73" s="24" t="s">
        <v>7</v>
      </c>
      <c r="R73" s="24" t="s">
        <v>7</v>
      </c>
      <c r="S73" s="24" t="s">
        <v>7</v>
      </c>
      <c r="T73" s="24" t="s">
        <v>7</v>
      </c>
      <c r="U73" s="24" t="s">
        <v>7</v>
      </c>
      <c r="V73" s="24" t="s">
        <v>7</v>
      </c>
      <c r="W73" s="24" t="s">
        <v>7</v>
      </c>
      <c r="X73" s="24" t="s">
        <v>7</v>
      </c>
      <c r="Y73" s="24" t="s">
        <v>7</v>
      </c>
      <c r="Z73" s="24" t="s">
        <v>7</v>
      </c>
      <c r="AA73" s="24" t="s">
        <v>7</v>
      </c>
      <c r="AB73" s="24" t="s">
        <v>7</v>
      </c>
      <c r="AC73" s="24" t="s">
        <v>7</v>
      </c>
      <c r="AD73" s="24" t="s">
        <v>7</v>
      </c>
      <c r="AE73" s="24" t="s">
        <v>7</v>
      </c>
      <c r="AF73" s="24" t="s">
        <v>7</v>
      </c>
      <c r="AG73" s="24" t="s">
        <v>7</v>
      </c>
      <c r="AH73" s="24" t="s">
        <v>7</v>
      </c>
      <c r="AI73" s="24" t="s">
        <v>7</v>
      </c>
      <c r="AJ73" s="58">
        <v>7.378359313630547</v>
      </c>
      <c r="AK73" s="58">
        <v>7.385946829397243</v>
      </c>
      <c r="AL73" s="58">
        <v>7.400694632675453</v>
      </c>
      <c r="AM73" s="58">
        <v>7.4169223891264906</v>
      </c>
      <c r="AN73" s="58">
        <v>7.4322288151595579</v>
      </c>
      <c r="AO73" s="58">
        <v>7.447123878101781</v>
      </c>
      <c r="AP73" s="58">
        <v>7.4604340535938185</v>
      </c>
      <c r="AQ73" s="58">
        <v>7.4701874939389938</v>
      </c>
      <c r="AR73" s="58">
        <v>7.4810453424963477</v>
      </c>
      <c r="AS73" s="58">
        <v>7.4878214508945753</v>
      </c>
      <c r="AT73" s="58">
        <v>7.4946384102918771</v>
      </c>
      <c r="AU73" s="58">
        <v>7.5013360557214739</v>
      </c>
      <c r="AV73" s="58">
        <v>7.5099535814794596</v>
      </c>
      <c r="AW73" s="58">
        <v>7.5242848238694897</v>
      </c>
      <c r="AX73" s="58">
        <v>7.5435519775446469</v>
      </c>
      <c r="AY73" s="58">
        <v>7.5678343247527717</v>
      </c>
      <c r="AZ73" s="58">
        <v>7.5967577877873236</v>
      </c>
      <c r="BA73" s="58">
        <v>7.6316339771682422</v>
      </c>
      <c r="BB73" s="58">
        <v>7.6688716317970815</v>
      </c>
      <c r="BC73" s="58">
        <v>7.7011376390328099</v>
      </c>
      <c r="BD73" s="58">
        <v>7.7308508658045909</v>
      </c>
      <c r="BE73" s="58">
        <v>7.7603927319912547</v>
      </c>
      <c r="BF73" s="58">
        <v>7.7909908037930276</v>
      </c>
      <c r="BG73" s="58">
        <v>7.8198936082721389</v>
      </c>
      <c r="BH73" s="58">
        <v>7.847793462294204</v>
      </c>
      <c r="BI73" s="58">
        <v>7.8757822157943611</v>
      </c>
      <c r="BJ73" s="58">
        <v>7.9042376127680356</v>
      </c>
      <c r="BK73" s="58">
        <v>7.9308806543974182</v>
      </c>
      <c r="BL73" s="58">
        <v>7.954006395223816</v>
      </c>
      <c r="BM73" s="58">
        <v>7.9751438255825846</v>
      </c>
      <c r="BN73" s="58">
        <v>7.9999490895768339</v>
      </c>
      <c r="BO73" s="58">
        <v>8.0282885757018807</v>
      </c>
      <c r="BP73" s="26"/>
      <c r="BQ73" s="26"/>
      <c r="BR73" s="26"/>
      <c r="BS73" s="26"/>
      <c r="BT73" s="26"/>
      <c r="BU73" s="26"/>
      <c r="BV73" s="26"/>
      <c r="BW73" s="26"/>
      <c r="BX73" s="26"/>
      <c r="BY73" s="26"/>
      <c r="BZ73" s="26"/>
      <c r="CA73" s="26"/>
      <c r="CB73" s="26"/>
      <c r="CC73" s="26"/>
      <c r="CD73" s="26"/>
      <c r="CE73" s="26"/>
      <c r="CF73" s="26"/>
      <c r="CG73" s="26"/>
    </row>
    <row r="74" spans="1:91" ht="17.25" customHeight="1">
      <c r="A74" s="25">
        <v>5</v>
      </c>
      <c r="B74" s="24" t="s">
        <v>7</v>
      </c>
      <c r="C74" s="24" t="s">
        <v>7</v>
      </c>
      <c r="D74" s="24" t="s">
        <v>7</v>
      </c>
      <c r="E74" s="24" t="s">
        <v>7</v>
      </c>
      <c r="F74" s="24" t="s">
        <v>7</v>
      </c>
      <c r="G74" s="24" t="s">
        <v>7</v>
      </c>
      <c r="H74" s="24" t="s">
        <v>7</v>
      </c>
      <c r="I74" s="24" t="s">
        <v>7</v>
      </c>
      <c r="J74" s="24" t="s">
        <v>7</v>
      </c>
      <c r="K74" s="24" t="s">
        <v>7</v>
      </c>
      <c r="L74" s="24" t="s">
        <v>7</v>
      </c>
      <c r="M74" s="24" t="s">
        <v>7</v>
      </c>
      <c r="N74" s="24" t="s">
        <v>7</v>
      </c>
      <c r="O74" s="24" t="s">
        <v>7</v>
      </c>
      <c r="P74" s="24" t="s">
        <v>7</v>
      </c>
      <c r="Q74" s="24" t="s">
        <v>7</v>
      </c>
      <c r="R74" s="24" t="s">
        <v>7</v>
      </c>
      <c r="S74" s="24" t="s">
        <v>7</v>
      </c>
      <c r="T74" s="24" t="s">
        <v>7</v>
      </c>
      <c r="U74" s="24" t="s">
        <v>7</v>
      </c>
      <c r="V74" s="24" t="s">
        <v>7</v>
      </c>
      <c r="W74" s="24" t="s">
        <v>7</v>
      </c>
      <c r="X74" s="24" t="s">
        <v>7</v>
      </c>
      <c r="Y74" s="24" t="s">
        <v>7</v>
      </c>
      <c r="Z74" s="24" t="s">
        <v>7</v>
      </c>
      <c r="AA74" s="24" t="s">
        <v>7</v>
      </c>
      <c r="AB74" s="24" t="s">
        <v>7</v>
      </c>
      <c r="AC74" s="24" t="s">
        <v>7</v>
      </c>
      <c r="AD74" s="24" t="s">
        <v>7</v>
      </c>
      <c r="AE74" s="24" t="s">
        <v>7</v>
      </c>
      <c r="AF74" s="24" t="s">
        <v>7</v>
      </c>
      <c r="AG74" s="24" t="s">
        <v>7</v>
      </c>
      <c r="AH74" s="24" t="s">
        <v>7</v>
      </c>
      <c r="AI74" s="24" t="s">
        <v>7</v>
      </c>
      <c r="AJ74" s="58">
        <v>7.378359313630547</v>
      </c>
      <c r="AK74" s="58">
        <v>7.385946829397243</v>
      </c>
      <c r="AL74" s="58">
        <v>7.400694632675453</v>
      </c>
      <c r="AM74" s="58">
        <v>7.4169223891264906</v>
      </c>
      <c r="AN74" s="58">
        <v>7.4322288151595579</v>
      </c>
      <c r="AO74" s="58">
        <v>7.447123878101781</v>
      </c>
      <c r="AP74" s="58">
        <v>7.4604340535938185</v>
      </c>
      <c r="AQ74" s="58">
        <v>7.4701874939389938</v>
      </c>
      <c r="AR74" s="58">
        <v>7.4810453424963477</v>
      </c>
      <c r="AS74" s="58">
        <v>7.4878214508945753</v>
      </c>
      <c r="AT74" s="58">
        <v>7.4946384102918771</v>
      </c>
      <c r="AU74" s="58">
        <v>7.5013360557214739</v>
      </c>
      <c r="AV74" s="58">
        <v>7.5099535814794596</v>
      </c>
      <c r="AW74" s="58">
        <v>7.5242848238694897</v>
      </c>
      <c r="AX74" s="58">
        <v>7.5435519775446469</v>
      </c>
      <c r="AY74" s="58">
        <v>7.5678343247527717</v>
      </c>
      <c r="AZ74" s="58">
        <v>7.5967577877873236</v>
      </c>
      <c r="BA74" s="58">
        <v>7.6316339771682422</v>
      </c>
      <c r="BB74" s="58">
        <v>7.6688716317970815</v>
      </c>
      <c r="BC74" s="58">
        <v>7.7011376390328099</v>
      </c>
      <c r="BD74" s="58">
        <v>7.7308508658045909</v>
      </c>
      <c r="BE74" s="58">
        <v>7.7603927319912547</v>
      </c>
      <c r="BF74" s="58">
        <v>7.7909908037930276</v>
      </c>
      <c r="BG74" s="58">
        <v>7.8198936082721389</v>
      </c>
      <c r="BH74" s="58">
        <v>7.847793462294204</v>
      </c>
      <c r="BI74" s="58">
        <v>7.8757822157943611</v>
      </c>
      <c r="BJ74" s="58">
        <v>7.9042376127680356</v>
      </c>
      <c r="BK74" s="58">
        <v>7.9308806543974182</v>
      </c>
      <c r="BL74" s="58">
        <v>7.954006395223816</v>
      </c>
      <c r="BM74" s="58">
        <v>7.9751438255825846</v>
      </c>
      <c r="BN74" s="58">
        <v>7.9999490895768339</v>
      </c>
      <c r="BO74" s="58">
        <v>8.0282885757018807</v>
      </c>
      <c r="BP74" s="26"/>
      <c r="BQ74" s="26"/>
      <c r="BR74" s="26"/>
      <c r="BS74" s="26"/>
      <c r="BT74" s="26"/>
      <c r="BU74" s="26"/>
      <c r="BV74" s="26"/>
      <c r="BW74" s="26"/>
      <c r="BX74" s="26"/>
      <c r="BY74" s="26"/>
      <c r="BZ74" s="26"/>
      <c r="CA74" s="26"/>
      <c r="CB74" s="26"/>
      <c r="CC74" s="26"/>
      <c r="CD74" s="26"/>
      <c r="CE74" s="26"/>
      <c r="CF74" s="26"/>
      <c r="CG74" s="26"/>
      <c r="CH74" s="26"/>
    </row>
    <row r="75" spans="1:91" ht="17.25" customHeight="1">
      <c r="A75" s="25">
        <v>4</v>
      </c>
      <c r="B75" s="24" t="s">
        <v>7</v>
      </c>
      <c r="C75" s="24" t="s">
        <v>7</v>
      </c>
      <c r="D75" s="24" t="s">
        <v>7</v>
      </c>
      <c r="E75" s="24" t="s">
        <v>7</v>
      </c>
      <c r="F75" s="24" t="s">
        <v>7</v>
      </c>
      <c r="G75" s="24" t="s">
        <v>7</v>
      </c>
      <c r="H75" s="24" t="s">
        <v>7</v>
      </c>
      <c r="I75" s="24" t="s">
        <v>7</v>
      </c>
      <c r="J75" s="24" t="s">
        <v>7</v>
      </c>
      <c r="K75" s="24" t="s">
        <v>7</v>
      </c>
      <c r="L75" s="24" t="s">
        <v>7</v>
      </c>
      <c r="M75" s="24" t="s">
        <v>7</v>
      </c>
      <c r="N75" s="24" t="s">
        <v>7</v>
      </c>
      <c r="O75" s="24" t="s">
        <v>7</v>
      </c>
      <c r="P75" s="24" t="s">
        <v>7</v>
      </c>
      <c r="Q75" s="24" t="s">
        <v>7</v>
      </c>
      <c r="R75" s="24" t="s">
        <v>7</v>
      </c>
      <c r="S75" s="24" t="s">
        <v>7</v>
      </c>
      <c r="T75" s="24" t="s">
        <v>7</v>
      </c>
      <c r="U75" s="24" t="s">
        <v>7</v>
      </c>
      <c r="V75" s="24" t="s">
        <v>7</v>
      </c>
      <c r="W75" s="24" t="s">
        <v>7</v>
      </c>
      <c r="X75" s="24" t="s">
        <v>7</v>
      </c>
      <c r="Y75" s="24" t="s">
        <v>7</v>
      </c>
      <c r="Z75" s="24" t="s">
        <v>7</v>
      </c>
      <c r="AA75" s="24" t="s">
        <v>7</v>
      </c>
      <c r="AB75" s="24" t="s">
        <v>7</v>
      </c>
      <c r="AC75" s="24" t="s">
        <v>7</v>
      </c>
      <c r="AD75" s="24" t="s">
        <v>7</v>
      </c>
      <c r="AE75" s="24" t="s">
        <v>7</v>
      </c>
      <c r="AF75" s="24" t="s">
        <v>7</v>
      </c>
      <c r="AG75" s="24" t="s">
        <v>7</v>
      </c>
      <c r="AH75" s="24" t="s">
        <v>7</v>
      </c>
      <c r="AI75" s="24" t="s">
        <v>7</v>
      </c>
      <c r="AJ75" s="58">
        <v>7.378359313630547</v>
      </c>
      <c r="AK75" s="58">
        <v>7.385946829397243</v>
      </c>
      <c r="AL75" s="58">
        <v>7.400694632675453</v>
      </c>
      <c r="AM75" s="58">
        <v>7.4169223891264906</v>
      </c>
      <c r="AN75" s="58">
        <v>7.4322288151595579</v>
      </c>
      <c r="AO75" s="58">
        <v>7.447123878101781</v>
      </c>
      <c r="AP75" s="58">
        <v>7.4604340535938185</v>
      </c>
      <c r="AQ75" s="58">
        <v>7.4701874939389938</v>
      </c>
      <c r="AR75" s="58">
        <v>7.4810453424963477</v>
      </c>
      <c r="AS75" s="58">
        <v>7.4878214508945753</v>
      </c>
      <c r="AT75" s="58">
        <v>7.4946384102918771</v>
      </c>
      <c r="AU75" s="58">
        <v>7.5013360557214739</v>
      </c>
      <c r="AV75" s="58">
        <v>7.5099535814794596</v>
      </c>
      <c r="AW75" s="58">
        <v>7.5242848238694897</v>
      </c>
      <c r="AX75" s="58">
        <v>7.5435519775446469</v>
      </c>
      <c r="AY75" s="58">
        <v>7.5678343247527717</v>
      </c>
      <c r="AZ75" s="58">
        <v>7.5967577877873236</v>
      </c>
      <c r="BA75" s="58">
        <v>7.6316339771682422</v>
      </c>
      <c r="BB75" s="58">
        <v>7.6688716317970815</v>
      </c>
      <c r="BC75" s="58">
        <v>7.7011376390328099</v>
      </c>
      <c r="BD75" s="58">
        <v>7.7308508658045909</v>
      </c>
      <c r="BE75" s="58">
        <v>7.7603927319912547</v>
      </c>
      <c r="BF75" s="58">
        <v>7.7909908037930276</v>
      </c>
      <c r="BG75" s="58">
        <v>7.8198936082721389</v>
      </c>
      <c r="BH75" s="58">
        <v>7.847793462294204</v>
      </c>
      <c r="BI75" s="58">
        <v>7.8757822157943611</v>
      </c>
      <c r="BJ75" s="58">
        <v>7.9042376127680356</v>
      </c>
      <c r="BK75" s="58">
        <v>7.9308806543974182</v>
      </c>
      <c r="BL75" s="58">
        <v>7.954006395223816</v>
      </c>
      <c r="BM75" s="58">
        <v>7.9751438255825846</v>
      </c>
      <c r="BN75" s="58">
        <v>7.9999490895768339</v>
      </c>
      <c r="BO75" s="58">
        <v>8.0282885757018807</v>
      </c>
      <c r="BP75" s="26"/>
      <c r="BQ75" s="26"/>
      <c r="BR75" s="26"/>
      <c r="BS75" s="26"/>
      <c r="BT75" s="26"/>
      <c r="BU75" s="26"/>
      <c r="BV75" s="26"/>
      <c r="BW75" s="26"/>
      <c r="BX75" s="26"/>
      <c r="BY75" s="26"/>
      <c r="BZ75" s="26"/>
      <c r="CA75" s="26"/>
      <c r="CB75" s="26"/>
      <c r="CC75" s="26"/>
      <c r="CD75" s="26"/>
      <c r="CE75" s="26"/>
      <c r="CF75" s="26"/>
      <c r="CG75" s="26"/>
      <c r="CH75" s="26"/>
      <c r="CI75" s="26"/>
    </row>
    <row r="76" spans="1:91" ht="17.25" customHeight="1">
      <c r="A76" s="25">
        <v>3</v>
      </c>
      <c r="B76" s="24" t="s">
        <v>7</v>
      </c>
      <c r="C76" s="24" t="s">
        <v>7</v>
      </c>
      <c r="D76" s="24" t="s">
        <v>7</v>
      </c>
      <c r="E76" s="24" t="s">
        <v>7</v>
      </c>
      <c r="F76" s="24" t="s">
        <v>7</v>
      </c>
      <c r="G76" s="24" t="s">
        <v>7</v>
      </c>
      <c r="H76" s="24" t="s">
        <v>7</v>
      </c>
      <c r="I76" s="24" t="s">
        <v>7</v>
      </c>
      <c r="J76" s="24" t="s">
        <v>7</v>
      </c>
      <c r="K76" s="24" t="s">
        <v>7</v>
      </c>
      <c r="L76" s="24" t="s">
        <v>7</v>
      </c>
      <c r="M76" s="24" t="s">
        <v>7</v>
      </c>
      <c r="N76" s="24" t="s">
        <v>7</v>
      </c>
      <c r="O76" s="24" t="s">
        <v>7</v>
      </c>
      <c r="P76" s="24" t="s">
        <v>7</v>
      </c>
      <c r="Q76" s="24" t="s">
        <v>7</v>
      </c>
      <c r="R76" s="24" t="s">
        <v>7</v>
      </c>
      <c r="S76" s="24" t="s">
        <v>7</v>
      </c>
      <c r="T76" s="24" t="s">
        <v>7</v>
      </c>
      <c r="U76" s="24" t="s">
        <v>7</v>
      </c>
      <c r="V76" s="24" t="s">
        <v>7</v>
      </c>
      <c r="W76" s="24" t="s">
        <v>7</v>
      </c>
      <c r="X76" s="24" t="s">
        <v>7</v>
      </c>
      <c r="Y76" s="24" t="s">
        <v>7</v>
      </c>
      <c r="Z76" s="24" t="s">
        <v>7</v>
      </c>
      <c r="AA76" s="24" t="s">
        <v>7</v>
      </c>
      <c r="AB76" s="24" t="s">
        <v>7</v>
      </c>
      <c r="AC76" s="24" t="s">
        <v>7</v>
      </c>
      <c r="AD76" s="24" t="s">
        <v>7</v>
      </c>
      <c r="AE76" s="24" t="s">
        <v>7</v>
      </c>
      <c r="AF76" s="24" t="s">
        <v>7</v>
      </c>
      <c r="AG76" s="24" t="s">
        <v>7</v>
      </c>
      <c r="AH76" s="24" t="s">
        <v>7</v>
      </c>
      <c r="AI76" s="24" t="s">
        <v>7</v>
      </c>
      <c r="AJ76" s="58">
        <v>7.378359313630547</v>
      </c>
      <c r="AK76" s="58">
        <v>7.385946829397243</v>
      </c>
      <c r="AL76" s="58">
        <v>7.400694632675453</v>
      </c>
      <c r="AM76" s="58">
        <v>7.4169223891264906</v>
      </c>
      <c r="AN76" s="58">
        <v>7.4322288151595579</v>
      </c>
      <c r="AO76" s="58">
        <v>7.447123878101781</v>
      </c>
      <c r="AP76" s="58">
        <v>7.4604340535938185</v>
      </c>
      <c r="AQ76" s="58">
        <v>7.4701874939389938</v>
      </c>
      <c r="AR76" s="58">
        <v>7.4810453424963477</v>
      </c>
      <c r="AS76" s="58">
        <v>7.4878214508945753</v>
      </c>
      <c r="AT76" s="58">
        <v>7.4946384102918771</v>
      </c>
      <c r="AU76" s="58">
        <v>7.5013360557214739</v>
      </c>
      <c r="AV76" s="58">
        <v>7.5099535814794596</v>
      </c>
      <c r="AW76" s="58">
        <v>7.5242848238694897</v>
      </c>
      <c r="AX76" s="58">
        <v>7.5435519775446469</v>
      </c>
      <c r="AY76" s="58">
        <v>7.5678343247527717</v>
      </c>
      <c r="AZ76" s="58">
        <v>7.5967577877873236</v>
      </c>
      <c r="BA76" s="58">
        <v>7.6316339771682422</v>
      </c>
      <c r="BB76" s="58">
        <v>7.6688716317970815</v>
      </c>
      <c r="BC76" s="58">
        <v>7.7011376390328099</v>
      </c>
      <c r="BD76" s="58">
        <v>7.7308508658045909</v>
      </c>
      <c r="BE76" s="58">
        <v>7.7603927319912547</v>
      </c>
      <c r="BF76" s="58">
        <v>7.7909908037930276</v>
      </c>
      <c r="BG76" s="58">
        <v>7.8198936082721389</v>
      </c>
      <c r="BH76" s="58">
        <v>7.847793462294204</v>
      </c>
      <c r="BI76" s="58">
        <v>7.8757822157943611</v>
      </c>
      <c r="BJ76" s="58">
        <v>7.9042376127680356</v>
      </c>
      <c r="BK76" s="58">
        <v>7.9308806543974182</v>
      </c>
      <c r="BL76" s="58">
        <v>7.954006395223816</v>
      </c>
      <c r="BM76" s="58">
        <v>7.9751438255825846</v>
      </c>
      <c r="BN76" s="58">
        <v>7.9999490895768339</v>
      </c>
      <c r="BO76" s="58">
        <v>8.0282885757018807</v>
      </c>
      <c r="BP76" s="26"/>
      <c r="BQ76" s="26"/>
      <c r="BR76" s="26"/>
      <c r="BS76" s="26"/>
      <c r="BT76" s="26"/>
      <c r="BU76" s="26"/>
      <c r="BV76" s="26"/>
      <c r="BW76" s="26"/>
      <c r="BX76" s="26"/>
      <c r="BY76" s="26"/>
      <c r="BZ76" s="26"/>
      <c r="CA76" s="26"/>
      <c r="CB76" s="26"/>
      <c r="CC76" s="26"/>
      <c r="CD76" s="26"/>
      <c r="CE76" s="26"/>
      <c r="CF76" s="26"/>
      <c r="CG76" s="26"/>
      <c r="CH76" s="26"/>
      <c r="CI76" s="26"/>
      <c r="CJ76" s="26"/>
    </row>
    <row r="77" spans="1:91" ht="17.25" customHeight="1">
      <c r="A77" s="25">
        <v>2</v>
      </c>
      <c r="B77" s="24" t="s">
        <v>7</v>
      </c>
      <c r="C77" s="24" t="s">
        <v>7</v>
      </c>
      <c r="D77" s="24" t="s">
        <v>7</v>
      </c>
      <c r="E77" s="24" t="s">
        <v>7</v>
      </c>
      <c r="F77" s="24" t="s">
        <v>7</v>
      </c>
      <c r="G77" s="24" t="s">
        <v>7</v>
      </c>
      <c r="H77" s="24" t="s">
        <v>7</v>
      </c>
      <c r="I77" s="24" t="s">
        <v>7</v>
      </c>
      <c r="J77" s="24" t="s">
        <v>7</v>
      </c>
      <c r="K77" s="24" t="s">
        <v>7</v>
      </c>
      <c r="L77" s="24" t="s">
        <v>7</v>
      </c>
      <c r="M77" s="24" t="s">
        <v>7</v>
      </c>
      <c r="N77" s="24" t="s">
        <v>7</v>
      </c>
      <c r="O77" s="24" t="s">
        <v>7</v>
      </c>
      <c r="P77" s="24" t="s">
        <v>7</v>
      </c>
      <c r="Q77" s="24" t="s">
        <v>7</v>
      </c>
      <c r="R77" s="24" t="s">
        <v>7</v>
      </c>
      <c r="S77" s="24" t="s">
        <v>7</v>
      </c>
      <c r="T77" s="24" t="s">
        <v>7</v>
      </c>
      <c r="U77" s="24" t="s">
        <v>7</v>
      </c>
      <c r="V77" s="24" t="s">
        <v>7</v>
      </c>
      <c r="W77" s="24" t="s">
        <v>7</v>
      </c>
      <c r="X77" s="24" t="s">
        <v>7</v>
      </c>
      <c r="Y77" s="24" t="s">
        <v>7</v>
      </c>
      <c r="Z77" s="24" t="s">
        <v>7</v>
      </c>
      <c r="AA77" s="24" t="s">
        <v>7</v>
      </c>
      <c r="AB77" s="24" t="s">
        <v>7</v>
      </c>
      <c r="AC77" s="24" t="s">
        <v>7</v>
      </c>
      <c r="AD77" s="24" t="s">
        <v>7</v>
      </c>
      <c r="AE77" s="24" t="s">
        <v>7</v>
      </c>
      <c r="AF77" s="24" t="s">
        <v>7</v>
      </c>
      <c r="AG77" s="24" t="s">
        <v>7</v>
      </c>
      <c r="AH77" s="24" t="s">
        <v>7</v>
      </c>
      <c r="AI77" s="24" t="s">
        <v>7</v>
      </c>
      <c r="AJ77" s="58">
        <v>7.378359313630547</v>
      </c>
      <c r="AK77" s="58">
        <v>7.385946829397243</v>
      </c>
      <c r="AL77" s="58">
        <v>7.400694632675453</v>
      </c>
      <c r="AM77" s="58">
        <v>7.4169223891264906</v>
      </c>
      <c r="AN77" s="58">
        <v>7.4322288151595579</v>
      </c>
      <c r="AO77" s="58">
        <v>7.447123878101781</v>
      </c>
      <c r="AP77" s="58">
        <v>7.4604340535938185</v>
      </c>
      <c r="AQ77" s="58">
        <v>7.4701874939389938</v>
      </c>
      <c r="AR77" s="58">
        <v>7.4810453424963477</v>
      </c>
      <c r="AS77" s="58">
        <v>7.4878214508945753</v>
      </c>
      <c r="AT77" s="58">
        <v>7.4946384102918771</v>
      </c>
      <c r="AU77" s="58">
        <v>7.5013360557214739</v>
      </c>
      <c r="AV77" s="58">
        <v>7.5099535814794596</v>
      </c>
      <c r="AW77" s="58">
        <v>7.5242848238694897</v>
      </c>
      <c r="AX77" s="58">
        <v>7.5435519775446469</v>
      </c>
      <c r="AY77" s="58">
        <v>7.5678343247527717</v>
      </c>
      <c r="AZ77" s="58">
        <v>7.5967577877873236</v>
      </c>
      <c r="BA77" s="58">
        <v>7.6316339771682422</v>
      </c>
      <c r="BB77" s="58">
        <v>7.6688716317970815</v>
      </c>
      <c r="BC77" s="58">
        <v>7.7011376390328099</v>
      </c>
      <c r="BD77" s="58">
        <v>7.7308508658045909</v>
      </c>
      <c r="BE77" s="58">
        <v>7.7603927319912547</v>
      </c>
      <c r="BF77" s="58">
        <v>7.7909908037930276</v>
      </c>
      <c r="BG77" s="58">
        <v>7.8198936082721389</v>
      </c>
      <c r="BH77" s="58">
        <v>7.847793462294204</v>
      </c>
      <c r="BI77" s="58">
        <v>7.8757822157943611</v>
      </c>
      <c r="BJ77" s="58">
        <v>7.9042376127680356</v>
      </c>
      <c r="BK77" s="58">
        <v>7.9308806543974182</v>
      </c>
      <c r="BL77" s="58">
        <v>7.954006395223816</v>
      </c>
      <c r="BM77" s="58">
        <v>7.9751438255825846</v>
      </c>
      <c r="BN77" s="58">
        <v>7.9999490895768339</v>
      </c>
      <c r="BO77" s="58">
        <v>8.0282885757018807</v>
      </c>
      <c r="BP77" s="26"/>
      <c r="BQ77" s="26"/>
      <c r="BR77" s="26"/>
      <c r="BS77" s="26"/>
      <c r="BT77" s="26"/>
      <c r="BU77" s="26"/>
      <c r="BV77" s="26"/>
      <c r="BW77" s="26"/>
      <c r="BX77" s="26"/>
      <c r="BY77" s="26"/>
      <c r="BZ77" s="26"/>
      <c r="CA77" s="26"/>
      <c r="CB77" s="26"/>
      <c r="CC77" s="26"/>
      <c r="CD77" s="26"/>
      <c r="CE77" s="26"/>
      <c r="CF77" s="26"/>
      <c r="CG77" s="26"/>
      <c r="CH77" s="26"/>
      <c r="CI77" s="26"/>
      <c r="CJ77" s="26"/>
      <c r="CK77" s="26"/>
    </row>
    <row r="78" spans="1:91" ht="17.25" customHeight="1">
      <c r="A78" s="25">
        <v>1</v>
      </c>
      <c r="B78" s="24" t="s">
        <v>7</v>
      </c>
      <c r="C78" s="24" t="s">
        <v>7</v>
      </c>
      <c r="D78" s="24" t="s">
        <v>7</v>
      </c>
      <c r="E78" s="24" t="s">
        <v>7</v>
      </c>
      <c r="F78" s="24" t="s">
        <v>7</v>
      </c>
      <c r="G78" s="24" t="s">
        <v>7</v>
      </c>
      <c r="H78" s="24" t="s">
        <v>7</v>
      </c>
      <c r="I78" s="24" t="s">
        <v>7</v>
      </c>
      <c r="J78" s="24" t="s">
        <v>7</v>
      </c>
      <c r="K78" s="24" t="s">
        <v>7</v>
      </c>
      <c r="L78" s="24" t="s">
        <v>7</v>
      </c>
      <c r="M78" s="24" t="s">
        <v>7</v>
      </c>
      <c r="N78" s="24" t="s">
        <v>7</v>
      </c>
      <c r="O78" s="24" t="s">
        <v>7</v>
      </c>
      <c r="P78" s="24" t="s">
        <v>7</v>
      </c>
      <c r="Q78" s="24" t="s">
        <v>7</v>
      </c>
      <c r="R78" s="24" t="s">
        <v>7</v>
      </c>
      <c r="S78" s="24" t="s">
        <v>7</v>
      </c>
      <c r="T78" s="24" t="s">
        <v>7</v>
      </c>
      <c r="U78" s="24" t="s">
        <v>7</v>
      </c>
      <c r="V78" s="24" t="s">
        <v>7</v>
      </c>
      <c r="W78" s="24" t="s">
        <v>7</v>
      </c>
      <c r="X78" s="24" t="s">
        <v>7</v>
      </c>
      <c r="Y78" s="24" t="s">
        <v>7</v>
      </c>
      <c r="Z78" s="24" t="s">
        <v>7</v>
      </c>
      <c r="AA78" s="24" t="s">
        <v>7</v>
      </c>
      <c r="AB78" s="24" t="s">
        <v>7</v>
      </c>
      <c r="AC78" s="24" t="s">
        <v>7</v>
      </c>
      <c r="AD78" s="24" t="s">
        <v>7</v>
      </c>
      <c r="AE78" s="24" t="s">
        <v>7</v>
      </c>
      <c r="AF78" s="24" t="s">
        <v>7</v>
      </c>
      <c r="AG78" s="24" t="s">
        <v>7</v>
      </c>
      <c r="AH78" s="24" t="s">
        <v>7</v>
      </c>
      <c r="AI78" s="24" t="s">
        <v>7</v>
      </c>
      <c r="AJ78" s="58">
        <v>7.378359313630547</v>
      </c>
      <c r="AK78" s="58">
        <v>7.385946829397243</v>
      </c>
      <c r="AL78" s="58">
        <v>7.400694632675453</v>
      </c>
      <c r="AM78" s="58">
        <v>7.4169223891264906</v>
      </c>
      <c r="AN78" s="58">
        <v>7.4322288151595579</v>
      </c>
      <c r="AO78" s="58">
        <v>7.447123878101781</v>
      </c>
      <c r="AP78" s="58">
        <v>7.4604340535938185</v>
      </c>
      <c r="AQ78" s="58">
        <v>7.4701874939389938</v>
      </c>
      <c r="AR78" s="58">
        <v>7.4810453424963477</v>
      </c>
      <c r="AS78" s="58">
        <v>7.4878214508945753</v>
      </c>
      <c r="AT78" s="58">
        <v>7.4946384102918771</v>
      </c>
      <c r="AU78" s="58">
        <v>7.5013360557214739</v>
      </c>
      <c r="AV78" s="58">
        <v>7.5099535814794596</v>
      </c>
      <c r="AW78" s="58">
        <v>7.5242848238694897</v>
      </c>
      <c r="AX78" s="58">
        <v>7.5435519775446469</v>
      </c>
      <c r="AY78" s="58">
        <v>7.5678343247527717</v>
      </c>
      <c r="AZ78" s="58">
        <v>7.5967577877873236</v>
      </c>
      <c r="BA78" s="58">
        <v>7.6316339771682422</v>
      </c>
      <c r="BB78" s="58">
        <v>7.6688716317970815</v>
      </c>
      <c r="BC78" s="58">
        <v>7.7011376390328099</v>
      </c>
      <c r="BD78" s="58">
        <v>7.7308508658045909</v>
      </c>
      <c r="BE78" s="58">
        <v>7.7603927319912547</v>
      </c>
      <c r="BF78" s="58">
        <v>7.7909908037930276</v>
      </c>
      <c r="BG78" s="58">
        <v>7.8198936082721389</v>
      </c>
      <c r="BH78" s="58">
        <v>7.847793462294204</v>
      </c>
      <c r="BI78" s="58">
        <v>7.8757822157943611</v>
      </c>
      <c r="BJ78" s="58">
        <v>7.9042376127680356</v>
      </c>
      <c r="BK78" s="58">
        <v>7.9308806543974182</v>
      </c>
      <c r="BL78" s="58">
        <v>7.954006395223816</v>
      </c>
      <c r="BM78" s="58">
        <v>7.9751438255825846</v>
      </c>
      <c r="BN78" s="58">
        <v>7.9999490895768339</v>
      </c>
      <c r="BO78" s="58">
        <v>8.0282885757018807</v>
      </c>
      <c r="BP78" s="26"/>
      <c r="BQ78" s="26"/>
      <c r="BR78" s="26"/>
      <c r="BS78" s="26"/>
      <c r="BT78" s="26"/>
      <c r="BU78" s="26"/>
      <c r="BV78" s="26"/>
      <c r="BW78" s="26"/>
      <c r="BX78" s="26"/>
      <c r="BY78" s="26"/>
      <c r="BZ78" s="26"/>
      <c r="CA78" s="26"/>
      <c r="CB78" s="26"/>
      <c r="CC78" s="26"/>
      <c r="CD78" s="26"/>
      <c r="CE78" s="26"/>
      <c r="CF78" s="26"/>
      <c r="CG78" s="26"/>
      <c r="CH78" s="26"/>
      <c r="CI78" s="26"/>
      <c r="CJ78" s="26"/>
      <c r="CK78" s="26"/>
      <c r="CL78" s="26"/>
    </row>
    <row r="79" spans="1:91" ht="17.25" customHeight="1">
      <c r="A79" s="25">
        <v>0</v>
      </c>
      <c r="B79" s="24" t="s">
        <v>7</v>
      </c>
      <c r="C79" s="24" t="s">
        <v>7</v>
      </c>
      <c r="D79" s="24" t="s">
        <v>7</v>
      </c>
      <c r="E79" s="24" t="s">
        <v>7</v>
      </c>
      <c r="F79" s="24" t="s">
        <v>7</v>
      </c>
      <c r="G79" s="24" t="s">
        <v>7</v>
      </c>
      <c r="H79" s="24" t="s">
        <v>7</v>
      </c>
      <c r="I79" s="24" t="s">
        <v>7</v>
      </c>
      <c r="J79" s="24" t="s">
        <v>7</v>
      </c>
      <c r="K79" s="24" t="s">
        <v>7</v>
      </c>
      <c r="L79" s="24" t="s">
        <v>7</v>
      </c>
      <c r="M79" s="24" t="s">
        <v>7</v>
      </c>
      <c r="N79" s="24" t="s">
        <v>7</v>
      </c>
      <c r="O79" s="24" t="s">
        <v>7</v>
      </c>
      <c r="P79" s="24" t="s">
        <v>7</v>
      </c>
      <c r="Q79" s="24" t="s">
        <v>7</v>
      </c>
      <c r="R79" s="24" t="s">
        <v>7</v>
      </c>
      <c r="S79" s="24" t="s">
        <v>7</v>
      </c>
      <c r="T79" s="24" t="s">
        <v>7</v>
      </c>
      <c r="U79" s="24" t="s">
        <v>7</v>
      </c>
      <c r="V79" s="24" t="s">
        <v>7</v>
      </c>
      <c r="W79" s="24" t="s">
        <v>7</v>
      </c>
      <c r="X79" s="24" t="s">
        <v>7</v>
      </c>
      <c r="Y79" s="24" t="s">
        <v>7</v>
      </c>
      <c r="Z79" s="24" t="s">
        <v>7</v>
      </c>
      <c r="AA79" s="24" t="s">
        <v>7</v>
      </c>
      <c r="AB79" s="24" t="s">
        <v>7</v>
      </c>
      <c r="AC79" s="24" t="s">
        <v>7</v>
      </c>
      <c r="AD79" s="24" t="s">
        <v>7</v>
      </c>
      <c r="AE79" s="24" t="s">
        <v>7</v>
      </c>
      <c r="AF79" s="24" t="s">
        <v>7</v>
      </c>
      <c r="AG79" s="24" t="s">
        <v>7</v>
      </c>
      <c r="AH79" s="24" t="s">
        <v>7</v>
      </c>
      <c r="AI79" s="24" t="s">
        <v>7</v>
      </c>
      <c r="AJ79" s="58">
        <v>7.378359313630547</v>
      </c>
      <c r="AK79" s="58">
        <v>7.385946829397243</v>
      </c>
      <c r="AL79" s="58">
        <v>7.400694632675453</v>
      </c>
      <c r="AM79" s="58">
        <v>7.4169223891264906</v>
      </c>
      <c r="AN79" s="58">
        <v>7.4322288151595579</v>
      </c>
      <c r="AO79" s="58">
        <v>7.447123878101781</v>
      </c>
      <c r="AP79" s="58">
        <v>7.4604340535938185</v>
      </c>
      <c r="AQ79" s="58">
        <v>7.4701874939389938</v>
      </c>
      <c r="AR79" s="58">
        <v>7.4810453424963477</v>
      </c>
      <c r="AS79" s="58">
        <v>7.4878214508945753</v>
      </c>
      <c r="AT79" s="58">
        <v>7.4946384102918771</v>
      </c>
      <c r="AU79" s="58">
        <v>7.5013360557214739</v>
      </c>
      <c r="AV79" s="58">
        <v>7.5099535814794596</v>
      </c>
      <c r="AW79" s="58">
        <v>7.5242848238694897</v>
      </c>
      <c r="AX79" s="58">
        <v>7.5435519775446469</v>
      </c>
      <c r="AY79" s="58">
        <v>7.5678343247527717</v>
      </c>
      <c r="AZ79" s="58">
        <v>7.5967577877873236</v>
      </c>
      <c r="BA79" s="58">
        <v>7.6316339771682422</v>
      </c>
      <c r="BB79" s="58">
        <v>7.6688716317970815</v>
      </c>
      <c r="BC79" s="58">
        <v>7.7011376390328099</v>
      </c>
      <c r="BD79" s="58">
        <v>7.7308508658045909</v>
      </c>
      <c r="BE79" s="58">
        <v>7.7603927319912547</v>
      </c>
      <c r="BF79" s="58">
        <v>7.7909908037930276</v>
      </c>
      <c r="BG79" s="58">
        <v>7.8198936082721389</v>
      </c>
      <c r="BH79" s="58">
        <v>7.847793462294204</v>
      </c>
      <c r="BI79" s="58">
        <v>7.8757822157943611</v>
      </c>
      <c r="BJ79" s="58">
        <v>7.9042376127680356</v>
      </c>
      <c r="BK79" s="58">
        <v>7.9308806543974182</v>
      </c>
      <c r="BL79" s="58">
        <v>7.954006395223816</v>
      </c>
      <c r="BM79" s="58">
        <v>7.9751438255825846</v>
      </c>
      <c r="BN79" s="58">
        <v>7.9999490895768339</v>
      </c>
      <c r="BO79" s="58">
        <v>8.0282885757018807</v>
      </c>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row>
  </sheetData>
  <phoneticPr fontId="29"/>
  <hyperlinks>
    <hyperlink ref="A1" location="目次!A1" display="目次!A1"/>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79"/>
  <sheetViews>
    <sheetView showGridLines="0" showRowColHeaders="0" zoomScale="80" zoomScaleNormal="80" workbookViewId="0">
      <pane xSplit="1" ySplit="13" topLeftCell="B14" activePane="bottomRight" state="frozen"/>
      <selection pane="topRight" activeCell="B1" sqref="B1"/>
      <selection pane="bottomLeft" activeCell="A14" sqref="A14"/>
      <selection pane="bottomRight"/>
    </sheetView>
  </sheetViews>
  <sheetFormatPr defaultRowHeight="13.5"/>
  <cols>
    <col min="1" max="1" width="8" style="20" customWidth="1"/>
    <col min="2" max="32" width="6.25" style="20" customWidth="1"/>
    <col min="33" max="33" width="6.25" style="60" customWidth="1"/>
    <col min="34" max="67" width="6.25" style="20" customWidth="1"/>
    <col min="68" max="16384" width="9" style="20"/>
  </cols>
  <sheetData>
    <row r="1" spans="1:95" ht="25.5">
      <c r="A1" s="358" t="s">
        <v>170</v>
      </c>
      <c r="B1" s="360"/>
      <c r="C1" s="360"/>
      <c r="D1" s="360"/>
      <c r="E1" s="360" t="s">
        <v>2</v>
      </c>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row>
    <row r="2" spans="1:95" ht="24">
      <c r="B2" s="4"/>
      <c r="C2" s="4"/>
      <c r="D2" s="4"/>
      <c r="E2" s="4"/>
      <c r="F2" s="4"/>
      <c r="G2" s="4" t="s">
        <v>6</v>
      </c>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row>
    <row r="3" spans="1:95" ht="24">
      <c r="B3" s="4" t="s">
        <v>15</v>
      </c>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59"/>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row>
    <row r="4" spans="1:95" ht="30" customHeight="1">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59"/>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row>
    <row r="5" spans="1:95" ht="37.5" customHeight="1">
      <c r="A5" s="48"/>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59"/>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row>
    <row r="6" spans="1:95" ht="24">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59"/>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row>
    <row r="8" spans="1:95">
      <c r="A8" s="20" t="s">
        <v>1</v>
      </c>
      <c r="B8" s="20">
        <v>2019</v>
      </c>
      <c r="C8" s="20">
        <v>2020</v>
      </c>
      <c r="D8" s="20">
        <v>2021</v>
      </c>
      <c r="E8" s="20">
        <v>2022</v>
      </c>
      <c r="F8" s="20">
        <v>2023</v>
      </c>
      <c r="G8" s="20">
        <v>2024</v>
      </c>
      <c r="H8" s="20">
        <v>2025</v>
      </c>
      <c r="I8" s="20">
        <v>2026</v>
      </c>
      <c r="J8" s="20">
        <v>2027</v>
      </c>
      <c r="K8" s="20">
        <v>2028</v>
      </c>
      <c r="L8" s="20">
        <v>2029</v>
      </c>
      <c r="M8" s="20">
        <v>2030</v>
      </c>
      <c r="N8" s="20">
        <v>2031</v>
      </c>
      <c r="O8" s="20">
        <v>2032</v>
      </c>
      <c r="P8" s="20">
        <v>2033</v>
      </c>
      <c r="Q8" s="20">
        <v>2034</v>
      </c>
      <c r="R8" s="20">
        <v>2035</v>
      </c>
      <c r="S8" s="20">
        <v>2036</v>
      </c>
      <c r="T8" s="20">
        <v>2037</v>
      </c>
      <c r="U8" s="20">
        <v>2038</v>
      </c>
      <c r="V8" s="20">
        <v>2039</v>
      </c>
      <c r="W8" s="20">
        <v>2040</v>
      </c>
      <c r="X8" s="20">
        <v>2041</v>
      </c>
      <c r="Y8" s="20">
        <v>2042</v>
      </c>
      <c r="Z8" s="20">
        <v>2043</v>
      </c>
      <c r="AA8" s="20">
        <v>2044</v>
      </c>
      <c r="AB8" s="20">
        <v>2045</v>
      </c>
      <c r="AC8" s="20">
        <v>2046</v>
      </c>
      <c r="AD8" s="20">
        <v>2047</v>
      </c>
      <c r="AE8" s="20">
        <v>2048</v>
      </c>
      <c r="AF8" s="20">
        <v>2049</v>
      </c>
      <c r="AG8" s="60">
        <v>2050</v>
      </c>
      <c r="AH8" s="20">
        <v>2051</v>
      </c>
      <c r="AI8" s="20">
        <v>2052</v>
      </c>
      <c r="AJ8" s="20">
        <v>2053</v>
      </c>
      <c r="AK8" s="20">
        <v>2054</v>
      </c>
      <c r="AL8" s="20">
        <v>2055</v>
      </c>
      <c r="AM8" s="20">
        <v>2056</v>
      </c>
      <c r="AN8" s="20">
        <v>2057</v>
      </c>
      <c r="AO8" s="20">
        <v>2058</v>
      </c>
      <c r="AP8" s="20">
        <v>2059</v>
      </c>
      <c r="AQ8" s="20">
        <v>2060</v>
      </c>
      <c r="AR8" s="20">
        <v>2061</v>
      </c>
      <c r="AS8" s="20">
        <v>2062</v>
      </c>
      <c r="AT8" s="20">
        <v>2063</v>
      </c>
      <c r="AU8" s="20">
        <v>2064</v>
      </c>
      <c r="AV8" s="20">
        <v>2065</v>
      </c>
      <c r="AW8" s="20">
        <v>2066</v>
      </c>
      <c r="AX8" s="20">
        <v>2067</v>
      </c>
      <c r="AY8" s="20">
        <v>2068</v>
      </c>
      <c r="AZ8" s="20">
        <v>2069</v>
      </c>
      <c r="BA8" s="20">
        <v>2070</v>
      </c>
      <c r="BB8" s="20">
        <v>2071</v>
      </c>
      <c r="BC8" s="20">
        <v>2072</v>
      </c>
      <c r="BD8" s="20">
        <v>2073</v>
      </c>
      <c r="BE8" s="20">
        <v>2074</v>
      </c>
      <c r="BF8" s="20">
        <v>2075</v>
      </c>
      <c r="BG8" s="20">
        <v>2076</v>
      </c>
      <c r="BH8" s="20">
        <v>2077</v>
      </c>
      <c r="BI8" s="20">
        <v>2078</v>
      </c>
      <c r="BJ8" s="20">
        <v>2079</v>
      </c>
      <c r="BK8" s="20">
        <v>2080</v>
      </c>
      <c r="BL8" s="20">
        <v>2081</v>
      </c>
      <c r="BM8" s="20">
        <v>2082</v>
      </c>
      <c r="BN8" s="20">
        <v>2083</v>
      </c>
      <c r="BO8" s="20">
        <v>2084</v>
      </c>
    </row>
    <row r="9" spans="1:95" hidden="1"/>
    <row r="10" spans="1:95" hidden="1">
      <c r="A10" s="20" t="s">
        <v>0</v>
      </c>
      <c r="CQ10" s="20">
        <v>2014</v>
      </c>
    </row>
    <row r="11" spans="1:95" hidden="1">
      <c r="A11" s="22"/>
      <c r="B11" s="23">
        <v>35.723199999999999</v>
      </c>
      <c r="C11" s="23">
        <v>35.826169880317977</v>
      </c>
      <c r="D11" s="23">
        <v>35.929645502534541</v>
      </c>
      <c r="E11" s="23">
        <v>35.926982548908782</v>
      </c>
      <c r="F11" s="23">
        <v>35.99594177632337</v>
      </c>
      <c r="G11" s="23">
        <v>36.136614338484833</v>
      </c>
      <c r="H11" s="23">
        <v>36.34980268388761</v>
      </c>
      <c r="I11" s="23">
        <v>36.564589505052744</v>
      </c>
      <c r="J11" s="23">
        <v>36.780985533752819</v>
      </c>
      <c r="K11" s="23">
        <v>36.999001577438882</v>
      </c>
      <c r="L11" s="23">
        <v>37.218648519762525</v>
      </c>
      <c r="M11" s="23">
        <v>37.329717845302973</v>
      </c>
      <c r="N11" s="23">
        <v>37.441453838216134</v>
      </c>
      <c r="O11" s="23">
        <v>37.590474550009958</v>
      </c>
      <c r="P11" s="23">
        <v>37.740088379064723</v>
      </c>
      <c r="Q11" s="23">
        <v>37.89029768604609</v>
      </c>
      <c r="R11" s="23">
        <v>38.041104841015496</v>
      </c>
      <c r="S11" s="23">
        <v>38.192512223467268</v>
      </c>
      <c r="T11" s="23">
        <v>38.344522222366592</v>
      </c>
      <c r="U11" s="23">
        <v>38.497137236187001</v>
      </c>
      <c r="V11" s="23">
        <v>38.6503596729479</v>
      </c>
      <c r="W11" s="23">
        <v>38.804191950253227</v>
      </c>
      <c r="X11" s="23">
        <v>38.958636495328868</v>
      </c>
      <c r="Y11" s="23">
        <v>39.113695745061506</v>
      </c>
      <c r="Z11" s="23">
        <v>39.269372146036851</v>
      </c>
      <c r="AA11" s="23">
        <v>39.425668154578304</v>
      </c>
      <c r="AB11" s="23">
        <v>39.582586236785602</v>
      </c>
      <c r="AC11" s="23">
        <v>39.740128868573819</v>
      </c>
      <c r="AD11" s="23">
        <v>39.898298535712371</v>
      </c>
      <c r="AE11" s="23">
        <v>40.057097733864516</v>
      </c>
      <c r="AF11" s="23">
        <v>40.216528968626136</v>
      </c>
      <c r="AG11" s="61">
        <v>40.376594755565975</v>
      </c>
      <c r="AH11" s="23">
        <v>40.537297620264688</v>
      </c>
      <c r="AI11" s="23">
        <v>40.698640098355298</v>
      </c>
      <c r="AJ11" s="23">
        <v>40.860624735562681</v>
      </c>
      <c r="AK11" s="23">
        <v>41.023254087744007</v>
      </c>
      <c r="AL11" s="23">
        <v>41.186530720929106</v>
      </c>
      <c r="AM11" s="23">
        <v>41.350457211360606</v>
      </c>
      <c r="AN11" s="23">
        <v>41.515036145535227</v>
      </c>
      <c r="AO11" s="23">
        <v>41.680270120243819</v>
      </c>
      <c r="AP11" s="23">
        <v>41.846161742612956</v>
      </c>
      <c r="AQ11" s="23">
        <v>42.012713630145768</v>
      </c>
      <c r="AR11" s="23">
        <v>42.179928410763289</v>
      </c>
      <c r="AS11" s="23">
        <v>42.347808722845905</v>
      </c>
      <c r="AT11" s="23">
        <v>42.516357215275114</v>
      </c>
      <c r="AU11" s="23">
        <v>42.685576547475215</v>
      </c>
      <c r="AV11" s="23">
        <v>42.855469389455273</v>
      </c>
      <c r="AW11" s="23">
        <v>43.026038421851062</v>
      </c>
      <c r="AX11" s="23">
        <v>43.197286335967881</v>
      </c>
      <c r="AY11" s="23">
        <v>43.36921583382248</v>
      </c>
      <c r="AZ11" s="23">
        <v>43.541829628186001</v>
      </c>
      <c r="BA11" s="23">
        <v>43.715130442626531</v>
      </c>
      <c r="BB11" s="23">
        <v>43.889121011552376</v>
      </c>
      <c r="BC11" s="23">
        <v>44.063804080255132</v>
      </c>
      <c r="BD11" s="23">
        <v>44.239182404952658</v>
      </c>
      <c r="BE11" s="23">
        <v>44.415258752832997</v>
      </c>
      <c r="BF11" s="23">
        <v>44.592035902098019</v>
      </c>
      <c r="BG11" s="23">
        <v>44.76951664200692</v>
      </c>
      <c r="BH11" s="23">
        <v>44.947703772920342</v>
      </c>
      <c r="BI11" s="23">
        <v>45.12660010634491</v>
      </c>
      <c r="BJ11" s="23">
        <v>45.306208464977118</v>
      </c>
      <c r="BK11" s="23">
        <v>45.486531682748158</v>
      </c>
      <c r="BL11" s="23">
        <v>45.667572604868568</v>
      </c>
      <c r="BM11" s="23">
        <v>45.849334087873075</v>
      </c>
      <c r="BN11" s="23">
        <v>46.031818999665568</v>
      </c>
      <c r="BO11" s="23">
        <v>46.215030219564703</v>
      </c>
    </row>
    <row r="12" spans="1:95" hidden="1">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62"/>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row>
    <row r="13" spans="1:95" customFormat="1" ht="17.25" hidden="1" customHeight="1"/>
    <row r="14" spans="1:95" ht="17.25" customHeight="1">
      <c r="A14" s="25">
        <v>65</v>
      </c>
      <c r="B14" s="24">
        <v>22.026599999999998</v>
      </c>
      <c r="C14" s="24">
        <v>21.963259259259253</v>
      </c>
      <c r="D14" s="24">
        <v>21.897566559580511</v>
      </c>
      <c r="E14" s="24">
        <v>21.771293059833482</v>
      </c>
      <c r="F14" s="24">
        <v>21.619953386130568</v>
      </c>
      <c r="G14" s="24">
        <v>21.448366454494611</v>
      </c>
      <c r="H14" s="24">
        <v>21.278141323903402</v>
      </c>
      <c r="I14" s="24">
        <v>21.109267186412104</v>
      </c>
      <c r="J14" s="24">
        <v>20.941733319853277</v>
      </c>
      <c r="K14" s="24">
        <v>20.775529087156031</v>
      </c>
      <c r="L14" s="24">
        <v>20.610643935670666</v>
      </c>
      <c r="M14" s="24">
        <v>20.508103418577779</v>
      </c>
      <c r="N14" s="24">
        <v>20.406073053311232</v>
      </c>
      <c r="O14" s="24">
        <v>20.304550301802227</v>
      </c>
      <c r="P14" s="24">
        <v>20.203532638609182</v>
      </c>
      <c r="Q14" s="24">
        <v>20.103017550854911</v>
      </c>
      <c r="R14" s="24">
        <v>20.003002538164093</v>
      </c>
      <c r="S14" s="24">
        <v>19.903485112601089</v>
      </c>
      <c r="T14" s="24">
        <v>19.804462798608068</v>
      </c>
      <c r="U14" s="24">
        <v>19.705933132943354</v>
      </c>
      <c r="V14" s="24">
        <v>19.607893664620253</v>
      </c>
      <c r="W14" s="24">
        <v>19.510341954846027</v>
      </c>
      <c r="X14" s="24">
        <v>19.413275576961226</v>
      </c>
      <c r="Y14" s="24">
        <v>19.316692116379336</v>
      </c>
      <c r="Z14" s="24">
        <v>19.220589170526708</v>
      </c>
      <c r="AA14" s="24">
        <v>19.124964348782797</v>
      </c>
      <c r="AB14" s="24">
        <v>19.029815272420699</v>
      </c>
      <c r="AC14" s="24">
        <v>18.935139574547968</v>
      </c>
      <c r="AD14" s="24">
        <v>18.840934900047731</v>
      </c>
      <c r="AE14" s="24">
        <v>18.747198905520136</v>
      </c>
      <c r="AF14" s="24">
        <v>18.653929259224022</v>
      </c>
      <c r="AG14" s="62">
        <v>18.561123641018924</v>
      </c>
      <c r="AH14" s="24">
        <v>18.46877974230739</v>
      </c>
      <c r="AI14" s="24">
        <v>18.376895265977502</v>
      </c>
      <c r="AJ14" s="63">
        <v>15.3628000136416</v>
      </c>
      <c r="AK14" s="24">
        <v>15.381764471720395</v>
      </c>
      <c r="AL14" s="24">
        <v>15.413601470140357</v>
      </c>
      <c r="AM14" s="24">
        <v>15.448248360978891</v>
      </c>
      <c r="AN14" s="24">
        <v>15.478006568025963</v>
      </c>
      <c r="AO14" s="24">
        <v>15.506282300426172</v>
      </c>
      <c r="AP14" s="24">
        <v>15.529620421893192</v>
      </c>
      <c r="AQ14" s="24">
        <v>15.547679427483111</v>
      </c>
      <c r="AR14" s="24">
        <v>15.57288800056121</v>
      </c>
      <c r="AS14" s="24">
        <v>15.591558636409447</v>
      </c>
      <c r="AT14" s="24">
        <v>15.613900600982163</v>
      </c>
      <c r="AU14" s="24">
        <v>15.639849670640887</v>
      </c>
      <c r="AV14" s="24">
        <v>15.674399851707722</v>
      </c>
      <c r="AW14" s="24">
        <v>15.719647968216028</v>
      </c>
      <c r="AX14" s="24">
        <v>15.770412962651671</v>
      </c>
      <c r="AY14" s="24">
        <v>15.828815157079895</v>
      </c>
      <c r="AZ14" s="24">
        <v>15.896306917269936</v>
      </c>
      <c r="BA14" s="24">
        <v>15.975555880283736</v>
      </c>
      <c r="BB14" s="24">
        <v>16.058211455545923</v>
      </c>
      <c r="BC14" s="24">
        <v>16.13016868946751</v>
      </c>
      <c r="BD14" s="24">
        <v>16.197357599076192</v>
      </c>
      <c r="BE14" s="24">
        <v>16.263477193295451</v>
      </c>
      <c r="BF14" s="24">
        <v>16.328760780454274</v>
      </c>
      <c r="BG14" s="24">
        <v>16.386529775671654</v>
      </c>
      <c r="BH14" s="24">
        <v>16.44190613226446</v>
      </c>
      <c r="BI14" s="24">
        <v>16.500601695590102</v>
      </c>
      <c r="BJ14" s="24">
        <v>16.562947686687565</v>
      </c>
      <c r="BK14" s="24">
        <v>16.623581727273784</v>
      </c>
      <c r="BL14" s="24">
        <v>16.678430250175513</v>
      </c>
      <c r="BM14" s="24">
        <v>16.729980207078839</v>
      </c>
      <c r="BN14" s="24">
        <v>16.78936782034943</v>
      </c>
      <c r="BO14" s="24">
        <v>16.855938414444818</v>
      </c>
    </row>
    <row r="15" spans="1:95" ht="17.25" customHeight="1">
      <c r="A15" s="25">
        <v>64</v>
      </c>
      <c r="B15" s="24" t="s">
        <v>7</v>
      </c>
      <c r="C15" s="24">
        <v>22.040683230199456</v>
      </c>
      <c r="D15" s="24">
        <v>21.974758953339443</v>
      </c>
      <c r="E15" s="24">
        <v>21.848040319486426</v>
      </c>
      <c r="F15" s="24">
        <v>21.696167149440345</v>
      </c>
      <c r="G15" s="24">
        <v>21.523975346667005</v>
      </c>
      <c r="H15" s="24">
        <v>21.353150145503001</v>
      </c>
      <c r="I15" s="24">
        <v>21.183680699903771</v>
      </c>
      <c r="J15" s="24">
        <v>21.015556249904535</v>
      </c>
      <c r="K15" s="24">
        <v>20.848766120937043</v>
      </c>
      <c r="L15" s="24">
        <v>20.683299723151826</v>
      </c>
      <c r="M15" s="24">
        <v>20.58039773447943</v>
      </c>
      <c r="N15" s="24">
        <v>20.478007695999437</v>
      </c>
      <c r="O15" s="24">
        <v>20.376127060695968</v>
      </c>
      <c r="P15" s="24">
        <v>20.274753294224844</v>
      </c>
      <c r="Q15" s="24">
        <v>20.173883874850596</v>
      </c>
      <c r="R15" s="24">
        <v>20.07351629338368</v>
      </c>
      <c r="S15" s="24">
        <v>19.97364805311809</v>
      </c>
      <c r="T15" s="24">
        <v>19.874276669769262</v>
      </c>
      <c r="U15" s="24">
        <v>19.775399671412206</v>
      </c>
      <c r="V15" s="24">
        <v>19.677014598420104</v>
      </c>
      <c r="W15" s="24">
        <v>19.579119003403093</v>
      </c>
      <c r="X15" s="24">
        <v>19.481710451147361</v>
      </c>
      <c r="Y15" s="24">
        <v>19.384786518554595</v>
      </c>
      <c r="Z15" s="24">
        <v>19.28834479458169</v>
      </c>
      <c r="AA15" s="24">
        <v>19.192382880180787</v>
      </c>
      <c r="AB15" s="24">
        <v>19.096898388239595</v>
      </c>
      <c r="AC15" s="24">
        <v>19.001888943521998</v>
      </c>
      <c r="AD15" s="24">
        <v>18.907352182608957</v>
      </c>
      <c r="AE15" s="24">
        <v>18.813285753839764</v>
      </c>
      <c r="AF15" s="24">
        <v>18.719687317253499</v>
      </c>
      <c r="AG15" s="62">
        <v>18.626554544530844</v>
      </c>
      <c r="AH15" s="24">
        <v>18.533885118936166</v>
      </c>
      <c r="AI15" s="24">
        <v>18.441676735259865</v>
      </c>
      <c r="AJ15" s="63">
        <v>15.3628000136416</v>
      </c>
      <c r="AK15" s="24">
        <v>15.381764471720395</v>
      </c>
      <c r="AL15" s="24">
        <v>15.413601470140357</v>
      </c>
      <c r="AM15" s="24">
        <v>15.448248360978891</v>
      </c>
      <c r="AN15" s="24">
        <v>15.478006568025963</v>
      </c>
      <c r="AO15" s="24">
        <v>15.506282300426172</v>
      </c>
      <c r="AP15" s="24">
        <v>15.529620421893192</v>
      </c>
      <c r="AQ15" s="24">
        <v>15.547679427483111</v>
      </c>
      <c r="AR15" s="24">
        <v>15.57288800056121</v>
      </c>
      <c r="AS15" s="24">
        <v>15.591558636409447</v>
      </c>
      <c r="AT15" s="24">
        <v>15.613900600982163</v>
      </c>
      <c r="AU15" s="24">
        <v>15.639849670640887</v>
      </c>
      <c r="AV15" s="24">
        <v>15.674399851707722</v>
      </c>
      <c r="AW15" s="24">
        <v>15.719647968216028</v>
      </c>
      <c r="AX15" s="24">
        <v>15.770412962651671</v>
      </c>
      <c r="AY15" s="24">
        <v>15.828815157079895</v>
      </c>
      <c r="AZ15" s="24">
        <v>15.896306917269936</v>
      </c>
      <c r="BA15" s="24">
        <v>15.975555880283736</v>
      </c>
      <c r="BB15" s="24">
        <v>16.058211455545923</v>
      </c>
      <c r="BC15" s="24">
        <v>16.13016868946751</v>
      </c>
      <c r="BD15" s="24">
        <v>16.197357599076192</v>
      </c>
      <c r="BE15" s="24">
        <v>16.263477193295451</v>
      </c>
      <c r="BF15" s="24">
        <v>16.328760780454274</v>
      </c>
      <c r="BG15" s="24">
        <v>16.386529775671654</v>
      </c>
      <c r="BH15" s="24">
        <v>16.44190613226446</v>
      </c>
      <c r="BI15" s="24">
        <v>16.500601695590102</v>
      </c>
      <c r="BJ15" s="24">
        <v>16.562947686687565</v>
      </c>
      <c r="BK15" s="24">
        <v>16.623581727273784</v>
      </c>
      <c r="BL15" s="24">
        <v>16.678430250175513</v>
      </c>
      <c r="BM15" s="24">
        <v>16.729980207078839</v>
      </c>
      <c r="BN15" s="24">
        <v>16.78936782034943</v>
      </c>
      <c r="BO15" s="24">
        <v>16.855938414444818</v>
      </c>
    </row>
    <row r="16" spans="1:95" ht="17.25" customHeight="1">
      <c r="A16" s="25">
        <v>63</v>
      </c>
      <c r="B16" s="24" t="s">
        <v>7</v>
      </c>
      <c r="C16" s="24" t="s">
        <v>7</v>
      </c>
      <c r="D16" s="24">
        <v>22.052231197070192</v>
      </c>
      <c r="E16" s="24">
        <v>21.925065815341224</v>
      </c>
      <c r="F16" s="24">
        <v>21.772657214837359</v>
      </c>
      <c r="G16" s="24">
        <v>21.599858348052937</v>
      </c>
      <c r="H16" s="24">
        <v>21.428430900846188</v>
      </c>
      <c r="I16" s="24">
        <v>21.258363988934708</v>
      </c>
      <c r="J16" s="24">
        <v>21.08964681441935</v>
      </c>
      <c r="K16" s="24">
        <v>20.922268665098564</v>
      </c>
      <c r="L16" s="24">
        <v>20.75621891378826</v>
      </c>
      <c r="M16" s="24">
        <v>20.652954143072897</v>
      </c>
      <c r="N16" s="24">
        <v>20.550203127435722</v>
      </c>
      <c r="O16" s="24">
        <v>20.447963310881327</v>
      </c>
      <c r="P16" s="24">
        <v>20.346232150130671</v>
      </c>
      <c r="Q16" s="24">
        <v>20.245007114557886</v>
      </c>
      <c r="R16" s="24">
        <v>20.144285686127255</v>
      </c>
      <c r="S16" s="24">
        <v>20.044065359330602</v>
      </c>
      <c r="T16" s="24">
        <v>19.944343641124998</v>
      </c>
      <c r="U16" s="24">
        <v>19.845118050870646</v>
      </c>
      <c r="V16" s="24">
        <v>19.746386120269303</v>
      </c>
      <c r="W16" s="24">
        <v>19.648145393302791</v>
      </c>
      <c r="X16" s="24">
        <v>19.550393426171933</v>
      </c>
      <c r="Y16" s="24">
        <v>19.453127787235765</v>
      </c>
      <c r="Z16" s="24">
        <v>19.356346056951011</v>
      </c>
      <c r="AA16" s="24">
        <v>19.260045827811958</v>
      </c>
      <c r="AB16" s="24">
        <v>19.164224704290508</v>
      </c>
      <c r="AC16" s="24">
        <v>19.068880302776638</v>
      </c>
      <c r="AD16" s="24">
        <v>18.974010251519044</v>
      </c>
      <c r="AE16" s="24">
        <v>18.879612190566217</v>
      </c>
      <c r="AF16" s="24">
        <v>18.785683771707681</v>
      </c>
      <c r="AG16" s="62">
        <v>18.692222658415606</v>
      </c>
      <c r="AH16" s="24">
        <v>18.599226525786673</v>
      </c>
      <c r="AI16" s="24">
        <v>18.506693060484253</v>
      </c>
      <c r="AJ16" s="63">
        <v>15.3628000136416</v>
      </c>
      <c r="AK16" s="24">
        <v>15.381764471720395</v>
      </c>
      <c r="AL16" s="24">
        <v>15.413601470140357</v>
      </c>
      <c r="AM16" s="24">
        <v>15.448248360978891</v>
      </c>
      <c r="AN16" s="24">
        <v>15.478006568025963</v>
      </c>
      <c r="AO16" s="24">
        <v>15.506282300426172</v>
      </c>
      <c r="AP16" s="24">
        <v>15.529620421893192</v>
      </c>
      <c r="AQ16" s="24">
        <v>15.547679427483111</v>
      </c>
      <c r="AR16" s="24">
        <v>15.57288800056121</v>
      </c>
      <c r="AS16" s="24">
        <v>15.591558636409447</v>
      </c>
      <c r="AT16" s="24">
        <v>15.613900600982163</v>
      </c>
      <c r="AU16" s="24">
        <v>15.639849670640887</v>
      </c>
      <c r="AV16" s="24">
        <v>15.674399851707722</v>
      </c>
      <c r="AW16" s="24">
        <v>15.719647968216028</v>
      </c>
      <c r="AX16" s="24">
        <v>15.770412962651671</v>
      </c>
      <c r="AY16" s="24">
        <v>15.828815157079895</v>
      </c>
      <c r="AZ16" s="24">
        <v>15.896306917269936</v>
      </c>
      <c r="BA16" s="24">
        <v>15.975555880283736</v>
      </c>
      <c r="BB16" s="24">
        <v>16.058211455545923</v>
      </c>
      <c r="BC16" s="24">
        <v>16.13016868946751</v>
      </c>
      <c r="BD16" s="24">
        <v>16.197357599076192</v>
      </c>
      <c r="BE16" s="24">
        <v>16.263477193295451</v>
      </c>
      <c r="BF16" s="24">
        <v>16.328760780454274</v>
      </c>
      <c r="BG16" s="24">
        <v>16.386529775671654</v>
      </c>
      <c r="BH16" s="24">
        <v>16.44190613226446</v>
      </c>
      <c r="BI16" s="24">
        <v>16.500601695590102</v>
      </c>
      <c r="BJ16" s="24">
        <v>16.562947686687565</v>
      </c>
      <c r="BK16" s="24">
        <v>16.623581727273784</v>
      </c>
      <c r="BL16" s="24">
        <v>16.678430250175513</v>
      </c>
      <c r="BM16" s="24">
        <v>16.729980207078839</v>
      </c>
      <c r="BN16" s="24">
        <v>16.78936782034943</v>
      </c>
      <c r="BO16" s="24">
        <v>16.855938414444818</v>
      </c>
    </row>
    <row r="17" spans="1:67" ht="17.25" customHeight="1">
      <c r="A17" s="25">
        <v>62</v>
      </c>
      <c r="B17" s="24" t="s">
        <v>7</v>
      </c>
      <c r="C17" s="24" t="s">
        <v>7</v>
      </c>
      <c r="D17" s="24" t="s">
        <v>7</v>
      </c>
      <c r="E17" s="24">
        <v>21.937252616705205</v>
      </c>
      <c r="F17" s="24">
        <v>21.78475930159405</v>
      </c>
      <c r="G17" s="24">
        <v>21.611864386502031</v>
      </c>
      <c r="H17" s="24">
        <v>21.440341653275844</v>
      </c>
      <c r="I17" s="24">
        <v>21.270180211583178</v>
      </c>
      <c r="J17" s="24">
        <v>21.10136925752299</v>
      </c>
      <c r="K17" s="24">
        <v>20.933898072939481</v>
      </c>
      <c r="L17" s="24">
        <v>20.767756024741548</v>
      </c>
      <c r="M17" s="24">
        <v>20.664433855464228</v>
      </c>
      <c r="N17" s="24">
        <v>20.561625726830087</v>
      </c>
      <c r="O17" s="24">
        <v>20.459329081422975</v>
      </c>
      <c r="P17" s="24">
        <v>20.357541374550227</v>
      </c>
      <c r="Q17" s="24">
        <v>20.256260074179334</v>
      </c>
      <c r="R17" s="24">
        <v>20.155482660874963</v>
      </c>
      <c r="S17" s="24">
        <v>20.055206627736283</v>
      </c>
      <c r="T17" s="24">
        <v>19.955429480334626</v>
      </c>
      <c r="U17" s="24">
        <v>19.856148736651377</v>
      </c>
      <c r="V17" s="24">
        <v>19.757361927016294</v>
      </c>
      <c r="W17" s="24">
        <v>19.65906659404607</v>
      </c>
      <c r="X17" s="24">
        <v>19.561260292583157</v>
      </c>
      <c r="Y17" s="24">
        <v>19.463940589634987</v>
      </c>
      <c r="Z17" s="24">
        <v>19.367105064313428</v>
      </c>
      <c r="AA17" s="24">
        <v>19.270751307774557</v>
      </c>
      <c r="AB17" s="24">
        <v>19.174876923158767</v>
      </c>
      <c r="AC17" s="24">
        <v>19.079479525531124</v>
      </c>
      <c r="AD17" s="24">
        <v>18.984556741822015</v>
      </c>
      <c r="AE17" s="24">
        <v>18.890106210768177</v>
      </c>
      <c r="AF17" s="24">
        <v>18.796125582853907</v>
      </c>
      <c r="AG17" s="62">
        <v>18.70261252025265</v>
      </c>
      <c r="AH17" s="24">
        <v>18.609564696768807</v>
      </c>
      <c r="AI17" s="24">
        <v>18.516979797779907</v>
      </c>
      <c r="AJ17" s="63">
        <v>15.3628000136416</v>
      </c>
      <c r="AK17" s="24">
        <v>15.381764471720395</v>
      </c>
      <c r="AL17" s="24">
        <v>15.413601470140357</v>
      </c>
      <c r="AM17" s="24">
        <v>15.448248360978891</v>
      </c>
      <c r="AN17" s="24">
        <v>15.478006568025963</v>
      </c>
      <c r="AO17" s="24">
        <v>15.506282300426172</v>
      </c>
      <c r="AP17" s="24">
        <v>15.529620421893192</v>
      </c>
      <c r="AQ17" s="24">
        <v>15.547679427483111</v>
      </c>
      <c r="AR17" s="24">
        <v>15.57288800056121</v>
      </c>
      <c r="AS17" s="24">
        <v>15.591558636409447</v>
      </c>
      <c r="AT17" s="24">
        <v>15.613900600982163</v>
      </c>
      <c r="AU17" s="24">
        <v>15.639849670640887</v>
      </c>
      <c r="AV17" s="24">
        <v>15.674399851707722</v>
      </c>
      <c r="AW17" s="24">
        <v>15.719647968216028</v>
      </c>
      <c r="AX17" s="24">
        <v>15.770412962651671</v>
      </c>
      <c r="AY17" s="24">
        <v>15.828815157079895</v>
      </c>
      <c r="AZ17" s="24">
        <v>15.896306917269936</v>
      </c>
      <c r="BA17" s="24">
        <v>15.975555880283736</v>
      </c>
      <c r="BB17" s="24">
        <v>16.058211455545923</v>
      </c>
      <c r="BC17" s="24">
        <v>16.13016868946751</v>
      </c>
      <c r="BD17" s="24">
        <v>16.197357599076192</v>
      </c>
      <c r="BE17" s="24">
        <v>16.263477193295451</v>
      </c>
      <c r="BF17" s="24">
        <v>16.328760780454274</v>
      </c>
      <c r="BG17" s="24">
        <v>16.386529775671654</v>
      </c>
      <c r="BH17" s="24">
        <v>16.44190613226446</v>
      </c>
      <c r="BI17" s="24">
        <v>16.500601695590102</v>
      </c>
      <c r="BJ17" s="24">
        <v>16.562947686687565</v>
      </c>
      <c r="BK17" s="24">
        <v>16.623581727273784</v>
      </c>
      <c r="BL17" s="24">
        <v>16.678430250175513</v>
      </c>
      <c r="BM17" s="24">
        <v>16.729980207078839</v>
      </c>
      <c r="BN17" s="24">
        <v>16.78936782034943</v>
      </c>
      <c r="BO17" s="24">
        <v>16.855938414444818</v>
      </c>
    </row>
    <row r="18" spans="1:67" ht="17.25" customHeight="1">
      <c r="A18" s="25">
        <v>61</v>
      </c>
      <c r="B18" s="24" t="s">
        <v>7</v>
      </c>
      <c r="C18" s="24" t="s">
        <v>7</v>
      </c>
      <c r="D18" s="24" t="s">
        <v>7</v>
      </c>
      <c r="E18" s="24" t="s">
        <v>7</v>
      </c>
      <c r="F18" s="24">
        <v>21.812048621670517</v>
      </c>
      <c r="G18" s="24">
        <v>21.638937124673131</v>
      </c>
      <c r="H18" s="24">
        <v>21.467199528445565</v>
      </c>
      <c r="I18" s="24">
        <v>21.296824929013475</v>
      </c>
      <c r="J18" s="24">
        <v>21.12780250894194</v>
      </c>
      <c r="K18" s="24">
        <v>20.960121536648753</v>
      </c>
      <c r="L18" s="24">
        <v>20.793771365722971</v>
      </c>
      <c r="M18" s="24">
        <v>20.690319766888535</v>
      </c>
      <c r="N18" s="24">
        <v>20.58738285262541</v>
      </c>
      <c r="O18" s="24">
        <v>20.484958062313861</v>
      </c>
      <c r="P18" s="24">
        <v>20.383042848073497</v>
      </c>
      <c r="Q18" s="24">
        <v>20.281634674700001</v>
      </c>
      <c r="R18" s="24">
        <v>20.180731019601993</v>
      </c>
      <c r="S18" s="24">
        <v>20.080329372738305</v>
      </c>
      <c r="T18" s="24">
        <v>19.980427236555528</v>
      </c>
      <c r="U18" s="24">
        <v>19.881022125925902</v>
      </c>
      <c r="V18" s="24">
        <v>19.782111568085487</v>
      </c>
      <c r="W18" s="24">
        <v>19.683693102572629</v>
      </c>
      <c r="X18" s="24">
        <v>19.58576428116681</v>
      </c>
      <c r="Y18" s="24">
        <v>19.488322667827674</v>
      </c>
      <c r="Z18" s="24">
        <v>19.391365838634506</v>
      </c>
      <c r="AA18" s="24">
        <v>19.294891381725879</v>
      </c>
      <c r="AB18" s="24">
        <v>19.198896897239685</v>
      </c>
      <c r="AC18" s="24">
        <v>19.10337999725342</v>
      </c>
      <c r="AD18" s="24">
        <v>19.008338305724799</v>
      </c>
      <c r="AE18" s="24">
        <v>18.91376945843265</v>
      </c>
      <c r="AF18" s="24">
        <v>18.819671102918061</v>
      </c>
      <c r="AG18" s="62">
        <v>18.726040898425936</v>
      </c>
      <c r="AH18" s="24">
        <v>18.632876515846707</v>
      </c>
      <c r="AI18" s="24">
        <v>18.540175637658425</v>
      </c>
      <c r="AJ18" s="63">
        <v>15.3628000136416</v>
      </c>
      <c r="AK18" s="24">
        <v>15.381764471720395</v>
      </c>
      <c r="AL18" s="24">
        <v>15.413601470140357</v>
      </c>
      <c r="AM18" s="24">
        <v>15.448248360978891</v>
      </c>
      <c r="AN18" s="24">
        <v>15.478006568025963</v>
      </c>
      <c r="AO18" s="24">
        <v>15.506282300426172</v>
      </c>
      <c r="AP18" s="24">
        <v>15.529620421893192</v>
      </c>
      <c r="AQ18" s="24">
        <v>15.547679427483111</v>
      </c>
      <c r="AR18" s="24">
        <v>15.57288800056121</v>
      </c>
      <c r="AS18" s="24">
        <v>15.591558636409447</v>
      </c>
      <c r="AT18" s="24">
        <v>15.613900600982163</v>
      </c>
      <c r="AU18" s="24">
        <v>15.639849670640887</v>
      </c>
      <c r="AV18" s="24">
        <v>15.674399851707722</v>
      </c>
      <c r="AW18" s="24">
        <v>15.719647968216028</v>
      </c>
      <c r="AX18" s="24">
        <v>15.770412962651671</v>
      </c>
      <c r="AY18" s="24">
        <v>15.828815157079895</v>
      </c>
      <c r="AZ18" s="24">
        <v>15.896306917269936</v>
      </c>
      <c r="BA18" s="24">
        <v>15.975555880283736</v>
      </c>
      <c r="BB18" s="24">
        <v>16.058211455545923</v>
      </c>
      <c r="BC18" s="24">
        <v>16.13016868946751</v>
      </c>
      <c r="BD18" s="24">
        <v>16.197357599076192</v>
      </c>
      <c r="BE18" s="24">
        <v>16.263477193295451</v>
      </c>
      <c r="BF18" s="24">
        <v>16.328760780454274</v>
      </c>
      <c r="BG18" s="24">
        <v>16.386529775671654</v>
      </c>
      <c r="BH18" s="24">
        <v>16.44190613226446</v>
      </c>
      <c r="BI18" s="24">
        <v>16.500601695590102</v>
      </c>
      <c r="BJ18" s="24">
        <v>16.562947686687565</v>
      </c>
      <c r="BK18" s="24">
        <v>16.623581727273784</v>
      </c>
      <c r="BL18" s="24">
        <v>16.678430250175513</v>
      </c>
      <c r="BM18" s="24">
        <v>16.729980207078839</v>
      </c>
      <c r="BN18" s="24">
        <v>16.78936782034943</v>
      </c>
      <c r="BO18" s="24">
        <v>16.855938414444818</v>
      </c>
    </row>
    <row r="19" spans="1:67" ht="17.25" customHeight="1">
      <c r="A19" s="25">
        <v>60</v>
      </c>
      <c r="B19" s="24" t="s">
        <v>7</v>
      </c>
      <c r="C19" s="24" t="s">
        <v>7</v>
      </c>
      <c r="D19" s="24" t="s">
        <v>7</v>
      </c>
      <c r="E19" s="24" t="s">
        <v>7</v>
      </c>
      <c r="F19" s="24" t="s">
        <v>7</v>
      </c>
      <c r="G19" s="24">
        <v>21.696060433383774</v>
      </c>
      <c r="H19" s="24">
        <v>21.52386947756327</v>
      </c>
      <c r="I19" s="24">
        <v>21.353045116630227</v>
      </c>
      <c r="J19" s="24">
        <v>21.183576504593475</v>
      </c>
      <c r="K19" s="24">
        <v>21.015452881541151</v>
      </c>
      <c r="L19" s="24">
        <v>20.848663572957509</v>
      </c>
      <c r="M19" s="24">
        <v>20.744938878564689</v>
      </c>
      <c r="N19" s="24">
        <v>20.641730227427555</v>
      </c>
      <c r="O19" s="24">
        <v>20.539035052166735</v>
      </c>
      <c r="P19" s="24">
        <v>20.436850798175861</v>
      </c>
      <c r="Q19" s="24">
        <v>20.335174923558093</v>
      </c>
      <c r="R19" s="24">
        <v>20.234004899062782</v>
      </c>
      <c r="S19" s="24">
        <v>20.133338208022668</v>
      </c>
      <c r="T19" s="24">
        <v>20.03317234629122</v>
      </c>
      <c r="U19" s="24">
        <v>19.933504822180321</v>
      </c>
      <c r="V19" s="24">
        <v>19.834333156398333</v>
      </c>
      <c r="W19" s="24">
        <v>19.735654881988395</v>
      </c>
      <c r="X19" s="24">
        <v>19.637467544267064</v>
      </c>
      <c r="Y19" s="24">
        <v>19.539768700763251</v>
      </c>
      <c r="Z19" s="24">
        <v>19.442555921157474</v>
      </c>
      <c r="AA19" s="24">
        <v>19.345826787221366</v>
      </c>
      <c r="AB19" s="24">
        <v>19.249578892757587</v>
      </c>
      <c r="AC19" s="24">
        <v>19.153809843539896</v>
      </c>
      <c r="AD19" s="24">
        <v>19.05851725725363</v>
      </c>
      <c r="AE19" s="24">
        <v>18.963698763436465</v>
      </c>
      <c r="AF19" s="24">
        <v>18.869352003419369</v>
      </c>
      <c r="AG19" s="62">
        <v>18.775474630268036</v>
      </c>
      <c r="AH19" s="24">
        <v>18.682064308724431</v>
      </c>
      <c r="AI19" s="24">
        <v>18.589118715148686</v>
      </c>
      <c r="AJ19" s="63">
        <v>15.3628000136416</v>
      </c>
      <c r="AK19" s="24">
        <v>15.381764471720395</v>
      </c>
      <c r="AL19" s="24">
        <v>15.413601470140357</v>
      </c>
      <c r="AM19" s="24">
        <v>15.448248360978891</v>
      </c>
      <c r="AN19" s="24">
        <v>15.478006568025963</v>
      </c>
      <c r="AO19" s="24">
        <v>15.506282300426172</v>
      </c>
      <c r="AP19" s="24">
        <v>15.529620421893192</v>
      </c>
      <c r="AQ19" s="24">
        <v>15.547679427483111</v>
      </c>
      <c r="AR19" s="24">
        <v>15.57288800056121</v>
      </c>
      <c r="AS19" s="24">
        <v>15.591558636409447</v>
      </c>
      <c r="AT19" s="24">
        <v>15.613900600982163</v>
      </c>
      <c r="AU19" s="24">
        <v>15.639849670640887</v>
      </c>
      <c r="AV19" s="24">
        <v>15.674399851707722</v>
      </c>
      <c r="AW19" s="24">
        <v>15.719647968216028</v>
      </c>
      <c r="AX19" s="24">
        <v>15.770412962651671</v>
      </c>
      <c r="AY19" s="24">
        <v>15.828815157079895</v>
      </c>
      <c r="AZ19" s="24">
        <v>15.896306917269936</v>
      </c>
      <c r="BA19" s="24">
        <v>15.975555880283736</v>
      </c>
      <c r="BB19" s="24">
        <v>16.058211455545923</v>
      </c>
      <c r="BC19" s="24">
        <v>16.13016868946751</v>
      </c>
      <c r="BD19" s="24">
        <v>16.197357599076192</v>
      </c>
      <c r="BE19" s="24">
        <v>16.263477193295451</v>
      </c>
      <c r="BF19" s="24">
        <v>16.328760780454274</v>
      </c>
      <c r="BG19" s="24">
        <v>16.386529775671654</v>
      </c>
      <c r="BH19" s="24">
        <v>16.44190613226446</v>
      </c>
      <c r="BI19" s="24">
        <v>16.500601695590102</v>
      </c>
      <c r="BJ19" s="24">
        <v>16.562947686687565</v>
      </c>
      <c r="BK19" s="24">
        <v>16.623581727273784</v>
      </c>
      <c r="BL19" s="24">
        <v>16.678430250175513</v>
      </c>
      <c r="BM19" s="24">
        <v>16.729980207078839</v>
      </c>
      <c r="BN19" s="24">
        <v>16.78936782034943</v>
      </c>
      <c r="BO19" s="24">
        <v>16.855938414444818</v>
      </c>
    </row>
    <row r="20" spans="1:67" ht="17.25" customHeight="1">
      <c r="A20" s="25">
        <v>59</v>
      </c>
      <c r="B20" s="24" t="s">
        <v>7</v>
      </c>
      <c r="C20" s="24" t="s">
        <v>7</v>
      </c>
      <c r="D20" s="24" t="s">
        <v>7</v>
      </c>
      <c r="E20" s="24" t="s">
        <v>7</v>
      </c>
      <c r="F20" s="24" t="s">
        <v>7</v>
      </c>
      <c r="G20" s="24" t="s">
        <v>7</v>
      </c>
      <c r="H20" s="24">
        <v>21.61696374391229</v>
      </c>
      <c r="I20" s="24">
        <v>21.445400539595528</v>
      </c>
      <c r="J20" s="24">
        <v>21.275198948011436</v>
      </c>
      <c r="K20" s="24">
        <v>21.106348162709757</v>
      </c>
      <c r="L20" s="24">
        <v>20.938837463005722</v>
      </c>
      <c r="M20" s="24">
        <v>20.834664142294258</v>
      </c>
      <c r="N20" s="24">
        <v>20.731009096810212</v>
      </c>
      <c r="O20" s="24">
        <v>20.627869748069863</v>
      </c>
      <c r="P20" s="24">
        <v>20.525243530417789</v>
      </c>
      <c r="Q20" s="24">
        <v>20.423127890962977</v>
      </c>
      <c r="R20" s="24">
        <v>20.321520289515416</v>
      </c>
      <c r="S20" s="24">
        <v>20.220418198522804</v>
      </c>
      <c r="T20" s="24">
        <v>20.119819103007774</v>
      </c>
      <c r="U20" s="24">
        <v>20.019720500505251</v>
      </c>
      <c r="V20" s="24">
        <v>19.920119901000266</v>
      </c>
      <c r="W20" s="24">
        <v>19.821014826865937</v>
      </c>
      <c r="X20" s="24">
        <v>19.722402812801935</v>
      </c>
      <c r="Y20" s="24">
        <v>19.624281405773072</v>
      </c>
      <c r="Z20" s="24">
        <v>19.526648164948345</v>
      </c>
      <c r="AA20" s="24">
        <v>19.429500661640144</v>
      </c>
      <c r="AB20" s="24">
        <v>19.332836479243927</v>
      </c>
      <c r="AC20" s="24">
        <v>19.236653213178052</v>
      </c>
      <c r="AD20" s="24">
        <v>19.140948470823933</v>
      </c>
      <c r="AE20" s="24">
        <v>19.045719871466606</v>
      </c>
      <c r="AF20" s="24">
        <v>18.950965046235442</v>
      </c>
      <c r="AG20" s="62">
        <v>18.85668163804522</v>
      </c>
      <c r="AH20" s="24">
        <v>18.762867301537543</v>
      </c>
      <c r="AI20" s="24">
        <v>18.669519703022431</v>
      </c>
      <c r="AJ20" s="63">
        <v>15.3628000136416</v>
      </c>
      <c r="AK20" s="24">
        <v>15.381764471720395</v>
      </c>
      <c r="AL20" s="24">
        <v>15.413601470140357</v>
      </c>
      <c r="AM20" s="24">
        <v>15.448248360978891</v>
      </c>
      <c r="AN20" s="24">
        <v>15.478006568025963</v>
      </c>
      <c r="AO20" s="24">
        <v>15.506282300426172</v>
      </c>
      <c r="AP20" s="24">
        <v>15.529620421893192</v>
      </c>
      <c r="AQ20" s="24">
        <v>15.547679427483111</v>
      </c>
      <c r="AR20" s="24">
        <v>15.57288800056121</v>
      </c>
      <c r="AS20" s="24">
        <v>15.591558636409447</v>
      </c>
      <c r="AT20" s="24">
        <v>15.613900600982163</v>
      </c>
      <c r="AU20" s="24">
        <v>15.639849670640887</v>
      </c>
      <c r="AV20" s="24">
        <v>15.674399851707722</v>
      </c>
      <c r="AW20" s="24">
        <v>15.719647968216028</v>
      </c>
      <c r="AX20" s="24">
        <v>15.770412962651671</v>
      </c>
      <c r="AY20" s="24">
        <v>15.828815157079895</v>
      </c>
      <c r="AZ20" s="24">
        <v>15.896306917269936</v>
      </c>
      <c r="BA20" s="24">
        <v>15.975555880283736</v>
      </c>
      <c r="BB20" s="24">
        <v>16.058211455545923</v>
      </c>
      <c r="BC20" s="24">
        <v>16.13016868946751</v>
      </c>
      <c r="BD20" s="24">
        <v>16.197357599076192</v>
      </c>
      <c r="BE20" s="24">
        <v>16.263477193295451</v>
      </c>
      <c r="BF20" s="24">
        <v>16.328760780454274</v>
      </c>
      <c r="BG20" s="24">
        <v>16.386529775671654</v>
      </c>
      <c r="BH20" s="24">
        <v>16.44190613226446</v>
      </c>
      <c r="BI20" s="24">
        <v>16.500601695590102</v>
      </c>
      <c r="BJ20" s="24">
        <v>16.562947686687565</v>
      </c>
      <c r="BK20" s="24">
        <v>16.623581727273784</v>
      </c>
      <c r="BL20" s="24">
        <v>16.678430250175513</v>
      </c>
      <c r="BM20" s="24">
        <v>16.729980207078839</v>
      </c>
      <c r="BN20" s="24">
        <v>16.78936782034943</v>
      </c>
      <c r="BO20" s="24">
        <v>16.855938414444818</v>
      </c>
    </row>
    <row r="21" spans="1:67" ht="17.25" customHeight="1">
      <c r="A21" s="25">
        <v>58</v>
      </c>
      <c r="B21" s="24" t="s">
        <v>7</v>
      </c>
      <c r="C21" s="24" t="s">
        <v>7</v>
      </c>
      <c r="D21" s="24" t="s">
        <v>7</v>
      </c>
      <c r="E21" s="24" t="s">
        <v>7</v>
      </c>
      <c r="F21" s="24" t="s">
        <v>7</v>
      </c>
      <c r="G21" s="24" t="s">
        <v>7</v>
      </c>
      <c r="H21" s="24" t="s">
        <v>7</v>
      </c>
      <c r="I21" s="24">
        <v>21.52332880347959</v>
      </c>
      <c r="J21" s="24">
        <v>21.352508733610712</v>
      </c>
      <c r="K21" s="24">
        <v>21.183044378582061</v>
      </c>
      <c r="L21" s="24">
        <v>21.014924978752042</v>
      </c>
      <c r="M21" s="24">
        <v>20.910373113186122</v>
      </c>
      <c r="N21" s="24">
        <v>20.806341406155347</v>
      </c>
      <c r="O21" s="24">
        <v>20.70282726980632</v>
      </c>
      <c r="P21" s="24">
        <v>20.599828129160528</v>
      </c>
      <c r="Q21" s="24">
        <v>20.497341422050276</v>
      </c>
      <c r="R21" s="24">
        <v>20.395364599055004</v>
      </c>
      <c r="S21" s="24">
        <v>20.293895123437824</v>
      </c>
      <c r="T21" s="24">
        <v>20.192930471082416</v>
      </c>
      <c r="U21" s="24">
        <v>20.092468130430266</v>
      </c>
      <c r="V21" s="24">
        <v>19.992505602418177</v>
      </c>
      <c r="W21" s="24">
        <v>19.893040400416101</v>
      </c>
      <c r="X21" s="24">
        <v>19.794070050165278</v>
      </c>
      <c r="Y21" s="24">
        <v>19.695592089716701</v>
      </c>
      <c r="Z21" s="24">
        <v>19.597604069369861</v>
      </c>
      <c r="AA21" s="24">
        <v>19.500103551611812</v>
      </c>
      <c r="AB21" s="24">
        <v>19.40308811105653</v>
      </c>
      <c r="AC21" s="24">
        <v>19.306555334384615</v>
      </c>
      <c r="AD21" s="24">
        <v>19.210502820283203</v>
      </c>
      <c r="AE21" s="24">
        <v>19.114928179386272</v>
      </c>
      <c r="AF21" s="24">
        <v>19.019829034215199</v>
      </c>
      <c r="AG21" s="62">
        <v>18.925203019119607</v>
      </c>
      <c r="AH21" s="24">
        <v>18.831047780218515</v>
      </c>
      <c r="AI21" s="24">
        <v>18.737360975341812</v>
      </c>
      <c r="AJ21" s="63">
        <v>15.3628000136416</v>
      </c>
      <c r="AK21" s="24">
        <v>15.381764471720395</v>
      </c>
      <c r="AL21" s="24">
        <v>15.413601470140357</v>
      </c>
      <c r="AM21" s="24">
        <v>15.448248360978891</v>
      </c>
      <c r="AN21" s="24">
        <v>15.478006568025963</v>
      </c>
      <c r="AO21" s="24">
        <v>15.506282300426172</v>
      </c>
      <c r="AP21" s="24">
        <v>15.529620421893192</v>
      </c>
      <c r="AQ21" s="24">
        <v>15.547679427483111</v>
      </c>
      <c r="AR21" s="24">
        <v>15.57288800056121</v>
      </c>
      <c r="AS21" s="24">
        <v>15.591558636409447</v>
      </c>
      <c r="AT21" s="24">
        <v>15.613900600982163</v>
      </c>
      <c r="AU21" s="24">
        <v>15.639849670640887</v>
      </c>
      <c r="AV21" s="24">
        <v>15.674399851707722</v>
      </c>
      <c r="AW21" s="24">
        <v>15.719647968216028</v>
      </c>
      <c r="AX21" s="24">
        <v>15.770412962651671</v>
      </c>
      <c r="AY21" s="24">
        <v>15.828815157079895</v>
      </c>
      <c r="AZ21" s="24">
        <v>15.896306917269936</v>
      </c>
      <c r="BA21" s="24">
        <v>15.975555880283736</v>
      </c>
      <c r="BB21" s="24">
        <v>16.058211455545923</v>
      </c>
      <c r="BC21" s="24">
        <v>16.13016868946751</v>
      </c>
      <c r="BD21" s="24">
        <v>16.197357599076192</v>
      </c>
      <c r="BE21" s="24">
        <v>16.263477193295451</v>
      </c>
      <c r="BF21" s="24">
        <v>16.328760780454274</v>
      </c>
      <c r="BG21" s="24">
        <v>16.386529775671654</v>
      </c>
      <c r="BH21" s="24">
        <v>16.44190613226446</v>
      </c>
      <c r="BI21" s="24">
        <v>16.500601695590102</v>
      </c>
      <c r="BJ21" s="24">
        <v>16.562947686687565</v>
      </c>
      <c r="BK21" s="24">
        <v>16.623581727273784</v>
      </c>
      <c r="BL21" s="24">
        <v>16.678430250175513</v>
      </c>
      <c r="BM21" s="24">
        <v>16.729980207078839</v>
      </c>
      <c r="BN21" s="24">
        <v>16.78936782034943</v>
      </c>
      <c r="BO21" s="24">
        <v>16.855938414444818</v>
      </c>
    </row>
    <row r="22" spans="1:67" ht="17.25" customHeight="1">
      <c r="A22" s="25">
        <v>57</v>
      </c>
      <c r="B22" s="24" t="s">
        <v>7</v>
      </c>
      <c r="C22" s="24" t="s">
        <v>7</v>
      </c>
      <c r="D22" s="24" t="s">
        <v>7</v>
      </c>
      <c r="E22" s="24" t="s">
        <v>7</v>
      </c>
      <c r="F22" s="24" t="s">
        <v>7</v>
      </c>
      <c r="G22" s="24" t="s">
        <v>7</v>
      </c>
      <c r="H22" s="24" t="s">
        <v>7</v>
      </c>
      <c r="I22" s="24" t="s">
        <v>7</v>
      </c>
      <c r="J22" s="24">
        <v>21.415356690440689</v>
      </c>
      <c r="K22" s="24">
        <v>21.245393542103855</v>
      </c>
      <c r="L22" s="24">
        <v>21.076779307642724</v>
      </c>
      <c r="M22" s="24">
        <v>20.971919709097246</v>
      </c>
      <c r="N22" s="24">
        <v>20.867581800096769</v>
      </c>
      <c r="O22" s="24">
        <v>20.763762985170914</v>
      </c>
      <c r="P22" s="24">
        <v>20.660460681762103</v>
      </c>
      <c r="Q22" s="24">
        <v>20.557672320161313</v>
      </c>
      <c r="R22" s="24">
        <v>20.455395343444096</v>
      </c>
      <c r="S22" s="24">
        <v>20.353627207407058</v>
      </c>
      <c r="T22" s="24">
        <v>20.252365380504543</v>
      </c>
      <c r="U22" s="24">
        <v>20.151607343785631</v>
      </c>
      <c r="V22" s="24">
        <v>20.051350590831476</v>
      </c>
      <c r="W22" s="24">
        <v>19.951592627693024</v>
      </c>
      <c r="X22" s="24">
        <v>19.852330972828884</v>
      </c>
      <c r="Y22" s="24">
        <v>19.753563157043686</v>
      </c>
      <c r="Z22" s="24">
        <v>19.655286723426556</v>
      </c>
      <c r="AA22" s="24">
        <v>19.557499227290105</v>
      </c>
      <c r="AB22" s="24">
        <v>19.460198236109562</v>
      </c>
      <c r="AC22" s="24">
        <v>19.363381329462264</v>
      </c>
      <c r="AD22" s="24">
        <v>19.267046098967427</v>
      </c>
      <c r="AE22" s="24">
        <v>19.171190148226312</v>
      </c>
      <c r="AF22" s="24">
        <v>19.075811092762496</v>
      </c>
      <c r="AG22" s="62">
        <v>18.980906559962708</v>
      </c>
      <c r="AH22" s="24">
        <v>18.886474189017619</v>
      </c>
      <c r="AI22" s="24">
        <v>18.792511630863316</v>
      </c>
      <c r="AJ22" s="63">
        <v>15.3628000136416</v>
      </c>
      <c r="AK22" s="24">
        <v>15.381764471720395</v>
      </c>
      <c r="AL22" s="24">
        <v>15.413601470140357</v>
      </c>
      <c r="AM22" s="24">
        <v>15.448248360978891</v>
      </c>
      <c r="AN22" s="24">
        <v>15.478006568025963</v>
      </c>
      <c r="AO22" s="24">
        <v>15.506282300426172</v>
      </c>
      <c r="AP22" s="24">
        <v>15.529620421893192</v>
      </c>
      <c r="AQ22" s="24">
        <v>15.547679427483111</v>
      </c>
      <c r="AR22" s="24">
        <v>15.57288800056121</v>
      </c>
      <c r="AS22" s="24">
        <v>15.591558636409447</v>
      </c>
      <c r="AT22" s="24">
        <v>15.613900600982163</v>
      </c>
      <c r="AU22" s="24">
        <v>15.639849670640887</v>
      </c>
      <c r="AV22" s="24">
        <v>15.674399851707722</v>
      </c>
      <c r="AW22" s="24">
        <v>15.719647968216028</v>
      </c>
      <c r="AX22" s="24">
        <v>15.770412962651671</v>
      </c>
      <c r="AY22" s="24">
        <v>15.828815157079895</v>
      </c>
      <c r="AZ22" s="24">
        <v>15.896306917269936</v>
      </c>
      <c r="BA22" s="24">
        <v>15.975555880283736</v>
      </c>
      <c r="BB22" s="24">
        <v>16.058211455545923</v>
      </c>
      <c r="BC22" s="24">
        <v>16.13016868946751</v>
      </c>
      <c r="BD22" s="24">
        <v>16.197357599076192</v>
      </c>
      <c r="BE22" s="24">
        <v>16.263477193295451</v>
      </c>
      <c r="BF22" s="24">
        <v>16.328760780454274</v>
      </c>
      <c r="BG22" s="24">
        <v>16.386529775671654</v>
      </c>
      <c r="BH22" s="24">
        <v>16.44190613226446</v>
      </c>
      <c r="BI22" s="24">
        <v>16.500601695590102</v>
      </c>
      <c r="BJ22" s="24">
        <v>16.562947686687565</v>
      </c>
      <c r="BK22" s="24">
        <v>16.623581727273784</v>
      </c>
      <c r="BL22" s="24">
        <v>16.678430250175513</v>
      </c>
      <c r="BM22" s="24">
        <v>16.729980207078839</v>
      </c>
      <c r="BN22" s="24">
        <v>16.78936782034943</v>
      </c>
      <c r="BO22" s="24">
        <v>16.855938414444818</v>
      </c>
    </row>
    <row r="23" spans="1:67" ht="17.25" customHeight="1">
      <c r="A23" s="25">
        <v>56</v>
      </c>
      <c r="B23" s="24" t="s">
        <v>7</v>
      </c>
      <c r="C23" s="24" t="s">
        <v>7</v>
      </c>
      <c r="D23" s="24" t="s">
        <v>7</v>
      </c>
      <c r="E23" s="24" t="s">
        <v>7</v>
      </c>
      <c r="F23" s="24" t="s">
        <v>7</v>
      </c>
      <c r="G23" s="24" t="s">
        <v>7</v>
      </c>
      <c r="H23" s="24" t="s">
        <v>7</v>
      </c>
      <c r="I23" s="24" t="s">
        <v>7</v>
      </c>
      <c r="J23" s="24" t="s">
        <v>7</v>
      </c>
      <c r="K23" s="24">
        <v>21.299589157606558</v>
      </c>
      <c r="L23" s="24">
        <v>21.130544799212871</v>
      </c>
      <c r="M23" s="24">
        <v>21.025417710659571</v>
      </c>
      <c r="N23" s="24">
        <v>20.920813642447339</v>
      </c>
      <c r="O23" s="24">
        <v>20.81672999248492</v>
      </c>
      <c r="P23" s="24">
        <v>20.71316417162679</v>
      </c>
      <c r="Q23" s="24">
        <v>20.610113603608749</v>
      </c>
      <c r="R23" s="24">
        <v>20.507575724983841</v>
      </c>
      <c r="S23" s="24">
        <v>20.405547985058551</v>
      </c>
      <c r="T23" s="24">
        <v>20.304027845829424</v>
      </c>
      <c r="U23" s="24">
        <v>20.203012781919828</v>
      </c>
      <c r="V23" s="24">
        <v>20.102500280517241</v>
      </c>
      <c r="W23" s="24">
        <v>20.002487841310689</v>
      </c>
      <c r="X23" s="24">
        <v>19.902972976428551</v>
      </c>
      <c r="Y23" s="24">
        <v>19.803953210376687</v>
      </c>
      <c r="Z23" s="24">
        <v>19.705426079976807</v>
      </c>
      <c r="AA23" s="24">
        <v>19.60738913430529</v>
      </c>
      <c r="AB23" s="24">
        <v>19.50983993463214</v>
      </c>
      <c r="AC23" s="24">
        <v>19.412776054360339</v>
      </c>
      <c r="AD23" s="24">
        <v>19.316195078965514</v>
      </c>
      <c r="AE23" s="24">
        <v>19.220094605935845</v>
      </c>
      <c r="AF23" s="24">
        <v>19.12447224471229</v>
      </c>
      <c r="AG23" s="62">
        <v>19.029325616629148</v>
      </c>
      <c r="AH23" s="24">
        <v>18.934652354854872</v>
      </c>
      <c r="AI23" s="24">
        <v>18.840450104333208</v>
      </c>
      <c r="AJ23" s="63">
        <v>15.3628000136416</v>
      </c>
      <c r="AK23" s="24">
        <v>15.381764471720395</v>
      </c>
      <c r="AL23" s="24">
        <v>15.413601470140357</v>
      </c>
      <c r="AM23" s="24">
        <v>15.448248360978891</v>
      </c>
      <c r="AN23" s="24">
        <v>15.478006568025963</v>
      </c>
      <c r="AO23" s="24">
        <v>15.506282300426172</v>
      </c>
      <c r="AP23" s="24">
        <v>15.529620421893192</v>
      </c>
      <c r="AQ23" s="24">
        <v>15.547679427483111</v>
      </c>
      <c r="AR23" s="24">
        <v>15.57288800056121</v>
      </c>
      <c r="AS23" s="24">
        <v>15.591558636409447</v>
      </c>
      <c r="AT23" s="24">
        <v>15.613900600982163</v>
      </c>
      <c r="AU23" s="24">
        <v>15.639849670640887</v>
      </c>
      <c r="AV23" s="24">
        <v>15.674399851707722</v>
      </c>
      <c r="AW23" s="24">
        <v>15.719647968216028</v>
      </c>
      <c r="AX23" s="24">
        <v>15.770412962651671</v>
      </c>
      <c r="AY23" s="24">
        <v>15.828815157079895</v>
      </c>
      <c r="AZ23" s="24">
        <v>15.896306917269936</v>
      </c>
      <c r="BA23" s="24">
        <v>15.975555880283736</v>
      </c>
      <c r="BB23" s="24">
        <v>16.058211455545923</v>
      </c>
      <c r="BC23" s="24">
        <v>16.13016868946751</v>
      </c>
      <c r="BD23" s="24">
        <v>16.197357599076192</v>
      </c>
      <c r="BE23" s="24">
        <v>16.263477193295451</v>
      </c>
      <c r="BF23" s="24">
        <v>16.328760780454274</v>
      </c>
      <c r="BG23" s="24">
        <v>16.386529775671654</v>
      </c>
      <c r="BH23" s="24">
        <v>16.44190613226446</v>
      </c>
      <c r="BI23" s="24">
        <v>16.500601695590102</v>
      </c>
      <c r="BJ23" s="24">
        <v>16.562947686687565</v>
      </c>
      <c r="BK23" s="24">
        <v>16.623581727273784</v>
      </c>
      <c r="BL23" s="24">
        <v>16.678430250175513</v>
      </c>
      <c r="BM23" s="24">
        <v>16.729980207078839</v>
      </c>
      <c r="BN23" s="24">
        <v>16.78936782034943</v>
      </c>
      <c r="BO23" s="24">
        <v>16.855938414444818</v>
      </c>
    </row>
    <row r="24" spans="1:67" ht="17.25" customHeight="1">
      <c r="A24" s="25">
        <v>55</v>
      </c>
      <c r="B24" s="24" t="s">
        <v>7</v>
      </c>
      <c r="C24" s="24" t="s">
        <v>7</v>
      </c>
      <c r="D24" s="24" t="s">
        <v>7</v>
      </c>
      <c r="E24" s="24" t="s">
        <v>7</v>
      </c>
      <c r="F24" s="24" t="s">
        <v>7</v>
      </c>
      <c r="G24" s="24" t="s">
        <v>7</v>
      </c>
      <c r="H24" s="24" t="s">
        <v>7</v>
      </c>
      <c r="I24" s="24" t="s">
        <v>7</v>
      </c>
      <c r="J24" s="24" t="s">
        <v>7</v>
      </c>
      <c r="K24" s="24" t="s">
        <v>7</v>
      </c>
      <c r="L24" s="24">
        <v>21.180345409568822</v>
      </c>
      <c r="M24" s="24">
        <v>21.074970556784905</v>
      </c>
      <c r="N24" s="24">
        <v>20.970119956999909</v>
      </c>
      <c r="O24" s="24">
        <v>20.865791001989972</v>
      </c>
      <c r="P24" s="24">
        <v>20.761981096507441</v>
      </c>
      <c r="Q24" s="24">
        <v>20.658687658216362</v>
      </c>
      <c r="R24" s="24">
        <v>20.555908117628224</v>
      </c>
      <c r="S24" s="24">
        <v>20.453639918038046</v>
      </c>
      <c r="T24" s="24">
        <v>20.351880515460746</v>
      </c>
      <c r="U24" s="24">
        <v>20.250627378567923</v>
      </c>
      <c r="V24" s="24">
        <v>20.149877988624798</v>
      </c>
      <c r="W24" s="24">
        <v>20.049629839427663</v>
      </c>
      <c r="X24" s="24">
        <v>19.949880437241461</v>
      </c>
      <c r="Y24" s="24">
        <v>19.850627300737774</v>
      </c>
      <c r="Z24" s="24">
        <v>19.751867960933119</v>
      </c>
      <c r="AA24" s="24">
        <v>19.65359996112748</v>
      </c>
      <c r="AB24" s="24">
        <v>19.555820856843265</v>
      </c>
      <c r="AC24" s="24">
        <v>19.458528215764446</v>
      </c>
      <c r="AD24" s="24">
        <v>19.361719617676066</v>
      </c>
      <c r="AE24" s="24">
        <v>19.26539265440406</v>
      </c>
      <c r="AF24" s="24">
        <v>19.169544929755286</v>
      </c>
      <c r="AG24" s="62">
        <v>19.074174059457999</v>
      </c>
      <c r="AH24" s="24">
        <v>18.979277671102505</v>
      </c>
      <c r="AI24" s="24">
        <v>18.884853404082097</v>
      </c>
      <c r="AJ24" s="63">
        <v>15.3628000136416</v>
      </c>
      <c r="AK24" s="24">
        <v>15.381764471720395</v>
      </c>
      <c r="AL24" s="24">
        <v>15.413601470140357</v>
      </c>
      <c r="AM24" s="24">
        <v>15.448248360978891</v>
      </c>
      <c r="AN24" s="24">
        <v>15.478006568025963</v>
      </c>
      <c r="AO24" s="24">
        <v>15.506282300426172</v>
      </c>
      <c r="AP24" s="24">
        <v>15.529620421893192</v>
      </c>
      <c r="AQ24" s="24">
        <v>15.547679427483111</v>
      </c>
      <c r="AR24" s="24">
        <v>15.57288800056121</v>
      </c>
      <c r="AS24" s="24">
        <v>15.591558636409447</v>
      </c>
      <c r="AT24" s="24">
        <v>15.613900600982163</v>
      </c>
      <c r="AU24" s="24">
        <v>15.639849670640887</v>
      </c>
      <c r="AV24" s="24">
        <v>15.674399851707722</v>
      </c>
      <c r="AW24" s="24">
        <v>15.719647968216028</v>
      </c>
      <c r="AX24" s="24">
        <v>15.770412962651671</v>
      </c>
      <c r="AY24" s="24">
        <v>15.828815157079895</v>
      </c>
      <c r="AZ24" s="24">
        <v>15.896306917269936</v>
      </c>
      <c r="BA24" s="24">
        <v>15.975555880283736</v>
      </c>
      <c r="BB24" s="24">
        <v>16.058211455545923</v>
      </c>
      <c r="BC24" s="24">
        <v>16.13016868946751</v>
      </c>
      <c r="BD24" s="24">
        <v>16.197357599076192</v>
      </c>
      <c r="BE24" s="24">
        <v>16.263477193295451</v>
      </c>
      <c r="BF24" s="24">
        <v>16.328760780454274</v>
      </c>
      <c r="BG24" s="24">
        <v>16.386529775671654</v>
      </c>
      <c r="BH24" s="24">
        <v>16.44190613226446</v>
      </c>
      <c r="BI24" s="24">
        <v>16.500601695590102</v>
      </c>
      <c r="BJ24" s="24">
        <v>16.562947686687565</v>
      </c>
      <c r="BK24" s="24">
        <v>16.623581727273784</v>
      </c>
      <c r="BL24" s="24">
        <v>16.678430250175513</v>
      </c>
      <c r="BM24" s="24">
        <v>16.729980207078839</v>
      </c>
      <c r="BN24" s="24">
        <v>16.78936782034943</v>
      </c>
      <c r="BO24" s="24">
        <v>16.855938414444818</v>
      </c>
    </row>
    <row r="25" spans="1:67" ht="17.25" customHeight="1">
      <c r="A25" s="25">
        <v>54</v>
      </c>
      <c r="B25" s="24" t="s">
        <v>7</v>
      </c>
      <c r="C25" s="24" t="s">
        <v>7</v>
      </c>
      <c r="D25" s="24" t="s">
        <v>7</v>
      </c>
      <c r="E25" s="24" t="s">
        <v>7</v>
      </c>
      <c r="F25" s="24" t="s">
        <v>7</v>
      </c>
      <c r="G25" s="24" t="s">
        <v>7</v>
      </c>
      <c r="H25" s="24" t="s">
        <v>7</v>
      </c>
      <c r="I25" s="24" t="s">
        <v>7</v>
      </c>
      <c r="J25" s="24" t="s">
        <v>7</v>
      </c>
      <c r="K25" s="24" t="s">
        <v>7</v>
      </c>
      <c r="L25" s="24" t="s">
        <v>7</v>
      </c>
      <c r="M25" s="24">
        <v>21.004430351449393</v>
      </c>
      <c r="N25" s="24">
        <v>20.899930697959604</v>
      </c>
      <c r="O25" s="24">
        <v>20.795950943243394</v>
      </c>
      <c r="P25" s="24">
        <v>20.692488500739696</v>
      </c>
      <c r="Q25" s="24">
        <v>20.589540796755923</v>
      </c>
      <c r="R25" s="24">
        <v>20.487105270403902</v>
      </c>
      <c r="S25" s="24">
        <v>20.385179373536232</v>
      </c>
      <c r="T25" s="24">
        <v>20.283760570682823</v>
      </c>
      <c r="U25" s="24">
        <v>20.182846338987886</v>
      </c>
      <c r="V25" s="24">
        <v>20.082434168147159</v>
      </c>
      <c r="W25" s="24">
        <v>19.982521560345432</v>
      </c>
      <c r="X25" s="24">
        <v>19.88310603019448</v>
      </c>
      <c r="Y25" s="24">
        <v>19.784185104671128</v>
      </c>
      <c r="Z25" s="24">
        <v>19.685756323055848</v>
      </c>
      <c r="AA25" s="24">
        <v>19.587817236871494</v>
      </c>
      <c r="AB25" s="24">
        <v>19.490365409822388</v>
      </c>
      <c r="AC25" s="24">
        <v>19.393398417733728</v>
      </c>
      <c r="AD25" s="24">
        <v>19.296913848491275</v>
      </c>
      <c r="AE25" s="24">
        <v>19.200909301981369</v>
      </c>
      <c r="AF25" s="24">
        <v>19.105382390031213</v>
      </c>
      <c r="AG25" s="62">
        <v>19.010330736349484</v>
      </c>
      <c r="AH25" s="24">
        <v>18.915751976467153</v>
      </c>
      <c r="AI25" s="24">
        <v>18.821643757678775</v>
      </c>
      <c r="AJ25" s="63">
        <v>15.3628000136416</v>
      </c>
      <c r="AK25" s="24">
        <v>15.381764471720395</v>
      </c>
      <c r="AL25" s="24">
        <v>15.413601470140357</v>
      </c>
      <c r="AM25" s="24">
        <v>15.448248360978891</v>
      </c>
      <c r="AN25" s="24">
        <v>15.478006568025963</v>
      </c>
      <c r="AO25" s="24">
        <v>15.506282300426172</v>
      </c>
      <c r="AP25" s="24">
        <v>15.529620421893192</v>
      </c>
      <c r="AQ25" s="24">
        <v>15.547679427483111</v>
      </c>
      <c r="AR25" s="24">
        <v>15.57288800056121</v>
      </c>
      <c r="AS25" s="24">
        <v>15.591558636409447</v>
      </c>
      <c r="AT25" s="24">
        <v>15.613900600982163</v>
      </c>
      <c r="AU25" s="24">
        <v>15.639849670640887</v>
      </c>
      <c r="AV25" s="24">
        <v>15.674399851707722</v>
      </c>
      <c r="AW25" s="24">
        <v>15.719647968216028</v>
      </c>
      <c r="AX25" s="24">
        <v>15.770412962651671</v>
      </c>
      <c r="AY25" s="24">
        <v>15.828815157079895</v>
      </c>
      <c r="AZ25" s="24">
        <v>15.896306917269936</v>
      </c>
      <c r="BA25" s="24">
        <v>15.975555880283736</v>
      </c>
      <c r="BB25" s="24">
        <v>16.058211455545923</v>
      </c>
      <c r="BC25" s="24">
        <v>16.13016868946751</v>
      </c>
      <c r="BD25" s="24">
        <v>16.197357599076192</v>
      </c>
      <c r="BE25" s="24">
        <v>16.263477193295451</v>
      </c>
      <c r="BF25" s="24">
        <v>16.328760780454274</v>
      </c>
      <c r="BG25" s="24">
        <v>16.386529775671654</v>
      </c>
      <c r="BH25" s="24">
        <v>16.44190613226446</v>
      </c>
      <c r="BI25" s="24">
        <v>16.500601695590102</v>
      </c>
      <c r="BJ25" s="24">
        <v>16.562947686687565</v>
      </c>
      <c r="BK25" s="24">
        <v>16.623581727273784</v>
      </c>
      <c r="BL25" s="24">
        <v>16.678430250175513</v>
      </c>
      <c r="BM25" s="24">
        <v>16.729980207078839</v>
      </c>
      <c r="BN25" s="24">
        <v>16.78936782034943</v>
      </c>
      <c r="BO25" s="24">
        <v>16.855938414444818</v>
      </c>
    </row>
    <row r="26" spans="1:67" ht="17.25" customHeight="1">
      <c r="A26" s="25">
        <v>53</v>
      </c>
      <c r="B26" s="24" t="s">
        <v>7</v>
      </c>
      <c r="C26" s="24" t="s">
        <v>7</v>
      </c>
      <c r="D26" s="24" t="s">
        <v>7</v>
      </c>
      <c r="E26" s="24" t="s">
        <v>7</v>
      </c>
      <c r="F26" s="24" t="s">
        <v>7</v>
      </c>
      <c r="G26" s="24" t="s">
        <v>7</v>
      </c>
      <c r="H26" s="24" t="s">
        <v>7</v>
      </c>
      <c r="I26" s="24" t="s">
        <v>7</v>
      </c>
      <c r="J26" s="24" t="s">
        <v>7</v>
      </c>
      <c r="K26" s="24" t="s">
        <v>7</v>
      </c>
      <c r="L26" s="24" t="s">
        <v>7</v>
      </c>
      <c r="M26" s="24" t="s">
        <v>7</v>
      </c>
      <c r="N26" s="24">
        <v>20.850538016909816</v>
      </c>
      <c r="O26" s="24">
        <v>20.746803996925202</v>
      </c>
      <c r="P26" s="24">
        <v>20.643586066592242</v>
      </c>
      <c r="Q26" s="24">
        <v>20.540881658300744</v>
      </c>
      <c r="R26" s="24">
        <v>20.438688217214676</v>
      </c>
      <c r="S26" s="24">
        <v>20.337003201208635</v>
      </c>
      <c r="T26" s="24">
        <v>20.235824080804612</v>
      </c>
      <c r="U26" s="24">
        <v>20.135148339109069</v>
      </c>
      <c r="V26" s="24">
        <v>20.034973471750323</v>
      </c>
      <c r="W26" s="24">
        <v>19.935296986816248</v>
      </c>
      <c r="X26" s="24">
        <v>19.836116404792289</v>
      </c>
      <c r="Y26" s="24">
        <v>19.737429258499791</v>
      </c>
      <c r="Z26" s="24">
        <v>19.639233093034626</v>
      </c>
      <c r="AA26" s="24">
        <v>19.541525465706094</v>
      </c>
      <c r="AB26" s="24">
        <v>19.444303945976227</v>
      </c>
      <c r="AC26" s="24">
        <v>19.347566115399228</v>
      </c>
      <c r="AD26" s="24">
        <v>19.251309567561425</v>
      </c>
      <c r="AE26" s="24">
        <v>19.155531908021338</v>
      </c>
      <c r="AF26" s="24">
        <v>19.060230754250089</v>
      </c>
      <c r="AG26" s="62">
        <v>18.965403735572238</v>
      </c>
      <c r="AH26" s="24">
        <v>18.871048493106706</v>
      </c>
      <c r="AI26" s="24">
        <v>18.777162679708166</v>
      </c>
      <c r="AJ26" s="63">
        <v>15.3628000136416</v>
      </c>
      <c r="AK26" s="24">
        <v>15.381764471720395</v>
      </c>
      <c r="AL26" s="24">
        <v>15.413601470140357</v>
      </c>
      <c r="AM26" s="24">
        <v>15.448248360978891</v>
      </c>
      <c r="AN26" s="24">
        <v>15.478006568025963</v>
      </c>
      <c r="AO26" s="24">
        <v>15.506282300426172</v>
      </c>
      <c r="AP26" s="24">
        <v>15.529620421893192</v>
      </c>
      <c r="AQ26" s="24">
        <v>15.547679427483111</v>
      </c>
      <c r="AR26" s="24">
        <v>15.57288800056121</v>
      </c>
      <c r="AS26" s="24">
        <v>15.591558636409447</v>
      </c>
      <c r="AT26" s="24">
        <v>15.613900600982163</v>
      </c>
      <c r="AU26" s="24">
        <v>15.639849670640887</v>
      </c>
      <c r="AV26" s="24">
        <v>15.674399851707722</v>
      </c>
      <c r="AW26" s="24">
        <v>15.719647968216028</v>
      </c>
      <c r="AX26" s="24">
        <v>15.770412962651671</v>
      </c>
      <c r="AY26" s="24">
        <v>15.828815157079895</v>
      </c>
      <c r="AZ26" s="24">
        <v>15.896306917269936</v>
      </c>
      <c r="BA26" s="24">
        <v>15.975555880283736</v>
      </c>
      <c r="BB26" s="24">
        <v>16.058211455545923</v>
      </c>
      <c r="BC26" s="24">
        <v>16.13016868946751</v>
      </c>
      <c r="BD26" s="24">
        <v>16.197357599076192</v>
      </c>
      <c r="BE26" s="24">
        <v>16.263477193295451</v>
      </c>
      <c r="BF26" s="24">
        <v>16.328760780454274</v>
      </c>
      <c r="BG26" s="24">
        <v>16.386529775671654</v>
      </c>
      <c r="BH26" s="24">
        <v>16.44190613226446</v>
      </c>
      <c r="BI26" s="24">
        <v>16.500601695590102</v>
      </c>
      <c r="BJ26" s="24">
        <v>16.562947686687565</v>
      </c>
      <c r="BK26" s="24">
        <v>16.623581727273784</v>
      </c>
      <c r="BL26" s="24">
        <v>16.678430250175513</v>
      </c>
      <c r="BM26" s="24">
        <v>16.729980207078839</v>
      </c>
      <c r="BN26" s="24">
        <v>16.78936782034943</v>
      </c>
      <c r="BO26" s="24">
        <v>16.855938414444818</v>
      </c>
    </row>
    <row r="27" spans="1:67" ht="17.25" customHeight="1">
      <c r="A27" s="25">
        <v>52</v>
      </c>
      <c r="B27" s="24" t="s">
        <v>7</v>
      </c>
      <c r="C27" s="24" t="s">
        <v>7</v>
      </c>
      <c r="D27" s="24" t="s">
        <v>7</v>
      </c>
      <c r="E27" s="24" t="s">
        <v>7</v>
      </c>
      <c r="F27" s="24" t="s">
        <v>7</v>
      </c>
      <c r="G27" s="24" t="s">
        <v>7</v>
      </c>
      <c r="H27" s="24" t="s">
        <v>7</v>
      </c>
      <c r="I27" s="24" t="s">
        <v>7</v>
      </c>
      <c r="J27" s="24" t="s">
        <v>7</v>
      </c>
      <c r="K27" s="24" t="s">
        <v>7</v>
      </c>
      <c r="L27" s="24" t="s">
        <v>7</v>
      </c>
      <c r="M27" s="24" t="s">
        <v>7</v>
      </c>
      <c r="N27" s="24" t="s">
        <v>7</v>
      </c>
      <c r="O27" s="24">
        <v>20.726425139093578</v>
      </c>
      <c r="P27" s="24">
        <v>20.623308596113016</v>
      </c>
      <c r="Q27" s="24">
        <v>20.520705070759224</v>
      </c>
      <c r="R27" s="24">
        <v>20.418612010705704</v>
      </c>
      <c r="S27" s="24">
        <v>20.317026876324086</v>
      </c>
      <c r="T27" s="24">
        <v>20.215947140621005</v>
      </c>
      <c r="U27" s="24">
        <v>20.115370289175129</v>
      </c>
      <c r="V27" s="24">
        <v>20.015293820074767</v>
      </c>
      <c r="W27" s="24">
        <v>19.915715243855491</v>
      </c>
      <c r="X27" s="24">
        <v>19.816632083438304</v>
      </c>
      <c r="Y27" s="24">
        <v>19.718041874067985</v>
      </c>
      <c r="Z27" s="24">
        <v>19.619942163251732</v>
      </c>
      <c r="AA27" s="24">
        <v>19.522330510698239</v>
      </c>
      <c r="AB27" s="24">
        <v>19.425204488256959</v>
      </c>
      <c r="AC27" s="24">
        <v>19.328561679857678</v>
      </c>
      <c r="AD27" s="24">
        <v>19.232399681450428</v>
      </c>
      <c r="AE27" s="24">
        <v>19.136716100945705</v>
      </c>
      <c r="AF27" s="24">
        <v>19.041508558154934</v>
      </c>
      <c r="AG27" s="62">
        <v>18.946774684731277</v>
      </c>
      <c r="AH27" s="24">
        <v>18.852512124110724</v>
      </c>
      <c r="AI27" s="24">
        <v>18.758718531453457</v>
      </c>
      <c r="AJ27" s="63">
        <v>15.3628000136416</v>
      </c>
      <c r="AK27" s="24">
        <v>15.381764471720395</v>
      </c>
      <c r="AL27" s="24">
        <v>15.413601470140357</v>
      </c>
      <c r="AM27" s="24">
        <v>15.448248360978891</v>
      </c>
      <c r="AN27" s="24">
        <v>15.478006568025963</v>
      </c>
      <c r="AO27" s="24">
        <v>15.506282300426172</v>
      </c>
      <c r="AP27" s="24">
        <v>15.529620421893192</v>
      </c>
      <c r="AQ27" s="24">
        <v>15.547679427483111</v>
      </c>
      <c r="AR27" s="24">
        <v>15.57288800056121</v>
      </c>
      <c r="AS27" s="24">
        <v>15.591558636409447</v>
      </c>
      <c r="AT27" s="24">
        <v>15.613900600982163</v>
      </c>
      <c r="AU27" s="24">
        <v>15.639849670640887</v>
      </c>
      <c r="AV27" s="24">
        <v>15.674399851707722</v>
      </c>
      <c r="AW27" s="24">
        <v>15.719647968216028</v>
      </c>
      <c r="AX27" s="24">
        <v>15.770412962651671</v>
      </c>
      <c r="AY27" s="24">
        <v>15.828815157079895</v>
      </c>
      <c r="AZ27" s="24">
        <v>15.896306917269936</v>
      </c>
      <c r="BA27" s="24">
        <v>15.975555880283736</v>
      </c>
      <c r="BB27" s="24">
        <v>16.058211455545923</v>
      </c>
      <c r="BC27" s="24">
        <v>16.13016868946751</v>
      </c>
      <c r="BD27" s="24">
        <v>16.197357599076192</v>
      </c>
      <c r="BE27" s="24">
        <v>16.263477193295451</v>
      </c>
      <c r="BF27" s="24">
        <v>16.328760780454274</v>
      </c>
      <c r="BG27" s="24">
        <v>16.386529775671654</v>
      </c>
      <c r="BH27" s="24">
        <v>16.44190613226446</v>
      </c>
      <c r="BI27" s="24">
        <v>16.500601695590102</v>
      </c>
      <c r="BJ27" s="24">
        <v>16.562947686687565</v>
      </c>
      <c r="BK27" s="24">
        <v>16.623581727273784</v>
      </c>
      <c r="BL27" s="24">
        <v>16.678430250175513</v>
      </c>
      <c r="BM27" s="24">
        <v>16.729980207078839</v>
      </c>
      <c r="BN27" s="24">
        <v>16.78936782034943</v>
      </c>
      <c r="BO27" s="24">
        <v>16.855938414444818</v>
      </c>
    </row>
    <row r="28" spans="1:67" ht="17.25" customHeight="1">
      <c r="A28" s="25">
        <v>51</v>
      </c>
      <c r="B28" s="24" t="s">
        <v>7</v>
      </c>
      <c r="C28" s="24" t="s">
        <v>7</v>
      </c>
      <c r="D28" s="24" t="s">
        <v>7</v>
      </c>
      <c r="E28" s="24" t="s">
        <v>7</v>
      </c>
      <c r="F28" s="24" t="s">
        <v>7</v>
      </c>
      <c r="G28" s="24" t="s">
        <v>7</v>
      </c>
      <c r="H28" s="24" t="s">
        <v>7</v>
      </c>
      <c r="I28" s="24" t="s">
        <v>7</v>
      </c>
      <c r="J28" s="24" t="s">
        <v>7</v>
      </c>
      <c r="K28" s="24" t="s">
        <v>7</v>
      </c>
      <c r="L28" s="24" t="s">
        <v>7</v>
      </c>
      <c r="M28" s="24" t="s">
        <v>7</v>
      </c>
      <c r="N28" s="24" t="s">
        <v>7</v>
      </c>
      <c r="O28" s="24" t="s">
        <v>7</v>
      </c>
      <c r="P28" s="24">
        <v>20.623308596113016</v>
      </c>
      <c r="Q28" s="24">
        <v>20.520705070759224</v>
      </c>
      <c r="R28" s="24">
        <v>20.418612010705704</v>
      </c>
      <c r="S28" s="24">
        <v>20.317026876324096</v>
      </c>
      <c r="T28" s="24">
        <v>20.215947140620997</v>
      </c>
      <c r="U28" s="24">
        <v>20.115370289175122</v>
      </c>
      <c r="V28" s="24">
        <v>20.015293820074771</v>
      </c>
      <c r="W28" s="24">
        <v>19.915715243855498</v>
      </c>
      <c r="X28" s="24">
        <v>19.816632083438314</v>
      </c>
      <c r="Y28" s="24">
        <v>19.718041874067975</v>
      </c>
      <c r="Z28" s="24">
        <v>19.619942163251729</v>
      </c>
      <c r="AA28" s="24">
        <v>19.522330510698247</v>
      </c>
      <c r="AB28" s="24">
        <v>19.42520448825697</v>
      </c>
      <c r="AC28" s="24">
        <v>19.328561679857685</v>
      </c>
      <c r="AD28" s="24">
        <v>19.232399681450431</v>
      </c>
      <c r="AE28" s="24">
        <v>19.136716100945709</v>
      </c>
      <c r="AF28" s="24">
        <v>19.041508558154934</v>
      </c>
      <c r="AG28" s="62">
        <v>18.946774684731285</v>
      </c>
      <c r="AH28" s="24">
        <v>18.852512124110728</v>
      </c>
      <c r="AI28" s="24">
        <v>18.758718531453464</v>
      </c>
      <c r="AJ28" s="63">
        <v>15.3628000136416</v>
      </c>
      <c r="AK28" s="24">
        <v>15.381764471720395</v>
      </c>
      <c r="AL28" s="24">
        <v>15.413601470140357</v>
      </c>
      <c r="AM28" s="24">
        <v>15.448248360978891</v>
      </c>
      <c r="AN28" s="24">
        <v>15.478006568025963</v>
      </c>
      <c r="AO28" s="24">
        <v>15.506282300426172</v>
      </c>
      <c r="AP28" s="24">
        <v>15.529620421893192</v>
      </c>
      <c r="AQ28" s="24">
        <v>15.547679427483111</v>
      </c>
      <c r="AR28" s="24">
        <v>15.57288800056121</v>
      </c>
      <c r="AS28" s="24">
        <v>15.591558636409447</v>
      </c>
      <c r="AT28" s="24">
        <v>15.613900600982163</v>
      </c>
      <c r="AU28" s="24">
        <v>15.639849670640887</v>
      </c>
      <c r="AV28" s="24">
        <v>15.674399851707722</v>
      </c>
      <c r="AW28" s="24">
        <v>15.719647968216028</v>
      </c>
      <c r="AX28" s="24">
        <v>15.770412962651671</v>
      </c>
      <c r="AY28" s="24">
        <v>15.828815157079895</v>
      </c>
      <c r="AZ28" s="24">
        <v>15.896306917269936</v>
      </c>
      <c r="BA28" s="24">
        <v>15.975555880283736</v>
      </c>
      <c r="BB28" s="24">
        <v>16.058211455545923</v>
      </c>
      <c r="BC28" s="24">
        <v>16.13016868946751</v>
      </c>
      <c r="BD28" s="24">
        <v>16.197357599076192</v>
      </c>
      <c r="BE28" s="24">
        <v>16.263477193295451</v>
      </c>
      <c r="BF28" s="24">
        <v>16.328760780454274</v>
      </c>
      <c r="BG28" s="24">
        <v>16.386529775671654</v>
      </c>
      <c r="BH28" s="24">
        <v>16.44190613226446</v>
      </c>
      <c r="BI28" s="24">
        <v>16.500601695590102</v>
      </c>
      <c r="BJ28" s="24">
        <v>16.562947686687565</v>
      </c>
      <c r="BK28" s="24">
        <v>16.623581727273784</v>
      </c>
      <c r="BL28" s="24">
        <v>16.678430250175513</v>
      </c>
      <c r="BM28" s="24">
        <v>16.729980207078839</v>
      </c>
      <c r="BN28" s="24">
        <v>16.78936782034943</v>
      </c>
      <c r="BO28" s="24">
        <v>16.855938414444818</v>
      </c>
    </row>
    <row r="29" spans="1:67" ht="17.25" customHeight="1">
      <c r="A29" s="25">
        <v>50</v>
      </c>
      <c r="B29" s="24" t="s">
        <v>7</v>
      </c>
      <c r="C29" s="24" t="s">
        <v>7</v>
      </c>
      <c r="D29" s="24" t="s">
        <v>7</v>
      </c>
      <c r="E29" s="24" t="s">
        <v>7</v>
      </c>
      <c r="F29" s="24" t="s">
        <v>7</v>
      </c>
      <c r="G29" s="24" t="s">
        <v>7</v>
      </c>
      <c r="H29" s="24" t="s">
        <v>7</v>
      </c>
      <c r="I29" s="24" t="s">
        <v>7</v>
      </c>
      <c r="J29" s="24" t="s">
        <v>7</v>
      </c>
      <c r="K29" s="24" t="s">
        <v>7</v>
      </c>
      <c r="L29" s="24" t="s">
        <v>7</v>
      </c>
      <c r="M29" s="24" t="s">
        <v>7</v>
      </c>
      <c r="N29" s="24" t="s">
        <v>7</v>
      </c>
      <c r="O29" s="24" t="s">
        <v>7</v>
      </c>
      <c r="P29" s="24" t="s">
        <v>7</v>
      </c>
      <c r="Q29" s="24">
        <v>20.520705070759224</v>
      </c>
      <c r="R29" s="24">
        <v>20.418612010705697</v>
      </c>
      <c r="S29" s="24">
        <v>20.317026876324078</v>
      </c>
      <c r="T29" s="24">
        <v>20.215947140620997</v>
      </c>
      <c r="U29" s="24">
        <v>20.115370289175122</v>
      </c>
      <c r="V29" s="24">
        <v>20.015293820074749</v>
      </c>
      <c r="W29" s="24">
        <v>19.91571524385548</v>
      </c>
      <c r="X29" s="24">
        <v>19.816632083438289</v>
      </c>
      <c r="Y29" s="24">
        <v>19.718041874067954</v>
      </c>
      <c r="Z29" s="24">
        <v>19.619942163251707</v>
      </c>
      <c r="AA29" s="24">
        <v>19.522330510698229</v>
      </c>
      <c r="AB29" s="24">
        <v>19.425204488256945</v>
      </c>
      <c r="AC29" s="24">
        <v>19.32856167985766</v>
      </c>
      <c r="AD29" s="24">
        <v>19.23239968145041</v>
      </c>
      <c r="AE29" s="24">
        <v>19.136716100945698</v>
      </c>
      <c r="AF29" s="24">
        <v>19.04150855815492</v>
      </c>
      <c r="AG29" s="62">
        <v>18.946774684731281</v>
      </c>
      <c r="AH29" s="24">
        <v>18.852512124110728</v>
      </c>
      <c r="AI29" s="24">
        <v>18.758718531453461</v>
      </c>
      <c r="AJ29" s="63">
        <v>15.3628000136416</v>
      </c>
      <c r="AK29" s="24">
        <v>15.381764471720395</v>
      </c>
      <c r="AL29" s="24">
        <v>15.413601470140357</v>
      </c>
      <c r="AM29" s="24">
        <v>15.448248360978891</v>
      </c>
      <c r="AN29" s="24">
        <v>15.478006568025963</v>
      </c>
      <c r="AO29" s="24">
        <v>15.506282300426172</v>
      </c>
      <c r="AP29" s="24">
        <v>15.529620421893192</v>
      </c>
      <c r="AQ29" s="24">
        <v>15.547679427483111</v>
      </c>
      <c r="AR29" s="24">
        <v>15.57288800056121</v>
      </c>
      <c r="AS29" s="24">
        <v>15.591558636409447</v>
      </c>
      <c r="AT29" s="24">
        <v>15.613900600982163</v>
      </c>
      <c r="AU29" s="24">
        <v>15.639849670640887</v>
      </c>
      <c r="AV29" s="24">
        <v>15.674399851707722</v>
      </c>
      <c r="AW29" s="24">
        <v>15.719647968216028</v>
      </c>
      <c r="AX29" s="24">
        <v>15.770412962651671</v>
      </c>
      <c r="AY29" s="24">
        <v>15.828815157079895</v>
      </c>
      <c r="AZ29" s="24">
        <v>15.896306917269936</v>
      </c>
      <c r="BA29" s="24">
        <v>15.975555880283736</v>
      </c>
      <c r="BB29" s="24">
        <v>16.058211455545923</v>
      </c>
      <c r="BC29" s="24">
        <v>16.13016868946751</v>
      </c>
      <c r="BD29" s="24">
        <v>16.197357599076192</v>
      </c>
      <c r="BE29" s="24">
        <v>16.263477193295451</v>
      </c>
      <c r="BF29" s="24">
        <v>16.328760780454274</v>
      </c>
      <c r="BG29" s="24">
        <v>16.386529775671654</v>
      </c>
      <c r="BH29" s="24">
        <v>16.44190613226446</v>
      </c>
      <c r="BI29" s="24">
        <v>16.500601695590102</v>
      </c>
      <c r="BJ29" s="24">
        <v>16.562947686687565</v>
      </c>
      <c r="BK29" s="24">
        <v>16.623581727273784</v>
      </c>
      <c r="BL29" s="24">
        <v>16.678430250175513</v>
      </c>
      <c r="BM29" s="24">
        <v>16.729980207078839</v>
      </c>
      <c r="BN29" s="24">
        <v>16.78936782034943</v>
      </c>
      <c r="BO29" s="24">
        <v>16.855938414444818</v>
      </c>
    </row>
    <row r="30" spans="1:67" ht="17.25" customHeight="1">
      <c r="A30" s="25">
        <v>49</v>
      </c>
      <c r="B30" s="24" t="s">
        <v>7</v>
      </c>
      <c r="C30" s="24" t="s">
        <v>7</v>
      </c>
      <c r="D30" s="24" t="s">
        <v>7</v>
      </c>
      <c r="E30" s="24" t="s">
        <v>7</v>
      </c>
      <c r="F30" s="24" t="s">
        <v>7</v>
      </c>
      <c r="G30" s="24" t="s">
        <v>7</v>
      </c>
      <c r="H30" s="24" t="s">
        <v>7</v>
      </c>
      <c r="I30" s="24" t="s">
        <v>7</v>
      </c>
      <c r="J30" s="24" t="s">
        <v>7</v>
      </c>
      <c r="K30" s="24" t="s">
        <v>7</v>
      </c>
      <c r="L30" s="24" t="s">
        <v>7</v>
      </c>
      <c r="M30" s="24" t="s">
        <v>7</v>
      </c>
      <c r="N30" s="24" t="s">
        <v>7</v>
      </c>
      <c r="O30" s="24" t="s">
        <v>7</v>
      </c>
      <c r="P30" s="24" t="s">
        <v>7</v>
      </c>
      <c r="Q30" s="24" t="s">
        <v>7</v>
      </c>
      <c r="R30" s="24">
        <v>20.418612010705697</v>
      </c>
      <c r="S30" s="24">
        <v>20.317026876324082</v>
      </c>
      <c r="T30" s="24">
        <v>20.215947140620976</v>
      </c>
      <c r="U30" s="24">
        <v>20.115370289175107</v>
      </c>
      <c r="V30" s="24">
        <v>20.015293820074735</v>
      </c>
      <c r="W30" s="24">
        <v>19.915715243855466</v>
      </c>
      <c r="X30" s="24">
        <v>19.816632083438275</v>
      </c>
      <c r="Y30" s="24">
        <v>19.718041874067957</v>
      </c>
      <c r="Z30" s="24">
        <v>19.6199421632517</v>
      </c>
      <c r="AA30" s="24">
        <v>19.522330510698211</v>
      </c>
      <c r="AB30" s="24">
        <v>19.425204488256927</v>
      </c>
      <c r="AC30" s="24">
        <v>19.328561679857646</v>
      </c>
      <c r="AD30" s="24">
        <v>19.232399681450399</v>
      </c>
      <c r="AE30" s="24">
        <v>19.13671610094568</v>
      </c>
      <c r="AF30" s="24">
        <v>19.041508558154902</v>
      </c>
      <c r="AG30" s="62">
        <v>18.946774684731253</v>
      </c>
      <c r="AH30" s="24">
        <v>18.852512124110717</v>
      </c>
      <c r="AI30" s="24">
        <v>18.75871853145345</v>
      </c>
      <c r="AJ30" s="63">
        <v>15.3628000136416</v>
      </c>
      <c r="AK30" s="24">
        <v>15.381764471720395</v>
      </c>
      <c r="AL30" s="24">
        <v>15.413601470140357</v>
      </c>
      <c r="AM30" s="24">
        <v>15.448248360978891</v>
      </c>
      <c r="AN30" s="24">
        <v>15.478006568025963</v>
      </c>
      <c r="AO30" s="24">
        <v>15.506282300426172</v>
      </c>
      <c r="AP30" s="24">
        <v>15.529620421893192</v>
      </c>
      <c r="AQ30" s="24">
        <v>15.547679427483111</v>
      </c>
      <c r="AR30" s="24">
        <v>15.57288800056121</v>
      </c>
      <c r="AS30" s="24">
        <v>15.591558636409447</v>
      </c>
      <c r="AT30" s="24">
        <v>15.613900600982163</v>
      </c>
      <c r="AU30" s="24">
        <v>15.639849670640887</v>
      </c>
      <c r="AV30" s="24">
        <v>15.674399851707722</v>
      </c>
      <c r="AW30" s="24">
        <v>15.719647968216028</v>
      </c>
      <c r="AX30" s="24">
        <v>15.770412962651671</v>
      </c>
      <c r="AY30" s="24">
        <v>15.828815157079895</v>
      </c>
      <c r="AZ30" s="24">
        <v>15.896306917269936</v>
      </c>
      <c r="BA30" s="24">
        <v>15.975555880283736</v>
      </c>
      <c r="BB30" s="24">
        <v>16.058211455545923</v>
      </c>
      <c r="BC30" s="24">
        <v>16.13016868946751</v>
      </c>
      <c r="BD30" s="24">
        <v>16.197357599076192</v>
      </c>
      <c r="BE30" s="24">
        <v>16.263477193295451</v>
      </c>
      <c r="BF30" s="24">
        <v>16.328760780454274</v>
      </c>
      <c r="BG30" s="24">
        <v>16.386529775671654</v>
      </c>
      <c r="BH30" s="24">
        <v>16.44190613226446</v>
      </c>
      <c r="BI30" s="24">
        <v>16.500601695590102</v>
      </c>
      <c r="BJ30" s="24">
        <v>16.562947686687565</v>
      </c>
      <c r="BK30" s="24">
        <v>16.623581727273784</v>
      </c>
      <c r="BL30" s="24">
        <v>16.678430250175513</v>
      </c>
      <c r="BM30" s="24">
        <v>16.729980207078839</v>
      </c>
      <c r="BN30" s="24">
        <v>16.78936782034943</v>
      </c>
      <c r="BO30" s="24">
        <v>16.855938414444818</v>
      </c>
    </row>
    <row r="31" spans="1:67" ht="17.25" customHeight="1">
      <c r="A31" s="25">
        <v>48</v>
      </c>
      <c r="B31" s="24" t="s">
        <v>7</v>
      </c>
      <c r="C31" s="24" t="s">
        <v>7</v>
      </c>
      <c r="D31" s="24" t="s">
        <v>7</v>
      </c>
      <c r="E31" s="24" t="s">
        <v>7</v>
      </c>
      <c r="F31" s="24" t="s">
        <v>7</v>
      </c>
      <c r="G31" s="24" t="s">
        <v>7</v>
      </c>
      <c r="H31" s="24" t="s">
        <v>7</v>
      </c>
      <c r="I31" s="24" t="s">
        <v>7</v>
      </c>
      <c r="J31" s="24" t="s">
        <v>7</v>
      </c>
      <c r="K31" s="24" t="s">
        <v>7</v>
      </c>
      <c r="L31" s="24" t="s">
        <v>7</v>
      </c>
      <c r="M31" s="24" t="s">
        <v>7</v>
      </c>
      <c r="N31" s="24" t="s">
        <v>7</v>
      </c>
      <c r="O31" s="24" t="s">
        <v>7</v>
      </c>
      <c r="P31" s="24" t="s">
        <v>7</v>
      </c>
      <c r="Q31" s="24" t="s">
        <v>7</v>
      </c>
      <c r="R31" s="24" t="s">
        <v>7</v>
      </c>
      <c r="S31" s="24">
        <v>20.317026876324078</v>
      </c>
      <c r="T31" s="24">
        <v>20.215947140620976</v>
      </c>
      <c r="U31" s="24">
        <v>20.115370289175104</v>
      </c>
      <c r="V31" s="24">
        <v>20.015293820074731</v>
      </c>
      <c r="W31" s="24">
        <v>19.91571524385548</v>
      </c>
      <c r="X31" s="24">
        <v>19.816632083438289</v>
      </c>
      <c r="Y31" s="24">
        <v>19.718041874067954</v>
      </c>
      <c r="Z31" s="24">
        <v>19.619942163251697</v>
      </c>
      <c r="AA31" s="24">
        <v>19.522330510698207</v>
      </c>
      <c r="AB31" s="24">
        <v>19.425204488256941</v>
      </c>
      <c r="AC31" s="24">
        <v>19.328561679857653</v>
      </c>
      <c r="AD31" s="24">
        <v>19.232399681450413</v>
      </c>
      <c r="AE31" s="24">
        <v>19.136716100945684</v>
      </c>
      <c r="AF31" s="24">
        <v>19.04150855815492</v>
      </c>
      <c r="AG31" s="62">
        <v>18.94677468473127</v>
      </c>
      <c r="AH31" s="24">
        <v>18.852512124110735</v>
      </c>
      <c r="AI31" s="24">
        <v>18.758718531453471</v>
      </c>
      <c r="AJ31" s="63">
        <v>15.3628000136416</v>
      </c>
      <c r="AK31" s="24">
        <v>15.381764471720395</v>
      </c>
      <c r="AL31" s="24">
        <v>15.413601470140357</v>
      </c>
      <c r="AM31" s="24">
        <v>15.448248360978891</v>
      </c>
      <c r="AN31" s="24">
        <v>15.478006568025963</v>
      </c>
      <c r="AO31" s="24">
        <v>15.506282300426172</v>
      </c>
      <c r="AP31" s="24">
        <v>15.529620421893192</v>
      </c>
      <c r="AQ31" s="24">
        <v>15.547679427483111</v>
      </c>
      <c r="AR31" s="24">
        <v>15.57288800056121</v>
      </c>
      <c r="AS31" s="24">
        <v>15.591558636409447</v>
      </c>
      <c r="AT31" s="24">
        <v>15.613900600982163</v>
      </c>
      <c r="AU31" s="24">
        <v>15.639849670640887</v>
      </c>
      <c r="AV31" s="24">
        <v>15.674399851707722</v>
      </c>
      <c r="AW31" s="24">
        <v>15.719647968216028</v>
      </c>
      <c r="AX31" s="24">
        <v>15.770412962651671</v>
      </c>
      <c r="AY31" s="24">
        <v>15.828815157079895</v>
      </c>
      <c r="AZ31" s="24">
        <v>15.896306917269936</v>
      </c>
      <c r="BA31" s="24">
        <v>15.975555880283736</v>
      </c>
      <c r="BB31" s="24">
        <v>16.058211455545923</v>
      </c>
      <c r="BC31" s="24">
        <v>16.13016868946751</v>
      </c>
      <c r="BD31" s="24">
        <v>16.197357599076192</v>
      </c>
      <c r="BE31" s="24">
        <v>16.263477193295451</v>
      </c>
      <c r="BF31" s="24">
        <v>16.328760780454274</v>
      </c>
      <c r="BG31" s="24">
        <v>16.386529775671654</v>
      </c>
      <c r="BH31" s="24">
        <v>16.44190613226446</v>
      </c>
      <c r="BI31" s="24">
        <v>16.500601695590102</v>
      </c>
      <c r="BJ31" s="24">
        <v>16.562947686687565</v>
      </c>
      <c r="BK31" s="24">
        <v>16.623581727273784</v>
      </c>
      <c r="BL31" s="24">
        <v>16.678430250175513</v>
      </c>
      <c r="BM31" s="24">
        <v>16.729980207078839</v>
      </c>
      <c r="BN31" s="24">
        <v>16.78936782034943</v>
      </c>
      <c r="BO31" s="24">
        <v>16.855938414444818</v>
      </c>
    </row>
    <row r="32" spans="1:67" ht="17.25" customHeight="1">
      <c r="A32" s="25">
        <v>47</v>
      </c>
      <c r="B32" s="24" t="s">
        <v>7</v>
      </c>
      <c r="C32" s="24" t="s">
        <v>7</v>
      </c>
      <c r="D32" s="24" t="s">
        <v>7</v>
      </c>
      <c r="E32" s="24" t="s">
        <v>7</v>
      </c>
      <c r="F32" s="24" t="s">
        <v>7</v>
      </c>
      <c r="G32" s="24" t="s">
        <v>7</v>
      </c>
      <c r="H32" s="24" t="s">
        <v>7</v>
      </c>
      <c r="I32" s="24" t="s">
        <v>7</v>
      </c>
      <c r="J32" s="24" t="s">
        <v>7</v>
      </c>
      <c r="K32" s="24" t="s">
        <v>7</v>
      </c>
      <c r="L32" s="24" t="s">
        <v>7</v>
      </c>
      <c r="M32" s="24" t="s">
        <v>7</v>
      </c>
      <c r="N32" s="24" t="s">
        <v>7</v>
      </c>
      <c r="O32" s="24" t="s">
        <v>7</v>
      </c>
      <c r="P32" s="24" t="s">
        <v>7</v>
      </c>
      <c r="Q32" s="24" t="s">
        <v>7</v>
      </c>
      <c r="R32" s="24" t="s">
        <v>7</v>
      </c>
      <c r="S32" s="24" t="s">
        <v>7</v>
      </c>
      <c r="T32" s="24">
        <v>20.215947140620976</v>
      </c>
      <c r="U32" s="24">
        <v>20.1153702891751</v>
      </c>
      <c r="V32" s="24">
        <v>20.015293820074731</v>
      </c>
      <c r="W32" s="24">
        <v>19.915715243855455</v>
      </c>
      <c r="X32" s="24">
        <v>19.816632083438272</v>
      </c>
      <c r="Y32" s="24">
        <v>19.718041874067936</v>
      </c>
      <c r="Z32" s="24">
        <v>19.619942163251693</v>
      </c>
      <c r="AA32" s="24">
        <v>19.522330510698207</v>
      </c>
      <c r="AB32" s="24">
        <v>19.425204488256927</v>
      </c>
      <c r="AC32" s="24">
        <v>19.328561679857639</v>
      </c>
      <c r="AD32" s="24">
        <v>19.232399681450385</v>
      </c>
      <c r="AE32" s="24">
        <v>19.136716100945673</v>
      </c>
      <c r="AF32" s="24">
        <v>19.041508558154902</v>
      </c>
      <c r="AG32" s="62">
        <v>18.946774684731256</v>
      </c>
      <c r="AH32" s="24">
        <v>18.852512124110699</v>
      </c>
      <c r="AI32" s="24">
        <v>18.758718531453439</v>
      </c>
      <c r="AJ32" s="63">
        <v>15.3628000136416</v>
      </c>
      <c r="AK32" s="24">
        <v>15.381764471720395</v>
      </c>
      <c r="AL32" s="24">
        <v>15.413601470140357</v>
      </c>
      <c r="AM32" s="24">
        <v>15.448248360978891</v>
      </c>
      <c r="AN32" s="24">
        <v>15.478006568025963</v>
      </c>
      <c r="AO32" s="24">
        <v>15.506282300426172</v>
      </c>
      <c r="AP32" s="24">
        <v>15.529620421893192</v>
      </c>
      <c r="AQ32" s="24">
        <v>15.547679427483111</v>
      </c>
      <c r="AR32" s="24">
        <v>15.57288800056121</v>
      </c>
      <c r="AS32" s="24">
        <v>15.591558636409447</v>
      </c>
      <c r="AT32" s="24">
        <v>15.613900600982163</v>
      </c>
      <c r="AU32" s="24">
        <v>15.639849670640887</v>
      </c>
      <c r="AV32" s="24">
        <v>15.674399851707722</v>
      </c>
      <c r="AW32" s="24">
        <v>15.719647968216028</v>
      </c>
      <c r="AX32" s="24">
        <v>15.770412962651671</v>
      </c>
      <c r="AY32" s="24">
        <v>15.828815157079895</v>
      </c>
      <c r="AZ32" s="24">
        <v>15.896306917269936</v>
      </c>
      <c r="BA32" s="24">
        <v>15.975555880283736</v>
      </c>
      <c r="BB32" s="24">
        <v>16.058211455545923</v>
      </c>
      <c r="BC32" s="24">
        <v>16.13016868946751</v>
      </c>
      <c r="BD32" s="24">
        <v>16.197357599076192</v>
      </c>
      <c r="BE32" s="24">
        <v>16.263477193295451</v>
      </c>
      <c r="BF32" s="24">
        <v>16.328760780454274</v>
      </c>
      <c r="BG32" s="24">
        <v>16.386529775671654</v>
      </c>
      <c r="BH32" s="24">
        <v>16.44190613226446</v>
      </c>
      <c r="BI32" s="24">
        <v>16.500601695590102</v>
      </c>
      <c r="BJ32" s="24">
        <v>16.562947686687565</v>
      </c>
      <c r="BK32" s="24">
        <v>16.623581727273784</v>
      </c>
      <c r="BL32" s="24">
        <v>16.678430250175513</v>
      </c>
      <c r="BM32" s="24">
        <v>16.729980207078839</v>
      </c>
      <c r="BN32" s="24">
        <v>16.78936782034943</v>
      </c>
      <c r="BO32" s="24">
        <v>16.855938414444818</v>
      </c>
    </row>
    <row r="33" spans="1:67" ht="17.25" customHeight="1">
      <c r="A33" s="25">
        <v>46</v>
      </c>
      <c r="B33" s="24" t="s">
        <v>7</v>
      </c>
      <c r="C33" s="24" t="s">
        <v>7</v>
      </c>
      <c r="D33" s="24" t="s">
        <v>7</v>
      </c>
      <c r="E33" s="24" t="s">
        <v>7</v>
      </c>
      <c r="F33" s="24" t="s">
        <v>7</v>
      </c>
      <c r="G33" s="24" t="s">
        <v>7</v>
      </c>
      <c r="H33" s="24" t="s">
        <v>7</v>
      </c>
      <c r="I33" s="24" t="s">
        <v>7</v>
      </c>
      <c r="J33" s="24" t="s">
        <v>7</v>
      </c>
      <c r="K33" s="24" t="s">
        <v>7</v>
      </c>
      <c r="L33" s="24" t="s">
        <v>7</v>
      </c>
      <c r="M33" s="24" t="s">
        <v>7</v>
      </c>
      <c r="N33" s="24" t="s">
        <v>7</v>
      </c>
      <c r="O33" s="24" t="s">
        <v>7</v>
      </c>
      <c r="P33" s="24" t="s">
        <v>7</v>
      </c>
      <c r="Q33" s="24" t="s">
        <v>7</v>
      </c>
      <c r="R33" s="24" t="s">
        <v>7</v>
      </c>
      <c r="S33" s="24" t="s">
        <v>7</v>
      </c>
      <c r="T33" s="24" t="s">
        <v>7</v>
      </c>
      <c r="U33" s="24">
        <v>20.1153702891751</v>
      </c>
      <c r="V33" s="24">
        <v>20.015293820074731</v>
      </c>
      <c r="W33" s="24">
        <v>19.915715243855463</v>
      </c>
      <c r="X33" s="24">
        <v>19.816632083438272</v>
      </c>
      <c r="Y33" s="24">
        <v>19.718041874067939</v>
      </c>
      <c r="Z33" s="24">
        <v>19.619942163251682</v>
      </c>
      <c r="AA33" s="24">
        <v>19.522330510698207</v>
      </c>
      <c r="AB33" s="24">
        <v>19.425204488256924</v>
      </c>
      <c r="AC33" s="24">
        <v>19.328561679857643</v>
      </c>
      <c r="AD33" s="24">
        <v>19.232399681450396</v>
      </c>
      <c r="AE33" s="24">
        <v>19.136716100945666</v>
      </c>
      <c r="AF33" s="24">
        <v>19.041508558154902</v>
      </c>
      <c r="AG33" s="62">
        <v>18.946774684731249</v>
      </c>
      <c r="AH33" s="24">
        <v>18.852512124110696</v>
      </c>
      <c r="AI33" s="24">
        <v>18.758718531453439</v>
      </c>
      <c r="AJ33" s="63">
        <v>15.3628000136416</v>
      </c>
      <c r="AK33" s="24">
        <v>15.381764471720395</v>
      </c>
      <c r="AL33" s="24">
        <v>15.413601470140357</v>
      </c>
      <c r="AM33" s="24">
        <v>15.448248360978891</v>
      </c>
      <c r="AN33" s="24">
        <v>15.478006568025963</v>
      </c>
      <c r="AO33" s="24">
        <v>15.506282300426172</v>
      </c>
      <c r="AP33" s="24">
        <v>15.529620421893192</v>
      </c>
      <c r="AQ33" s="24">
        <v>15.547679427483111</v>
      </c>
      <c r="AR33" s="24">
        <v>15.57288800056121</v>
      </c>
      <c r="AS33" s="24">
        <v>15.591558636409447</v>
      </c>
      <c r="AT33" s="24">
        <v>15.613900600982163</v>
      </c>
      <c r="AU33" s="24">
        <v>15.639849670640887</v>
      </c>
      <c r="AV33" s="24">
        <v>15.674399851707722</v>
      </c>
      <c r="AW33" s="24">
        <v>15.719647968216028</v>
      </c>
      <c r="AX33" s="24">
        <v>15.770412962651671</v>
      </c>
      <c r="AY33" s="24">
        <v>15.828815157079895</v>
      </c>
      <c r="AZ33" s="24">
        <v>15.896306917269936</v>
      </c>
      <c r="BA33" s="24">
        <v>15.975555880283736</v>
      </c>
      <c r="BB33" s="24">
        <v>16.058211455545923</v>
      </c>
      <c r="BC33" s="24">
        <v>16.13016868946751</v>
      </c>
      <c r="BD33" s="24">
        <v>16.197357599076192</v>
      </c>
      <c r="BE33" s="24">
        <v>16.263477193295451</v>
      </c>
      <c r="BF33" s="24">
        <v>16.328760780454274</v>
      </c>
      <c r="BG33" s="24">
        <v>16.386529775671654</v>
      </c>
      <c r="BH33" s="24">
        <v>16.44190613226446</v>
      </c>
      <c r="BI33" s="24">
        <v>16.500601695590102</v>
      </c>
      <c r="BJ33" s="24">
        <v>16.562947686687565</v>
      </c>
      <c r="BK33" s="24">
        <v>16.623581727273784</v>
      </c>
      <c r="BL33" s="24">
        <v>16.678430250175513</v>
      </c>
      <c r="BM33" s="24">
        <v>16.729980207078839</v>
      </c>
      <c r="BN33" s="24">
        <v>16.78936782034943</v>
      </c>
      <c r="BO33" s="24">
        <v>16.855938414444818</v>
      </c>
    </row>
    <row r="34" spans="1:67" ht="17.25" customHeight="1">
      <c r="A34" s="25">
        <v>45</v>
      </c>
      <c r="B34" s="24" t="s">
        <v>7</v>
      </c>
      <c r="C34" s="24" t="s">
        <v>7</v>
      </c>
      <c r="D34" s="24" t="s">
        <v>7</v>
      </c>
      <c r="E34" s="24" t="s">
        <v>7</v>
      </c>
      <c r="F34" s="24" t="s">
        <v>7</v>
      </c>
      <c r="G34" s="24" t="s">
        <v>7</v>
      </c>
      <c r="H34" s="24" t="s">
        <v>7</v>
      </c>
      <c r="I34" s="24" t="s">
        <v>7</v>
      </c>
      <c r="J34" s="24" t="s">
        <v>7</v>
      </c>
      <c r="K34" s="24" t="s">
        <v>7</v>
      </c>
      <c r="L34" s="24" t="s">
        <v>7</v>
      </c>
      <c r="M34" s="24" t="s">
        <v>7</v>
      </c>
      <c r="N34" s="24" t="s">
        <v>7</v>
      </c>
      <c r="O34" s="24" t="s">
        <v>7</v>
      </c>
      <c r="P34" s="24" t="s">
        <v>7</v>
      </c>
      <c r="Q34" s="24" t="s">
        <v>7</v>
      </c>
      <c r="R34" s="24" t="s">
        <v>7</v>
      </c>
      <c r="S34" s="24" t="s">
        <v>7</v>
      </c>
      <c r="T34" s="24" t="s">
        <v>7</v>
      </c>
      <c r="U34" s="24" t="s">
        <v>7</v>
      </c>
      <c r="V34" s="24">
        <v>20.015293820074731</v>
      </c>
      <c r="W34" s="24">
        <v>19.91571524385547</v>
      </c>
      <c r="X34" s="24">
        <v>19.816632083438282</v>
      </c>
      <c r="Y34" s="24">
        <v>19.718041874067946</v>
      </c>
      <c r="Z34" s="24">
        <v>19.619942163251689</v>
      </c>
      <c r="AA34" s="24">
        <v>19.5223305106982</v>
      </c>
      <c r="AB34" s="24">
        <v>19.425204488256917</v>
      </c>
      <c r="AC34" s="24">
        <v>19.328561679857632</v>
      </c>
      <c r="AD34" s="24">
        <v>19.232399681450389</v>
      </c>
      <c r="AE34" s="24">
        <v>19.136716100945666</v>
      </c>
      <c r="AF34" s="24">
        <v>19.041508558154899</v>
      </c>
      <c r="AG34" s="62">
        <v>18.946774684731242</v>
      </c>
      <c r="AH34" s="24">
        <v>18.852512124110692</v>
      </c>
      <c r="AI34" s="24">
        <v>18.758718531453432</v>
      </c>
      <c r="AJ34" s="63">
        <v>15.3628000136416</v>
      </c>
      <c r="AK34" s="24">
        <v>15.381764471720395</v>
      </c>
      <c r="AL34" s="24">
        <v>15.413601470140357</v>
      </c>
      <c r="AM34" s="24">
        <v>15.448248360978891</v>
      </c>
      <c r="AN34" s="24">
        <v>15.478006568025963</v>
      </c>
      <c r="AO34" s="24">
        <v>15.506282300426172</v>
      </c>
      <c r="AP34" s="24">
        <v>15.529620421893192</v>
      </c>
      <c r="AQ34" s="24">
        <v>15.547679427483111</v>
      </c>
      <c r="AR34" s="24">
        <v>15.57288800056121</v>
      </c>
      <c r="AS34" s="24">
        <v>15.591558636409447</v>
      </c>
      <c r="AT34" s="24">
        <v>15.613900600982163</v>
      </c>
      <c r="AU34" s="24">
        <v>15.639849670640887</v>
      </c>
      <c r="AV34" s="24">
        <v>15.674399851707722</v>
      </c>
      <c r="AW34" s="24">
        <v>15.719647968216028</v>
      </c>
      <c r="AX34" s="24">
        <v>15.770412962651671</v>
      </c>
      <c r="AY34" s="24">
        <v>15.828815157079895</v>
      </c>
      <c r="AZ34" s="24">
        <v>15.896306917269936</v>
      </c>
      <c r="BA34" s="24">
        <v>15.975555880283736</v>
      </c>
      <c r="BB34" s="24">
        <v>16.058211455545923</v>
      </c>
      <c r="BC34" s="24">
        <v>16.13016868946751</v>
      </c>
      <c r="BD34" s="24">
        <v>16.197357599076192</v>
      </c>
      <c r="BE34" s="24">
        <v>16.263477193295451</v>
      </c>
      <c r="BF34" s="24">
        <v>16.328760780454274</v>
      </c>
      <c r="BG34" s="24">
        <v>16.386529775671654</v>
      </c>
      <c r="BH34" s="24">
        <v>16.44190613226446</v>
      </c>
      <c r="BI34" s="24">
        <v>16.500601695590102</v>
      </c>
      <c r="BJ34" s="24">
        <v>16.562947686687565</v>
      </c>
      <c r="BK34" s="24">
        <v>16.623581727273784</v>
      </c>
      <c r="BL34" s="24">
        <v>16.678430250175513</v>
      </c>
      <c r="BM34" s="24">
        <v>16.729980207078839</v>
      </c>
      <c r="BN34" s="24">
        <v>16.78936782034943</v>
      </c>
      <c r="BO34" s="24">
        <v>16.855938414444818</v>
      </c>
    </row>
    <row r="35" spans="1:67" ht="17.25" customHeight="1">
      <c r="A35" s="25">
        <v>44</v>
      </c>
      <c r="B35" s="24" t="s">
        <v>7</v>
      </c>
      <c r="C35" s="24" t="s">
        <v>7</v>
      </c>
      <c r="D35" s="24" t="s">
        <v>7</v>
      </c>
      <c r="E35" s="24" t="s">
        <v>7</v>
      </c>
      <c r="F35" s="24" t="s">
        <v>7</v>
      </c>
      <c r="G35" s="24" t="s">
        <v>7</v>
      </c>
      <c r="H35" s="24" t="s">
        <v>7</v>
      </c>
      <c r="I35" s="24" t="s">
        <v>7</v>
      </c>
      <c r="J35" s="24" t="s">
        <v>7</v>
      </c>
      <c r="K35" s="24" t="s">
        <v>7</v>
      </c>
      <c r="L35" s="24" t="s">
        <v>7</v>
      </c>
      <c r="M35" s="24" t="s">
        <v>7</v>
      </c>
      <c r="N35" s="24" t="s">
        <v>7</v>
      </c>
      <c r="O35" s="24" t="s">
        <v>7</v>
      </c>
      <c r="P35" s="24" t="s">
        <v>7</v>
      </c>
      <c r="Q35" s="24" t="s">
        <v>7</v>
      </c>
      <c r="R35" s="24" t="s">
        <v>7</v>
      </c>
      <c r="S35" s="24" t="s">
        <v>7</v>
      </c>
      <c r="T35" s="24" t="s">
        <v>7</v>
      </c>
      <c r="U35" s="24" t="s">
        <v>7</v>
      </c>
      <c r="V35" s="24" t="s">
        <v>7</v>
      </c>
      <c r="W35" s="24">
        <v>19.915715243855452</v>
      </c>
      <c r="X35" s="24">
        <v>19.816632083438268</v>
      </c>
      <c r="Y35" s="24">
        <v>19.718041874067929</v>
      </c>
      <c r="Z35" s="24">
        <v>19.619942163251682</v>
      </c>
      <c r="AA35" s="24">
        <v>19.522330510698193</v>
      </c>
      <c r="AB35" s="24">
        <v>19.425204488256924</v>
      </c>
      <c r="AC35" s="24">
        <v>19.328561679857639</v>
      </c>
      <c r="AD35" s="24">
        <v>19.232399681450385</v>
      </c>
      <c r="AE35" s="24">
        <v>19.136716100945677</v>
      </c>
      <c r="AF35" s="24">
        <v>19.041508558154902</v>
      </c>
      <c r="AG35" s="62">
        <v>18.946774684731256</v>
      </c>
      <c r="AH35" s="24">
        <v>18.852512124110707</v>
      </c>
      <c r="AI35" s="24">
        <v>18.758718531453439</v>
      </c>
      <c r="AJ35" s="63">
        <v>15.3628000136416</v>
      </c>
      <c r="AK35" s="24">
        <v>15.381764471720395</v>
      </c>
      <c r="AL35" s="24">
        <v>15.413601470140357</v>
      </c>
      <c r="AM35" s="24">
        <v>15.448248360978891</v>
      </c>
      <c r="AN35" s="24">
        <v>15.478006568025963</v>
      </c>
      <c r="AO35" s="24">
        <v>15.506282300426172</v>
      </c>
      <c r="AP35" s="24">
        <v>15.529620421893192</v>
      </c>
      <c r="AQ35" s="24">
        <v>15.547679427483111</v>
      </c>
      <c r="AR35" s="24">
        <v>15.57288800056121</v>
      </c>
      <c r="AS35" s="24">
        <v>15.591558636409447</v>
      </c>
      <c r="AT35" s="24">
        <v>15.613900600982163</v>
      </c>
      <c r="AU35" s="24">
        <v>15.639849670640887</v>
      </c>
      <c r="AV35" s="24">
        <v>15.674399851707722</v>
      </c>
      <c r="AW35" s="24">
        <v>15.719647968216028</v>
      </c>
      <c r="AX35" s="24">
        <v>15.770412962651671</v>
      </c>
      <c r="AY35" s="24">
        <v>15.828815157079895</v>
      </c>
      <c r="AZ35" s="24">
        <v>15.896306917269936</v>
      </c>
      <c r="BA35" s="24">
        <v>15.975555880283736</v>
      </c>
      <c r="BB35" s="24">
        <v>16.058211455545923</v>
      </c>
      <c r="BC35" s="24">
        <v>16.13016868946751</v>
      </c>
      <c r="BD35" s="24">
        <v>16.197357599076192</v>
      </c>
      <c r="BE35" s="24">
        <v>16.263477193295451</v>
      </c>
      <c r="BF35" s="24">
        <v>16.328760780454274</v>
      </c>
      <c r="BG35" s="24">
        <v>16.386529775671654</v>
      </c>
      <c r="BH35" s="24">
        <v>16.44190613226446</v>
      </c>
      <c r="BI35" s="24">
        <v>16.500601695590102</v>
      </c>
      <c r="BJ35" s="24">
        <v>16.562947686687565</v>
      </c>
      <c r="BK35" s="24">
        <v>16.623581727273784</v>
      </c>
      <c r="BL35" s="24">
        <v>16.678430250175513</v>
      </c>
      <c r="BM35" s="24">
        <v>16.729980207078839</v>
      </c>
      <c r="BN35" s="24">
        <v>16.78936782034943</v>
      </c>
      <c r="BO35" s="24">
        <v>16.855938414444818</v>
      </c>
    </row>
    <row r="36" spans="1:67" ht="17.25" customHeight="1">
      <c r="A36" s="25">
        <v>43</v>
      </c>
      <c r="B36" s="24" t="s">
        <v>7</v>
      </c>
      <c r="C36" s="24" t="s">
        <v>7</v>
      </c>
      <c r="D36" s="24" t="s">
        <v>7</v>
      </c>
      <c r="E36" s="24" t="s">
        <v>7</v>
      </c>
      <c r="F36" s="24" t="s">
        <v>7</v>
      </c>
      <c r="G36" s="24" t="s">
        <v>7</v>
      </c>
      <c r="H36" s="24" t="s">
        <v>7</v>
      </c>
      <c r="I36" s="24" t="s">
        <v>7</v>
      </c>
      <c r="J36" s="24" t="s">
        <v>7</v>
      </c>
      <c r="K36" s="24" t="s">
        <v>7</v>
      </c>
      <c r="L36" s="24" t="s">
        <v>7</v>
      </c>
      <c r="M36" s="24" t="s">
        <v>7</v>
      </c>
      <c r="N36" s="24" t="s">
        <v>7</v>
      </c>
      <c r="O36" s="24" t="s">
        <v>7</v>
      </c>
      <c r="P36" s="24" t="s">
        <v>7</v>
      </c>
      <c r="Q36" s="24" t="s">
        <v>7</v>
      </c>
      <c r="R36" s="24" t="s">
        <v>7</v>
      </c>
      <c r="S36" s="24" t="s">
        <v>7</v>
      </c>
      <c r="T36" s="24" t="s">
        <v>7</v>
      </c>
      <c r="U36" s="24" t="s">
        <v>7</v>
      </c>
      <c r="V36" s="24" t="s">
        <v>7</v>
      </c>
      <c r="W36" s="24" t="s">
        <v>7</v>
      </c>
      <c r="X36" s="24">
        <v>19.816632083438268</v>
      </c>
      <c r="Y36" s="24">
        <v>19.718041874067929</v>
      </c>
      <c r="Z36" s="24">
        <v>19.619942163251675</v>
      </c>
      <c r="AA36" s="24">
        <v>19.52233051069819</v>
      </c>
      <c r="AB36" s="24">
        <v>19.425204488256906</v>
      </c>
      <c r="AC36" s="24">
        <v>19.328561679857625</v>
      </c>
      <c r="AD36" s="24">
        <v>19.232399681450378</v>
      </c>
      <c r="AE36" s="24">
        <v>19.136716100945662</v>
      </c>
      <c r="AF36" s="24">
        <v>19.041508558154892</v>
      </c>
      <c r="AG36" s="62">
        <v>18.946774684731249</v>
      </c>
      <c r="AH36" s="24">
        <v>18.852512124110696</v>
      </c>
      <c r="AI36" s="24">
        <v>18.758718531453439</v>
      </c>
      <c r="AJ36" s="63">
        <v>15.3628000136416</v>
      </c>
      <c r="AK36" s="24">
        <v>15.381764471720395</v>
      </c>
      <c r="AL36" s="24">
        <v>15.413601470140357</v>
      </c>
      <c r="AM36" s="24">
        <v>15.448248360978891</v>
      </c>
      <c r="AN36" s="24">
        <v>15.478006568025963</v>
      </c>
      <c r="AO36" s="24">
        <v>15.506282300426172</v>
      </c>
      <c r="AP36" s="24">
        <v>15.529620421893192</v>
      </c>
      <c r="AQ36" s="24">
        <v>15.547679427483111</v>
      </c>
      <c r="AR36" s="24">
        <v>15.57288800056121</v>
      </c>
      <c r="AS36" s="24">
        <v>15.591558636409447</v>
      </c>
      <c r="AT36" s="24">
        <v>15.613900600982163</v>
      </c>
      <c r="AU36" s="24">
        <v>15.639849670640887</v>
      </c>
      <c r="AV36" s="24">
        <v>15.674399851707722</v>
      </c>
      <c r="AW36" s="24">
        <v>15.719647968216028</v>
      </c>
      <c r="AX36" s="24">
        <v>15.770412962651671</v>
      </c>
      <c r="AY36" s="24">
        <v>15.828815157079895</v>
      </c>
      <c r="AZ36" s="24">
        <v>15.896306917269936</v>
      </c>
      <c r="BA36" s="24">
        <v>15.975555880283736</v>
      </c>
      <c r="BB36" s="24">
        <v>16.058211455545923</v>
      </c>
      <c r="BC36" s="24">
        <v>16.13016868946751</v>
      </c>
      <c r="BD36" s="24">
        <v>16.197357599076192</v>
      </c>
      <c r="BE36" s="24">
        <v>16.263477193295451</v>
      </c>
      <c r="BF36" s="24">
        <v>16.328760780454274</v>
      </c>
      <c r="BG36" s="24">
        <v>16.386529775671654</v>
      </c>
      <c r="BH36" s="24">
        <v>16.44190613226446</v>
      </c>
      <c r="BI36" s="24">
        <v>16.500601695590102</v>
      </c>
      <c r="BJ36" s="24">
        <v>16.562947686687565</v>
      </c>
      <c r="BK36" s="24">
        <v>16.623581727273784</v>
      </c>
      <c r="BL36" s="24">
        <v>16.678430250175513</v>
      </c>
      <c r="BM36" s="24">
        <v>16.729980207078839</v>
      </c>
      <c r="BN36" s="24">
        <v>16.78936782034943</v>
      </c>
      <c r="BO36" s="24">
        <v>16.855938414444818</v>
      </c>
    </row>
    <row r="37" spans="1:67" ht="17.25" customHeight="1">
      <c r="A37" s="25">
        <v>42</v>
      </c>
      <c r="B37" s="24" t="s">
        <v>7</v>
      </c>
      <c r="C37" s="24" t="s">
        <v>7</v>
      </c>
      <c r="D37" s="24" t="s">
        <v>7</v>
      </c>
      <c r="E37" s="24" t="s">
        <v>7</v>
      </c>
      <c r="F37" s="24" t="s">
        <v>7</v>
      </c>
      <c r="G37" s="24" t="s">
        <v>7</v>
      </c>
      <c r="H37" s="24" t="s">
        <v>7</v>
      </c>
      <c r="I37" s="24" t="s">
        <v>7</v>
      </c>
      <c r="J37" s="24" t="s">
        <v>7</v>
      </c>
      <c r="K37" s="24" t="s">
        <v>7</v>
      </c>
      <c r="L37" s="24" t="s">
        <v>7</v>
      </c>
      <c r="M37" s="24" t="s">
        <v>7</v>
      </c>
      <c r="N37" s="24" t="s">
        <v>7</v>
      </c>
      <c r="O37" s="24" t="s">
        <v>7</v>
      </c>
      <c r="P37" s="24" t="s">
        <v>7</v>
      </c>
      <c r="Q37" s="24" t="s">
        <v>7</v>
      </c>
      <c r="R37" s="24" t="s">
        <v>7</v>
      </c>
      <c r="S37" s="24" t="s">
        <v>7</v>
      </c>
      <c r="T37" s="24" t="s">
        <v>7</v>
      </c>
      <c r="U37" s="24" t="s">
        <v>7</v>
      </c>
      <c r="V37" s="24" t="s">
        <v>7</v>
      </c>
      <c r="W37" s="24" t="s">
        <v>7</v>
      </c>
      <c r="X37" s="24" t="s">
        <v>7</v>
      </c>
      <c r="Y37" s="24">
        <v>19.718041874067929</v>
      </c>
      <c r="Z37" s="24">
        <v>19.619942163251675</v>
      </c>
      <c r="AA37" s="24">
        <v>19.52233051069819</v>
      </c>
      <c r="AB37" s="24">
        <v>19.425204488256909</v>
      </c>
      <c r="AC37" s="24">
        <v>19.328561679857625</v>
      </c>
      <c r="AD37" s="24">
        <v>19.232399681450374</v>
      </c>
      <c r="AE37" s="24">
        <v>19.136716100945648</v>
      </c>
      <c r="AF37" s="24">
        <v>19.041508558154899</v>
      </c>
      <c r="AG37" s="62">
        <v>18.946774684731242</v>
      </c>
      <c r="AH37" s="24">
        <v>18.852512124110692</v>
      </c>
      <c r="AI37" s="24">
        <v>18.758718531453443</v>
      </c>
      <c r="AJ37" s="63">
        <v>15.3628000136416</v>
      </c>
      <c r="AK37" s="24">
        <v>15.381764471720395</v>
      </c>
      <c r="AL37" s="24">
        <v>15.413601470140357</v>
      </c>
      <c r="AM37" s="24">
        <v>15.448248360978891</v>
      </c>
      <c r="AN37" s="24">
        <v>15.478006568025963</v>
      </c>
      <c r="AO37" s="24">
        <v>15.506282300426172</v>
      </c>
      <c r="AP37" s="24">
        <v>15.529620421893192</v>
      </c>
      <c r="AQ37" s="24">
        <v>15.547679427483111</v>
      </c>
      <c r="AR37" s="24">
        <v>15.57288800056121</v>
      </c>
      <c r="AS37" s="24">
        <v>15.591558636409447</v>
      </c>
      <c r="AT37" s="24">
        <v>15.613900600982163</v>
      </c>
      <c r="AU37" s="24">
        <v>15.639849670640887</v>
      </c>
      <c r="AV37" s="24">
        <v>15.674399851707722</v>
      </c>
      <c r="AW37" s="24">
        <v>15.719647968216028</v>
      </c>
      <c r="AX37" s="24">
        <v>15.770412962651671</v>
      </c>
      <c r="AY37" s="24">
        <v>15.828815157079895</v>
      </c>
      <c r="AZ37" s="24">
        <v>15.896306917269936</v>
      </c>
      <c r="BA37" s="24">
        <v>15.975555880283736</v>
      </c>
      <c r="BB37" s="24">
        <v>16.058211455545923</v>
      </c>
      <c r="BC37" s="24">
        <v>16.13016868946751</v>
      </c>
      <c r="BD37" s="24">
        <v>16.197357599076192</v>
      </c>
      <c r="BE37" s="24">
        <v>16.263477193295451</v>
      </c>
      <c r="BF37" s="24">
        <v>16.328760780454274</v>
      </c>
      <c r="BG37" s="24">
        <v>16.386529775671654</v>
      </c>
      <c r="BH37" s="24">
        <v>16.44190613226446</v>
      </c>
      <c r="BI37" s="24">
        <v>16.500601695590102</v>
      </c>
      <c r="BJ37" s="24">
        <v>16.562947686687565</v>
      </c>
      <c r="BK37" s="24">
        <v>16.623581727273784</v>
      </c>
      <c r="BL37" s="24">
        <v>16.678430250175513</v>
      </c>
      <c r="BM37" s="24">
        <v>16.729980207078839</v>
      </c>
      <c r="BN37" s="24">
        <v>16.78936782034943</v>
      </c>
      <c r="BO37" s="24">
        <v>16.855938414444818</v>
      </c>
    </row>
    <row r="38" spans="1:67" ht="17.25" customHeight="1">
      <c r="A38" s="25">
        <v>41</v>
      </c>
      <c r="B38" s="24" t="s">
        <v>7</v>
      </c>
      <c r="C38" s="24" t="s">
        <v>7</v>
      </c>
      <c r="D38" s="24" t="s">
        <v>7</v>
      </c>
      <c r="E38" s="24" t="s">
        <v>7</v>
      </c>
      <c r="F38" s="24" t="s">
        <v>7</v>
      </c>
      <c r="G38" s="24" t="s">
        <v>7</v>
      </c>
      <c r="H38" s="24" t="s">
        <v>7</v>
      </c>
      <c r="I38" s="24" t="s">
        <v>7</v>
      </c>
      <c r="J38" s="24" t="s">
        <v>7</v>
      </c>
      <c r="K38" s="24" t="s">
        <v>7</v>
      </c>
      <c r="L38" s="24" t="s">
        <v>7</v>
      </c>
      <c r="M38" s="24" t="s">
        <v>7</v>
      </c>
      <c r="N38" s="24" t="s">
        <v>7</v>
      </c>
      <c r="O38" s="24" t="s">
        <v>7</v>
      </c>
      <c r="P38" s="24" t="s">
        <v>7</v>
      </c>
      <c r="Q38" s="24" t="s">
        <v>7</v>
      </c>
      <c r="R38" s="24" t="s">
        <v>7</v>
      </c>
      <c r="S38" s="24" t="s">
        <v>7</v>
      </c>
      <c r="T38" s="24" t="s">
        <v>7</v>
      </c>
      <c r="U38" s="24" t="s">
        <v>7</v>
      </c>
      <c r="V38" s="24" t="s">
        <v>7</v>
      </c>
      <c r="W38" s="24" t="s">
        <v>7</v>
      </c>
      <c r="X38" s="24" t="s">
        <v>7</v>
      </c>
      <c r="Y38" s="24" t="s">
        <v>7</v>
      </c>
      <c r="Z38" s="24">
        <v>19.619942163251672</v>
      </c>
      <c r="AA38" s="24">
        <v>19.52233051069819</v>
      </c>
      <c r="AB38" s="24">
        <v>19.425204488256909</v>
      </c>
      <c r="AC38" s="24">
        <v>19.328561679857625</v>
      </c>
      <c r="AD38" s="24">
        <v>19.232399681450374</v>
      </c>
      <c r="AE38" s="24">
        <v>19.136716100945648</v>
      </c>
      <c r="AF38" s="24">
        <v>19.041508558154884</v>
      </c>
      <c r="AG38" s="62">
        <v>18.946774684731231</v>
      </c>
      <c r="AH38" s="24">
        <v>18.852512124110696</v>
      </c>
      <c r="AI38" s="24">
        <v>18.758718531453429</v>
      </c>
      <c r="AJ38" s="63">
        <v>15.3628000136416</v>
      </c>
      <c r="AK38" s="24">
        <v>15.381764471720395</v>
      </c>
      <c r="AL38" s="24">
        <v>15.413601470140357</v>
      </c>
      <c r="AM38" s="24">
        <v>15.448248360978891</v>
      </c>
      <c r="AN38" s="24">
        <v>15.478006568025963</v>
      </c>
      <c r="AO38" s="24">
        <v>15.506282300426172</v>
      </c>
      <c r="AP38" s="24">
        <v>15.529620421893192</v>
      </c>
      <c r="AQ38" s="24">
        <v>15.547679427483111</v>
      </c>
      <c r="AR38" s="24">
        <v>15.57288800056121</v>
      </c>
      <c r="AS38" s="24">
        <v>15.591558636409447</v>
      </c>
      <c r="AT38" s="24">
        <v>15.613900600982163</v>
      </c>
      <c r="AU38" s="24">
        <v>15.639849670640887</v>
      </c>
      <c r="AV38" s="24">
        <v>15.674399851707722</v>
      </c>
      <c r="AW38" s="24">
        <v>15.719647968216028</v>
      </c>
      <c r="AX38" s="24">
        <v>15.770412962651671</v>
      </c>
      <c r="AY38" s="24">
        <v>15.828815157079895</v>
      </c>
      <c r="AZ38" s="24">
        <v>15.896306917269936</v>
      </c>
      <c r="BA38" s="24">
        <v>15.975555880283736</v>
      </c>
      <c r="BB38" s="24">
        <v>16.058211455545923</v>
      </c>
      <c r="BC38" s="24">
        <v>16.13016868946751</v>
      </c>
      <c r="BD38" s="24">
        <v>16.197357599076192</v>
      </c>
      <c r="BE38" s="24">
        <v>16.263477193295451</v>
      </c>
      <c r="BF38" s="24">
        <v>16.328760780454274</v>
      </c>
      <c r="BG38" s="24">
        <v>16.386529775671654</v>
      </c>
      <c r="BH38" s="24">
        <v>16.44190613226446</v>
      </c>
      <c r="BI38" s="24">
        <v>16.500601695590102</v>
      </c>
      <c r="BJ38" s="24">
        <v>16.562947686687565</v>
      </c>
      <c r="BK38" s="24">
        <v>16.623581727273784</v>
      </c>
      <c r="BL38" s="24">
        <v>16.678430250175513</v>
      </c>
      <c r="BM38" s="24">
        <v>16.729980207078839</v>
      </c>
      <c r="BN38" s="24">
        <v>16.78936782034943</v>
      </c>
      <c r="BO38" s="24">
        <v>16.855938414444818</v>
      </c>
    </row>
    <row r="39" spans="1:67" ht="17.25" customHeight="1">
      <c r="A39" s="25">
        <v>40</v>
      </c>
      <c r="B39" s="24" t="s">
        <v>7</v>
      </c>
      <c r="C39" s="24" t="s">
        <v>7</v>
      </c>
      <c r="D39" s="24" t="s">
        <v>7</v>
      </c>
      <c r="E39" s="24" t="s">
        <v>7</v>
      </c>
      <c r="F39" s="24" t="s">
        <v>7</v>
      </c>
      <c r="G39" s="24" t="s">
        <v>7</v>
      </c>
      <c r="H39" s="24" t="s">
        <v>7</v>
      </c>
      <c r="I39" s="24" t="s">
        <v>7</v>
      </c>
      <c r="J39" s="24" t="s">
        <v>7</v>
      </c>
      <c r="K39" s="24" t="s">
        <v>7</v>
      </c>
      <c r="L39" s="24" t="s">
        <v>7</v>
      </c>
      <c r="M39" s="24" t="s">
        <v>7</v>
      </c>
      <c r="N39" s="24" t="s">
        <v>7</v>
      </c>
      <c r="O39" s="24" t="s">
        <v>7</v>
      </c>
      <c r="P39" s="24" t="s">
        <v>7</v>
      </c>
      <c r="Q39" s="24" t="s">
        <v>7</v>
      </c>
      <c r="R39" s="24" t="s">
        <v>7</v>
      </c>
      <c r="S39" s="24" t="s">
        <v>7</v>
      </c>
      <c r="T39" s="24" t="s">
        <v>7</v>
      </c>
      <c r="U39" s="24" t="s">
        <v>7</v>
      </c>
      <c r="V39" s="24" t="s">
        <v>7</v>
      </c>
      <c r="W39" s="24" t="s">
        <v>7</v>
      </c>
      <c r="X39" s="24" t="s">
        <v>7</v>
      </c>
      <c r="Y39" s="24" t="s">
        <v>7</v>
      </c>
      <c r="Z39" s="24" t="s">
        <v>7</v>
      </c>
      <c r="AA39" s="24">
        <v>19.522330510698183</v>
      </c>
      <c r="AB39" s="24">
        <v>19.425204488256913</v>
      </c>
      <c r="AC39" s="24">
        <v>19.328561679857625</v>
      </c>
      <c r="AD39" s="24">
        <v>19.232399681450385</v>
      </c>
      <c r="AE39" s="24">
        <v>19.136716100945659</v>
      </c>
      <c r="AF39" s="24">
        <v>19.041508558154884</v>
      </c>
      <c r="AG39" s="62">
        <v>18.946774684731249</v>
      </c>
      <c r="AH39" s="24">
        <v>18.852512124110696</v>
      </c>
      <c r="AI39" s="24">
        <v>18.758718531453429</v>
      </c>
      <c r="AJ39" s="63">
        <v>15.3628000136416</v>
      </c>
      <c r="AK39" s="24">
        <v>15.381764471720395</v>
      </c>
      <c r="AL39" s="24">
        <v>15.413601470140357</v>
      </c>
      <c r="AM39" s="24">
        <v>15.448248360978891</v>
      </c>
      <c r="AN39" s="24">
        <v>15.478006568025963</v>
      </c>
      <c r="AO39" s="24">
        <v>15.506282300426172</v>
      </c>
      <c r="AP39" s="24">
        <v>15.529620421893192</v>
      </c>
      <c r="AQ39" s="24">
        <v>15.547679427483111</v>
      </c>
      <c r="AR39" s="24">
        <v>15.57288800056121</v>
      </c>
      <c r="AS39" s="24">
        <v>15.591558636409447</v>
      </c>
      <c r="AT39" s="24">
        <v>15.613900600982163</v>
      </c>
      <c r="AU39" s="24">
        <v>15.639849670640887</v>
      </c>
      <c r="AV39" s="24">
        <v>15.674399851707722</v>
      </c>
      <c r="AW39" s="24">
        <v>15.719647968216028</v>
      </c>
      <c r="AX39" s="24">
        <v>15.770412962651671</v>
      </c>
      <c r="AY39" s="24">
        <v>15.828815157079895</v>
      </c>
      <c r="AZ39" s="24">
        <v>15.896306917269936</v>
      </c>
      <c r="BA39" s="24">
        <v>15.975555880283736</v>
      </c>
      <c r="BB39" s="24">
        <v>16.058211455545923</v>
      </c>
      <c r="BC39" s="24">
        <v>16.13016868946751</v>
      </c>
      <c r="BD39" s="24">
        <v>16.197357599076192</v>
      </c>
      <c r="BE39" s="24">
        <v>16.263477193295451</v>
      </c>
      <c r="BF39" s="24">
        <v>16.328760780454274</v>
      </c>
      <c r="BG39" s="24">
        <v>16.386529775671654</v>
      </c>
      <c r="BH39" s="24">
        <v>16.44190613226446</v>
      </c>
      <c r="BI39" s="24">
        <v>16.500601695590102</v>
      </c>
      <c r="BJ39" s="24">
        <v>16.562947686687565</v>
      </c>
      <c r="BK39" s="24">
        <v>16.623581727273784</v>
      </c>
      <c r="BL39" s="24">
        <v>16.678430250175513</v>
      </c>
      <c r="BM39" s="24">
        <v>16.729980207078839</v>
      </c>
      <c r="BN39" s="24">
        <v>16.78936782034943</v>
      </c>
      <c r="BO39" s="24">
        <v>16.855938414444818</v>
      </c>
    </row>
    <row r="40" spans="1:67" ht="17.25" customHeight="1">
      <c r="A40" s="25">
        <v>39</v>
      </c>
      <c r="B40" s="24" t="s">
        <v>7</v>
      </c>
      <c r="C40" s="24" t="s">
        <v>7</v>
      </c>
      <c r="D40" s="24" t="s">
        <v>7</v>
      </c>
      <c r="E40" s="24" t="s">
        <v>7</v>
      </c>
      <c r="F40" s="24" t="s">
        <v>7</v>
      </c>
      <c r="G40" s="24" t="s">
        <v>7</v>
      </c>
      <c r="H40" s="24" t="s">
        <v>7</v>
      </c>
      <c r="I40" s="24" t="s">
        <v>7</v>
      </c>
      <c r="J40" s="24" t="s">
        <v>7</v>
      </c>
      <c r="K40" s="24" t="s">
        <v>7</v>
      </c>
      <c r="L40" s="24" t="s">
        <v>7</v>
      </c>
      <c r="M40" s="24" t="s">
        <v>7</v>
      </c>
      <c r="N40" s="24" t="s">
        <v>7</v>
      </c>
      <c r="O40" s="24" t="s">
        <v>7</v>
      </c>
      <c r="P40" s="24" t="s">
        <v>7</v>
      </c>
      <c r="Q40" s="24" t="s">
        <v>7</v>
      </c>
      <c r="R40" s="24" t="s">
        <v>7</v>
      </c>
      <c r="S40" s="24" t="s">
        <v>7</v>
      </c>
      <c r="T40" s="24" t="s">
        <v>7</v>
      </c>
      <c r="U40" s="24" t="s">
        <v>7</v>
      </c>
      <c r="V40" s="24" t="s">
        <v>7</v>
      </c>
      <c r="W40" s="24" t="s">
        <v>7</v>
      </c>
      <c r="X40" s="24" t="s">
        <v>7</v>
      </c>
      <c r="Y40" s="24" t="s">
        <v>7</v>
      </c>
      <c r="Z40" s="24" t="s">
        <v>7</v>
      </c>
      <c r="AA40" s="24" t="s">
        <v>7</v>
      </c>
      <c r="AB40" s="24">
        <v>19.425204488256902</v>
      </c>
      <c r="AC40" s="24">
        <v>19.328561679857614</v>
      </c>
      <c r="AD40" s="24">
        <v>19.232399681450367</v>
      </c>
      <c r="AE40" s="24">
        <v>19.136716100945645</v>
      </c>
      <c r="AF40" s="24">
        <v>19.041508558154881</v>
      </c>
      <c r="AG40" s="62">
        <v>18.946774684731238</v>
      </c>
      <c r="AH40" s="24">
        <v>18.852512124110682</v>
      </c>
      <c r="AI40" s="24">
        <v>18.758718531453429</v>
      </c>
      <c r="AJ40" s="63">
        <v>15.3628000136416</v>
      </c>
      <c r="AK40" s="24">
        <v>15.381764471720395</v>
      </c>
      <c r="AL40" s="24">
        <v>15.413601470140357</v>
      </c>
      <c r="AM40" s="24">
        <v>15.448248360978891</v>
      </c>
      <c r="AN40" s="24">
        <v>15.478006568025963</v>
      </c>
      <c r="AO40" s="24">
        <v>15.506282300426172</v>
      </c>
      <c r="AP40" s="24">
        <v>15.529620421893192</v>
      </c>
      <c r="AQ40" s="24">
        <v>15.547679427483111</v>
      </c>
      <c r="AR40" s="24">
        <v>15.57288800056121</v>
      </c>
      <c r="AS40" s="24">
        <v>15.591558636409447</v>
      </c>
      <c r="AT40" s="24">
        <v>15.613900600982163</v>
      </c>
      <c r="AU40" s="24">
        <v>15.639849670640887</v>
      </c>
      <c r="AV40" s="24">
        <v>15.674399851707722</v>
      </c>
      <c r="AW40" s="24">
        <v>15.719647968216028</v>
      </c>
      <c r="AX40" s="24">
        <v>15.770412962651671</v>
      </c>
      <c r="AY40" s="24">
        <v>15.828815157079895</v>
      </c>
      <c r="AZ40" s="24">
        <v>15.896306917269936</v>
      </c>
      <c r="BA40" s="24">
        <v>15.975555880283736</v>
      </c>
      <c r="BB40" s="24">
        <v>16.058211455545923</v>
      </c>
      <c r="BC40" s="24">
        <v>16.13016868946751</v>
      </c>
      <c r="BD40" s="24">
        <v>16.197357599076192</v>
      </c>
      <c r="BE40" s="24">
        <v>16.263477193295451</v>
      </c>
      <c r="BF40" s="24">
        <v>16.328760780454274</v>
      </c>
      <c r="BG40" s="24">
        <v>16.386529775671654</v>
      </c>
      <c r="BH40" s="24">
        <v>16.44190613226446</v>
      </c>
      <c r="BI40" s="24">
        <v>16.500601695590102</v>
      </c>
      <c r="BJ40" s="24">
        <v>16.562947686687565</v>
      </c>
      <c r="BK40" s="24">
        <v>16.623581727273784</v>
      </c>
      <c r="BL40" s="24">
        <v>16.678430250175513</v>
      </c>
      <c r="BM40" s="24">
        <v>16.729980207078839</v>
      </c>
      <c r="BN40" s="24">
        <v>16.78936782034943</v>
      </c>
      <c r="BO40" s="24">
        <v>16.855938414444818</v>
      </c>
    </row>
    <row r="41" spans="1:67" ht="17.25" customHeight="1">
      <c r="A41" s="25">
        <v>38</v>
      </c>
      <c r="B41" s="24" t="s">
        <v>7</v>
      </c>
      <c r="C41" s="24" t="s">
        <v>7</v>
      </c>
      <c r="D41" s="24" t="s">
        <v>7</v>
      </c>
      <c r="E41" s="24" t="s">
        <v>7</v>
      </c>
      <c r="F41" s="24" t="s">
        <v>7</v>
      </c>
      <c r="G41" s="24" t="s">
        <v>7</v>
      </c>
      <c r="H41" s="24" t="s">
        <v>7</v>
      </c>
      <c r="I41" s="24" t="s">
        <v>7</v>
      </c>
      <c r="J41" s="24" t="s">
        <v>7</v>
      </c>
      <c r="K41" s="24" t="s">
        <v>7</v>
      </c>
      <c r="L41" s="24" t="s">
        <v>7</v>
      </c>
      <c r="M41" s="24" t="s">
        <v>7</v>
      </c>
      <c r="N41" s="24" t="s">
        <v>7</v>
      </c>
      <c r="O41" s="24" t="s">
        <v>7</v>
      </c>
      <c r="P41" s="24" t="s">
        <v>7</v>
      </c>
      <c r="Q41" s="24" t="s">
        <v>7</v>
      </c>
      <c r="R41" s="24" t="s">
        <v>7</v>
      </c>
      <c r="S41" s="24" t="s">
        <v>7</v>
      </c>
      <c r="T41" s="24" t="s">
        <v>7</v>
      </c>
      <c r="U41" s="24" t="s">
        <v>7</v>
      </c>
      <c r="V41" s="24" t="s">
        <v>7</v>
      </c>
      <c r="W41" s="24" t="s">
        <v>7</v>
      </c>
      <c r="X41" s="24" t="s">
        <v>7</v>
      </c>
      <c r="Y41" s="24" t="s">
        <v>7</v>
      </c>
      <c r="Z41" s="24" t="s">
        <v>7</v>
      </c>
      <c r="AA41" s="24" t="s">
        <v>7</v>
      </c>
      <c r="AB41" s="24" t="s">
        <v>7</v>
      </c>
      <c r="AC41" s="24">
        <v>19.328561679857614</v>
      </c>
      <c r="AD41" s="24">
        <v>19.232399681450374</v>
      </c>
      <c r="AE41" s="24">
        <v>19.136716100945648</v>
      </c>
      <c r="AF41" s="24">
        <v>19.041508558154881</v>
      </c>
      <c r="AG41" s="62">
        <v>18.946774684731224</v>
      </c>
      <c r="AH41" s="24">
        <v>18.852512124110678</v>
      </c>
      <c r="AI41" s="24">
        <v>18.758718531453418</v>
      </c>
      <c r="AJ41" s="63">
        <v>15.3628000136416</v>
      </c>
      <c r="AK41" s="24">
        <v>15.381764471720395</v>
      </c>
      <c r="AL41" s="24">
        <v>15.413601470140357</v>
      </c>
      <c r="AM41" s="24">
        <v>15.448248360978891</v>
      </c>
      <c r="AN41" s="24">
        <v>15.478006568025963</v>
      </c>
      <c r="AO41" s="24">
        <v>15.506282300426172</v>
      </c>
      <c r="AP41" s="24">
        <v>15.529620421893192</v>
      </c>
      <c r="AQ41" s="24">
        <v>15.547679427483111</v>
      </c>
      <c r="AR41" s="24">
        <v>15.57288800056121</v>
      </c>
      <c r="AS41" s="24">
        <v>15.591558636409447</v>
      </c>
      <c r="AT41" s="24">
        <v>15.613900600982163</v>
      </c>
      <c r="AU41" s="24">
        <v>15.639849670640887</v>
      </c>
      <c r="AV41" s="24">
        <v>15.674399851707722</v>
      </c>
      <c r="AW41" s="24">
        <v>15.719647968216028</v>
      </c>
      <c r="AX41" s="24">
        <v>15.770412962651671</v>
      </c>
      <c r="AY41" s="24">
        <v>15.828815157079895</v>
      </c>
      <c r="AZ41" s="24">
        <v>15.896306917269936</v>
      </c>
      <c r="BA41" s="24">
        <v>15.975555880283736</v>
      </c>
      <c r="BB41" s="24">
        <v>16.058211455545923</v>
      </c>
      <c r="BC41" s="24">
        <v>16.13016868946751</v>
      </c>
      <c r="BD41" s="24">
        <v>16.197357599076192</v>
      </c>
      <c r="BE41" s="24">
        <v>16.263477193295451</v>
      </c>
      <c r="BF41" s="24">
        <v>16.328760780454274</v>
      </c>
      <c r="BG41" s="24">
        <v>16.386529775671654</v>
      </c>
      <c r="BH41" s="24">
        <v>16.44190613226446</v>
      </c>
      <c r="BI41" s="24">
        <v>16.500601695590102</v>
      </c>
      <c r="BJ41" s="24">
        <v>16.562947686687565</v>
      </c>
      <c r="BK41" s="24">
        <v>16.623581727273784</v>
      </c>
      <c r="BL41" s="24">
        <v>16.678430250175513</v>
      </c>
      <c r="BM41" s="24">
        <v>16.729980207078839</v>
      </c>
      <c r="BN41" s="24">
        <v>16.78936782034943</v>
      </c>
      <c r="BO41" s="24">
        <v>16.855938414444818</v>
      </c>
    </row>
    <row r="42" spans="1:67" ht="17.25" customHeight="1">
      <c r="A42" s="25">
        <v>37</v>
      </c>
      <c r="B42" s="24" t="s">
        <v>7</v>
      </c>
      <c r="C42" s="24" t="s">
        <v>7</v>
      </c>
      <c r="D42" s="24" t="s">
        <v>7</v>
      </c>
      <c r="E42" s="24" t="s">
        <v>7</v>
      </c>
      <c r="F42" s="24" t="s">
        <v>7</v>
      </c>
      <c r="G42" s="24" t="s">
        <v>7</v>
      </c>
      <c r="H42" s="24" t="s">
        <v>7</v>
      </c>
      <c r="I42" s="24" t="s">
        <v>7</v>
      </c>
      <c r="J42" s="24" t="s">
        <v>7</v>
      </c>
      <c r="K42" s="24" t="s">
        <v>7</v>
      </c>
      <c r="L42" s="24" t="s">
        <v>7</v>
      </c>
      <c r="M42" s="24" t="s">
        <v>7</v>
      </c>
      <c r="N42" s="24" t="s">
        <v>7</v>
      </c>
      <c r="O42" s="24" t="s">
        <v>7</v>
      </c>
      <c r="P42" s="24" t="s">
        <v>7</v>
      </c>
      <c r="Q42" s="24" t="s">
        <v>7</v>
      </c>
      <c r="R42" s="24" t="s">
        <v>7</v>
      </c>
      <c r="S42" s="24" t="s">
        <v>7</v>
      </c>
      <c r="T42" s="24" t="s">
        <v>7</v>
      </c>
      <c r="U42" s="24" t="s">
        <v>7</v>
      </c>
      <c r="V42" s="24" t="s">
        <v>7</v>
      </c>
      <c r="W42" s="24" t="s">
        <v>7</v>
      </c>
      <c r="X42" s="24" t="s">
        <v>7</v>
      </c>
      <c r="Y42" s="24" t="s">
        <v>7</v>
      </c>
      <c r="Z42" s="24" t="s">
        <v>7</v>
      </c>
      <c r="AA42" s="24" t="s">
        <v>7</v>
      </c>
      <c r="AB42" s="24" t="s">
        <v>7</v>
      </c>
      <c r="AC42" s="24" t="s">
        <v>7</v>
      </c>
      <c r="AD42" s="24">
        <v>19.232399681450364</v>
      </c>
      <c r="AE42" s="24">
        <v>19.136716100945637</v>
      </c>
      <c r="AF42" s="24">
        <v>19.041508558154863</v>
      </c>
      <c r="AG42" s="62">
        <v>18.94677468473121</v>
      </c>
      <c r="AH42" s="24">
        <v>18.85251212411066</v>
      </c>
      <c r="AI42" s="24">
        <v>18.7587185314534</v>
      </c>
      <c r="AJ42" s="63">
        <v>15.3628000136416</v>
      </c>
      <c r="AK42" s="24">
        <v>15.381764471720395</v>
      </c>
      <c r="AL42" s="24">
        <v>15.413601470140357</v>
      </c>
      <c r="AM42" s="24">
        <v>15.448248360978891</v>
      </c>
      <c r="AN42" s="24">
        <v>15.478006568025963</v>
      </c>
      <c r="AO42" s="24">
        <v>15.506282300426172</v>
      </c>
      <c r="AP42" s="24">
        <v>15.529620421893192</v>
      </c>
      <c r="AQ42" s="24">
        <v>15.547679427483111</v>
      </c>
      <c r="AR42" s="24">
        <v>15.57288800056121</v>
      </c>
      <c r="AS42" s="24">
        <v>15.591558636409447</v>
      </c>
      <c r="AT42" s="24">
        <v>15.613900600982163</v>
      </c>
      <c r="AU42" s="24">
        <v>15.639849670640887</v>
      </c>
      <c r="AV42" s="24">
        <v>15.674399851707722</v>
      </c>
      <c r="AW42" s="24">
        <v>15.719647968216028</v>
      </c>
      <c r="AX42" s="24">
        <v>15.770412962651671</v>
      </c>
      <c r="AY42" s="24">
        <v>15.828815157079895</v>
      </c>
      <c r="AZ42" s="24">
        <v>15.896306917269936</v>
      </c>
      <c r="BA42" s="24">
        <v>15.975555880283736</v>
      </c>
      <c r="BB42" s="24">
        <v>16.058211455545923</v>
      </c>
      <c r="BC42" s="24">
        <v>16.13016868946751</v>
      </c>
      <c r="BD42" s="24">
        <v>16.197357599076192</v>
      </c>
      <c r="BE42" s="24">
        <v>16.263477193295451</v>
      </c>
      <c r="BF42" s="24">
        <v>16.328760780454274</v>
      </c>
      <c r="BG42" s="24">
        <v>16.386529775671654</v>
      </c>
      <c r="BH42" s="24">
        <v>16.44190613226446</v>
      </c>
      <c r="BI42" s="24">
        <v>16.500601695590102</v>
      </c>
      <c r="BJ42" s="24">
        <v>16.562947686687565</v>
      </c>
      <c r="BK42" s="24">
        <v>16.623581727273784</v>
      </c>
      <c r="BL42" s="24">
        <v>16.678430250175513</v>
      </c>
      <c r="BM42" s="24">
        <v>16.729980207078839</v>
      </c>
      <c r="BN42" s="24">
        <v>16.78936782034943</v>
      </c>
      <c r="BO42" s="24">
        <v>16.855938414444818</v>
      </c>
    </row>
    <row r="43" spans="1:67" ht="17.25" customHeight="1">
      <c r="A43" s="25">
        <v>36</v>
      </c>
      <c r="B43" s="24" t="s">
        <v>7</v>
      </c>
      <c r="C43" s="24" t="s">
        <v>7</v>
      </c>
      <c r="D43" s="24" t="s">
        <v>7</v>
      </c>
      <c r="E43" s="24" t="s">
        <v>7</v>
      </c>
      <c r="F43" s="24" t="s">
        <v>7</v>
      </c>
      <c r="G43" s="24" t="s">
        <v>7</v>
      </c>
      <c r="H43" s="24" t="s">
        <v>7</v>
      </c>
      <c r="I43" s="24" t="s">
        <v>7</v>
      </c>
      <c r="J43" s="24" t="s">
        <v>7</v>
      </c>
      <c r="K43" s="24" t="s">
        <v>7</v>
      </c>
      <c r="L43" s="24" t="s">
        <v>7</v>
      </c>
      <c r="M43" s="24" t="s">
        <v>7</v>
      </c>
      <c r="N43" s="24" t="s">
        <v>7</v>
      </c>
      <c r="O43" s="24" t="s">
        <v>7</v>
      </c>
      <c r="P43" s="24" t="s">
        <v>7</v>
      </c>
      <c r="Q43" s="24" t="s">
        <v>7</v>
      </c>
      <c r="R43" s="24" t="s">
        <v>7</v>
      </c>
      <c r="S43" s="24" t="s">
        <v>7</v>
      </c>
      <c r="T43" s="24" t="s">
        <v>7</v>
      </c>
      <c r="U43" s="24" t="s">
        <v>7</v>
      </c>
      <c r="V43" s="24" t="s">
        <v>7</v>
      </c>
      <c r="W43" s="24" t="s">
        <v>7</v>
      </c>
      <c r="X43" s="24" t="s">
        <v>7</v>
      </c>
      <c r="Y43" s="24" t="s">
        <v>7</v>
      </c>
      <c r="Z43" s="24" t="s">
        <v>7</v>
      </c>
      <c r="AA43" s="24" t="s">
        <v>7</v>
      </c>
      <c r="AB43" s="24" t="s">
        <v>7</v>
      </c>
      <c r="AC43" s="24" t="s">
        <v>7</v>
      </c>
      <c r="AD43" s="24" t="s">
        <v>7</v>
      </c>
      <c r="AE43" s="24">
        <v>19.136716100945637</v>
      </c>
      <c r="AF43" s="24">
        <v>19.041508558154863</v>
      </c>
      <c r="AG43" s="62">
        <v>18.946774684731214</v>
      </c>
      <c r="AH43" s="24">
        <v>18.852512124110664</v>
      </c>
      <c r="AI43" s="24">
        <v>18.758718531453397</v>
      </c>
      <c r="AJ43" s="63">
        <v>15.3628000136416</v>
      </c>
      <c r="AK43" s="24">
        <v>15.381764471720395</v>
      </c>
      <c r="AL43" s="24">
        <v>15.413601470140357</v>
      </c>
      <c r="AM43" s="24">
        <v>15.448248360978891</v>
      </c>
      <c r="AN43" s="24">
        <v>15.478006568025963</v>
      </c>
      <c r="AO43" s="24">
        <v>15.506282300426172</v>
      </c>
      <c r="AP43" s="24">
        <v>15.529620421893192</v>
      </c>
      <c r="AQ43" s="24">
        <v>15.547679427483111</v>
      </c>
      <c r="AR43" s="24">
        <v>15.57288800056121</v>
      </c>
      <c r="AS43" s="24">
        <v>15.591558636409447</v>
      </c>
      <c r="AT43" s="24">
        <v>15.613900600982163</v>
      </c>
      <c r="AU43" s="24">
        <v>15.639849670640887</v>
      </c>
      <c r="AV43" s="24">
        <v>15.674399851707722</v>
      </c>
      <c r="AW43" s="24">
        <v>15.719647968216028</v>
      </c>
      <c r="AX43" s="24">
        <v>15.770412962651671</v>
      </c>
      <c r="AY43" s="24">
        <v>15.828815157079895</v>
      </c>
      <c r="AZ43" s="24">
        <v>15.896306917269936</v>
      </c>
      <c r="BA43" s="24">
        <v>15.975555880283736</v>
      </c>
      <c r="BB43" s="24">
        <v>16.058211455545923</v>
      </c>
      <c r="BC43" s="24">
        <v>16.13016868946751</v>
      </c>
      <c r="BD43" s="24">
        <v>16.197357599076192</v>
      </c>
      <c r="BE43" s="24">
        <v>16.263477193295451</v>
      </c>
      <c r="BF43" s="24">
        <v>16.328760780454274</v>
      </c>
      <c r="BG43" s="24">
        <v>16.386529775671654</v>
      </c>
      <c r="BH43" s="24">
        <v>16.44190613226446</v>
      </c>
      <c r="BI43" s="24">
        <v>16.500601695590102</v>
      </c>
      <c r="BJ43" s="24">
        <v>16.562947686687565</v>
      </c>
      <c r="BK43" s="24">
        <v>16.623581727273784</v>
      </c>
      <c r="BL43" s="24">
        <v>16.678430250175513</v>
      </c>
      <c r="BM43" s="24">
        <v>16.729980207078839</v>
      </c>
      <c r="BN43" s="24">
        <v>16.78936782034943</v>
      </c>
      <c r="BO43" s="24">
        <v>16.855938414444818</v>
      </c>
    </row>
    <row r="44" spans="1:67" ht="17.25" customHeight="1">
      <c r="A44" s="25">
        <v>35</v>
      </c>
      <c r="B44" s="24" t="s">
        <v>7</v>
      </c>
      <c r="C44" s="24" t="s">
        <v>7</v>
      </c>
      <c r="D44" s="24" t="s">
        <v>7</v>
      </c>
      <c r="E44" s="24" t="s">
        <v>7</v>
      </c>
      <c r="F44" s="24" t="s">
        <v>7</v>
      </c>
      <c r="G44" s="24" t="s">
        <v>7</v>
      </c>
      <c r="H44" s="24" t="s">
        <v>7</v>
      </c>
      <c r="I44" s="24" t="s">
        <v>7</v>
      </c>
      <c r="J44" s="24" t="s">
        <v>7</v>
      </c>
      <c r="K44" s="24" t="s">
        <v>7</v>
      </c>
      <c r="L44" s="24" t="s">
        <v>7</v>
      </c>
      <c r="M44" s="24" t="s">
        <v>7</v>
      </c>
      <c r="N44" s="24" t="s">
        <v>7</v>
      </c>
      <c r="O44" s="24" t="s">
        <v>7</v>
      </c>
      <c r="P44" s="24" t="s">
        <v>7</v>
      </c>
      <c r="Q44" s="24" t="s">
        <v>7</v>
      </c>
      <c r="R44" s="24" t="s">
        <v>7</v>
      </c>
      <c r="S44" s="24" t="s">
        <v>7</v>
      </c>
      <c r="T44" s="24" t="s">
        <v>7</v>
      </c>
      <c r="U44" s="24" t="s">
        <v>7</v>
      </c>
      <c r="V44" s="24" t="s">
        <v>7</v>
      </c>
      <c r="W44" s="24" t="s">
        <v>7</v>
      </c>
      <c r="X44" s="24" t="s">
        <v>7</v>
      </c>
      <c r="Y44" s="24" t="s">
        <v>7</v>
      </c>
      <c r="Z44" s="24" t="s">
        <v>7</v>
      </c>
      <c r="AA44" s="24" t="s">
        <v>7</v>
      </c>
      <c r="AB44" s="24" t="s">
        <v>7</v>
      </c>
      <c r="AC44" s="24" t="s">
        <v>7</v>
      </c>
      <c r="AD44" s="24" t="s">
        <v>7</v>
      </c>
      <c r="AE44" s="24" t="s">
        <v>7</v>
      </c>
      <c r="AF44" s="24">
        <v>19.041508558154863</v>
      </c>
      <c r="AG44" s="62">
        <v>18.946774684731228</v>
      </c>
      <c r="AH44" s="24">
        <v>18.852512124110678</v>
      </c>
      <c r="AI44" s="24">
        <v>18.758718531453411</v>
      </c>
      <c r="AJ44" s="63">
        <v>15.3628000136416</v>
      </c>
      <c r="AK44" s="24">
        <v>15.381764471720395</v>
      </c>
      <c r="AL44" s="24">
        <v>15.413601470140357</v>
      </c>
      <c r="AM44" s="24">
        <v>15.448248360978891</v>
      </c>
      <c r="AN44" s="24">
        <v>15.478006568025963</v>
      </c>
      <c r="AO44" s="24">
        <v>15.506282300426172</v>
      </c>
      <c r="AP44" s="24">
        <v>15.529620421893192</v>
      </c>
      <c r="AQ44" s="24">
        <v>15.547679427483111</v>
      </c>
      <c r="AR44" s="24">
        <v>15.57288800056121</v>
      </c>
      <c r="AS44" s="24">
        <v>15.591558636409447</v>
      </c>
      <c r="AT44" s="24">
        <v>15.613900600982163</v>
      </c>
      <c r="AU44" s="24">
        <v>15.639849670640887</v>
      </c>
      <c r="AV44" s="24">
        <v>15.674399851707722</v>
      </c>
      <c r="AW44" s="24">
        <v>15.719647968216028</v>
      </c>
      <c r="AX44" s="24">
        <v>15.770412962651671</v>
      </c>
      <c r="AY44" s="24">
        <v>15.828815157079895</v>
      </c>
      <c r="AZ44" s="24">
        <v>15.896306917269936</v>
      </c>
      <c r="BA44" s="24">
        <v>15.975555880283736</v>
      </c>
      <c r="BB44" s="24">
        <v>16.058211455545923</v>
      </c>
      <c r="BC44" s="24">
        <v>16.13016868946751</v>
      </c>
      <c r="BD44" s="24">
        <v>16.197357599076192</v>
      </c>
      <c r="BE44" s="24">
        <v>16.263477193295451</v>
      </c>
      <c r="BF44" s="24">
        <v>16.328760780454274</v>
      </c>
      <c r="BG44" s="24">
        <v>16.386529775671654</v>
      </c>
      <c r="BH44" s="24">
        <v>16.44190613226446</v>
      </c>
      <c r="BI44" s="24">
        <v>16.500601695590102</v>
      </c>
      <c r="BJ44" s="24">
        <v>16.562947686687565</v>
      </c>
      <c r="BK44" s="24">
        <v>16.623581727273784</v>
      </c>
      <c r="BL44" s="24">
        <v>16.678430250175513</v>
      </c>
      <c r="BM44" s="24">
        <v>16.729980207078839</v>
      </c>
      <c r="BN44" s="24">
        <v>16.78936782034943</v>
      </c>
      <c r="BO44" s="24">
        <v>16.855938414444818</v>
      </c>
    </row>
    <row r="45" spans="1:67" ht="17.25" customHeight="1">
      <c r="A45" s="25">
        <v>34</v>
      </c>
      <c r="B45" s="24" t="s">
        <v>7</v>
      </c>
      <c r="C45" s="24" t="s">
        <v>7</v>
      </c>
      <c r="D45" s="24" t="s">
        <v>7</v>
      </c>
      <c r="E45" s="24" t="s">
        <v>7</v>
      </c>
      <c r="F45" s="24" t="s">
        <v>7</v>
      </c>
      <c r="G45" s="24" t="s">
        <v>7</v>
      </c>
      <c r="H45" s="24" t="s">
        <v>7</v>
      </c>
      <c r="I45" s="24" t="s">
        <v>7</v>
      </c>
      <c r="J45" s="24" t="s">
        <v>7</v>
      </c>
      <c r="K45" s="24" t="s">
        <v>7</v>
      </c>
      <c r="L45" s="24" t="s">
        <v>7</v>
      </c>
      <c r="M45" s="24" t="s">
        <v>7</v>
      </c>
      <c r="N45" s="24" t="s">
        <v>7</v>
      </c>
      <c r="O45" s="24" t="s">
        <v>7</v>
      </c>
      <c r="P45" s="24" t="s">
        <v>7</v>
      </c>
      <c r="Q45" s="24" t="s">
        <v>7</v>
      </c>
      <c r="R45" s="24" t="s">
        <v>7</v>
      </c>
      <c r="S45" s="24" t="s">
        <v>7</v>
      </c>
      <c r="T45" s="24" t="s">
        <v>7</v>
      </c>
      <c r="U45" s="24" t="s">
        <v>7</v>
      </c>
      <c r="V45" s="24" t="s">
        <v>7</v>
      </c>
      <c r="W45" s="24" t="s">
        <v>7</v>
      </c>
      <c r="X45" s="24" t="s">
        <v>7</v>
      </c>
      <c r="Y45" s="24" t="s">
        <v>7</v>
      </c>
      <c r="Z45" s="24" t="s">
        <v>7</v>
      </c>
      <c r="AA45" s="24" t="s">
        <v>7</v>
      </c>
      <c r="AB45" s="24" t="s">
        <v>7</v>
      </c>
      <c r="AC45" s="24" t="s">
        <v>7</v>
      </c>
      <c r="AD45" s="24" t="s">
        <v>7</v>
      </c>
      <c r="AE45" s="24" t="s">
        <v>7</v>
      </c>
      <c r="AF45" s="24" t="s">
        <v>7</v>
      </c>
      <c r="AG45" s="62">
        <v>18.94677468473121</v>
      </c>
      <c r="AH45" s="24">
        <v>18.852512124110671</v>
      </c>
      <c r="AI45" s="24">
        <v>18.758718531453408</v>
      </c>
      <c r="AJ45" s="63">
        <v>15.3628000136416</v>
      </c>
      <c r="AK45" s="24">
        <v>15.381764471720395</v>
      </c>
      <c r="AL45" s="24">
        <v>15.413601470140357</v>
      </c>
      <c r="AM45" s="24">
        <v>15.448248360978891</v>
      </c>
      <c r="AN45" s="24">
        <v>15.478006568025963</v>
      </c>
      <c r="AO45" s="24">
        <v>15.506282300426172</v>
      </c>
      <c r="AP45" s="24">
        <v>15.529620421893192</v>
      </c>
      <c r="AQ45" s="24">
        <v>15.547679427483111</v>
      </c>
      <c r="AR45" s="24">
        <v>15.57288800056121</v>
      </c>
      <c r="AS45" s="24">
        <v>15.591558636409447</v>
      </c>
      <c r="AT45" s="24">
        <v>15.613900600982163</v>
      </c>
      <c r="AU45" s="24">
        <v>15.639849670640887</v>
      </c>
      <c r="AV45" s="24">
        <v>15.674399851707722</v>
      </c>
      <c r="AW45" s="24">
        <v>15.719647968216028</v>
      </c>
      <c r="AX45" s="24">
        <v>15.770412962651671</v>
      </c>
      <c r="AY45" s="24">
        <v>15.828815157079895</v>
      </c>
      <c r="AZ45" s="24">
        <v>15.896306917269936</v>
      </c>
      <c r="BA45" s="24">
        <v>15.975555880283736</v>
      </c>
      <c r="BB45" s="24">
        <v>16.058211455545923</v>
      </c>
      <c r="BC45" s="24">
        <v>16.13016868946751</v>
      </c>
      <c r="BD45" s="24">
        <v>16.197357599076192</v>
      </c>
      <c r="BE45" s="24">
        <v>16.263477193295451</v>
      </c>
      <c r="BF45" s="24">
        <v>16.328760780454274</v>
      </c>
      <c r="BG45" s="24">
        <v>16.386529775671654</v>
      </c>
      <c r="BH45" s="24">
        <v>16.44190613226446</v>
      </c>
      <c r="BI45" s="24">
        <v>16.500601695590102</v>
      </c>
      <c r="BJ45" s="24">
        <v>16.562947686687565</v>
      </c>
      <c r="BK45" s="24">
        <v>16.623581727273784</v>
      </c>
      <c r="BL45" s="24">
        <v>16.678430250175513</v>
      </c>
      <c r="BM45" s="24">
        <v>16.729980207078839</v>
      </c>
      <c r="BN45" s="24">
        <v>16.78936782034943</v>
      </c>
      <c r="BO45" s="24">
        <v>16.855938414444818</v>
      </c>
    </row>
    <row r="46" spans="1:67" ht="17.25" customHeight="1">
      <c r="A46" s="25">
        <v>33</v>
      </c>
      <c r="B46" s="24" t="s">
        <v>7</v>
      </c>
      <c r="C46" s="24" t="s">
        <v>7</v>
      </c>
      <c r="D46" s="24" t="s">
        <v>7</v>
      </c>
      <c r="E46" s="24" t="s">
        <v>7</v>
      </c>
      <c r="F46" s="24" t="s">
        <v>7</v>
      </c>
      <c r="G46" s="24" t="s">
        <v>7</v>
      </c>
      <c r="H46" s="24" t="s">
        <v>7</v>
      </c>
      <c r="I46" s="24" t="s">
        <v>7</v>
      </c>
      <c r="J46" s="24" t="s">
        <v>7</v>
      </c>
      <c r="K46" s="24" t="s">
        <v>7</v>
      </c>
      <c r="L46" s="24" t="s">
        <v>7</v>
      </c>
      <c r="M46" s="24" t="s">
        <v>7</v>
      </c>
      <c r="N46" s="24" t="s">
        <v>7</v>
      </c>
      <c r="O46" s="24" t="s">
        <v>7</v>
      </c>
      <c r="P46" s="24" t="s">
        <v>7</v>
      </c>
      <c r="Q46" s="24" t="s">
        <v>7</v>
      </c>
      <c r="R46" s="24" t="s">
        <v>7</v>
      </c>
      <c r="S46" s="24" t="s">
        <v>7</v>
      </c>
      <c r="T46" s="24" t="s">
        <v>7</v>
      </c>
      <c r="U46" s="24" t="s">
        <v>7</v>
      </c>
      <c r="V46" s="24" t="s">
        <v>7</v>
      </c>
      <c r="W46" s="24" t="s">
        <v>7</v>
      </c>
      <c r="X46" s="24" t="s">
        <v>7</v>
      </c>
      <c r="Y46" s="24" t="s">
        <v>7</v>
      </c>
      <c r="Z46" s="24" t="s">
        <v>7</v>
      </c>
      <c r="AA46" s="24" t="s">
        <v>7</v>
      </c>
      <c r="AB46" s="24" t="s">
        <v>7</v>
      </c>
      <c r="AC46" s="24" t="s">
        <v>7</v>
      </c>
      <c r="AD46" s="24" t="s">
        <v>7</v>
      </c>
      <c r="AE46" s="24" t="s">
        <v>7</v>
      </c>
      <c r="AF46" s="24" t="s">
        <v>7</v>
      </c>
      <c r="AG46" s="62" t="s">
        <v>7</v>
      </c>
      <c r="AH46" s="24">
        <v>18.85251212411066</v>
      </c>
      <c r="AI46" s="24">
        <v>18.758718531453393</v>
      </c>
      <c r="AJ46" s="63">
        <v>15.3628000136416</v>
      </c>
      <c r="AK46" s="24">
        <v>15.381764471720395</v>
      </c>
      <c r="AL46" s="24">
        <v>15.413601470140357</v>
      </c>
      <c r="AM46" s="24">
        <v>15.448248360978891</v>
      </c>
      <c r="AN46" s="24">
        <v>15.478006568025963</v>
      </c>
      <c r="AO46" s="24">
        <v>15.506282300426172</v>
      </c>
      <c r="AP46" s="24">
        <v>15.529620421893192</v>
      </c>
      <c r="AQ46" s="24">
        <v>15.547679427483111</v>
      </c>
      <c r="AR46" s="24">
        <v>15.57288800056121</v>
      </c>
      <c r="AS46" s="24">
        <v>15.591558636409447</v>
      </c>
      <c r="AT46" s="24">
        <v>15.613900600982163</v>
      </c>
      <c r="AU46" s="24">
        <v>15.639849670640887</v>
      </c>
      <c r="AV46" s="24">
        <v>15.674399851707722</v>
      </c>
      <c r="AW46" s="24">
        <v>15.719647968216028</v>
      </c>
      <c r="AX46" s="24">
        <v>15.770412962651671</v>
      </c>
      <c r="AY46" s="24">
        <v>15.828815157079895</v>
      </c>
      <c r="AZ46" s="24">
        <v>15.896306917269936</v>
      </c>
      <c r="BA46" s="24">
        <v>15.975555880283736</v>
      </c>
      <c r="BB46" s="24">
        <v>16.058211455545923</v>
      </c>
      <c r="BC46" s="24">
        <v>16.13016868946751</v>
      </c>
      <c r="BD46" s="24">
        <v>16.197357599076192</v>
      </c>
      <c r="BE46" s="24">
        <v>16.263477193295451</v>
      </c>
      <c r="BF46" s="24">
        <v>16.328760780454274</v>
      </c>
      <c r="BG46" s="24">
        <v>16.386529775671654</v>
      </c>
      <c r="BH46" s="24">
        <v>16.44190613226446</v>
      </c>
      <c r="BI46" s="24">
        <v>16.500601695590102</v>
      </c>
      <c r="BJ46" s="24">
        <v>16.562947686687565</v>
      </c>
      <c r="BK46" s="24">
        <v>16.623581727273784</v>
      </c>
      <c r="BL46" s="24">
        <v>16.678430250175513</v>
      </c>
      <c r="BM46" s="24">
        <v>16.729980207078839</v>
      </c>
      <c r="BN46" s="24">
        <v>16.78936782034943</v>
      </c>
      <c r="BO46" s="24">
        <v>16.855938414444818</v>
      </c>
    </row>
    <row r="47" spans="1:67" ht="17.25" customHeight="1">
      <c r="A47" s="25">
        <v>32</v>
      </c>
      <c r="B47" s="24" t="s">
        <v>7</v>
      </c>
      <c r="C47" s="24" t="s">
        <v>7</v>
      </c>
      <c r="D47" s="24" t="s">
        <v>7</v>
      </c>
      <c r="E47" s="24" t="s">
        <v>7</v>
      </c>
      <c r="F47" s="24" t="s">
        <v>7</v>
      </c>
      <c r="G47" s="24" t="s">
        <v>7</v>
      </c>
      <c r="H47" s="24" t="s">
        <v>7</v>
      </c>
      <c r="I47" s="24" t="s">
        <v>7</v>
      </c>
      <c r="J47" s="24" t="s">
        <v>7</v>
      </c>
      <c r="K47" s="24" t="s">
        <v>7</v>
      </c>
      <c r="L47" s="24" t="s">
        <v>7</v>
      </c>
      <c r="M47" s="24" t="s">
        <v>7</v>
      </c>
      <c r="N47" s="24" t="s">
        <v>7</v>
      </c>
      <c r="O47" s="24" t="s">
        <v>7</v>
      </c>
      <c r="P47" s="24" t="s">
        <v>7</v>
      </c>
      <c r="Q47" s="24" t="s">
        <v>7</v>
      </c>
      <c r="R47" s="24" t="s">
        <v>7</v>
      </c>
      <c r="S47" s="24" t="s">
        <v>7</v>
      </c>
      <c r="T47" s="24" t="s">
        <v>7</v>
      </c>
      <c r="U47" s="24" t="s">
        <v>7</v>
      </c>
      <c r="V47" s="24" t="s">
        <v>7</v>
      </c>
      <c r="W47" s="24" t="s">
        <v>7</v>
      </c>
      <c r="X47" s="24" t="s">
        <v>7</v>
      </c>
      <c r="Y47" s="24" t="s">
        <v>7</v>
      </c>
      <c r="Z47" s="24" t="s">
        <v>7</v>
      </c>
      <c r="AA47" s="24" t="s">
        <v>7</v>
      </c>
      <c r="AB47" s="24" t="s">
        <v>7</v>
      </c>
      <c r="AC47" s="24" t="s">
        <v>7</v>
      </c>
      <c r="AD47" s="24" t="s">
        <v>7</v>
      </c>
      <c r="AE47" s="24" t="s">
        <v>7</v>
      </c>
      <c r="AF47" s="24" t="s">
        <v>7</v>
      </c>
      <c r="AG47" s="62" t="s">
        <v>7</v>
      </c>
      <c r="AH47" s="24" t="s">
        <v>7</v>
      </c>
      <c r="AI47" s="24">
        <v>18.758718531453393</v>
      </c>
      <c r="AJ47" s="63">
        <v>15.3628000136416</v>
      </c>
      <c r="AK47" s="24">
        <v>15.381764471720395</v>
      </c>
      <c r="AL47" s="24">
        <v>15.413601470140357</v>
      </c>
      <c r="AM47" s="24">
        <v>15.448248360978891</v>
      </c>
      <c r="AN47" s="24">
        <v>15.478006568025963</v>
      </c>
      <c r="AO47" s="24">
        <v>15.506282300426172</v>
      </c>
      <c r="AP47" s="24">
        <v>15.529620421893192</v>
      </c>
      <c r="AQ47" s="24">
        <v>15.547679427483111</v>
      </c>
      <c r="AR47" s="24">
        <v>15.57288800056121</v>
      </c>
      <c r="AS47" s="24">
        <v>15.591558636409447</v>
      </c>
      <c r="AT47" s="24">
        <v>15.613900600982163</v>
      </c>
      <c r="AU47" s="24">
        <v>15.639849670640887</v>
      </c>
      <c r="AV47" s="24">
        <v>15.674399851707722</v>
      </c>
      <c r="AW47" s="24">
        <v>15.719647968216028</v>
      </c>
      <c r="AX47" s="24">
        <v>15.770412962651671</v>
      </c>
      <c r="AY47" s="24">
        <v>15.828815157079895</v>
      </c>
      <c r="AZ47" s="24">
        <v>15.896306917269936</v>
      </c>
      <c r="BA47" s="24">
        <v>15.975555880283736</v>
      </c>
      <c r="BB47" s="24">
        <v>16.058211455545923</v>
      </c>
      <c r="BC47" s="24">
        <v>16.13016868946751</v>
      </c>
      <c r="BD47" s="24">
        <v>16.197357599076192</v>
      </c>
      <c r="BE47" s="24">
        <v>16.263477193295451</v>
      </c>
      <c r="BF47" s="24">
        <v>16.328760780454274</v>
      </c>
      <c r="BG47" s="24">
        <v>16.386529775671654</v>
      </c>
      <c r="BH47" s="24">
        <v>16.44190613226446</v>
      </c>
      <c r="BI47" s="24">
        <v>16.500601695590102</v>
      </c>
      <c r="BJ47" s="24">
        <v>16.562947686687565</v>
      </c>
      <c r="BK47" s="24">
        <v>16.623581727273784</v>
      </c>
      <c r="BL47" s="24">
        <v>16.678430250175513</v>
      </c>
      <c r="BM47" s="24">
        <v>16.729980207078839</v>
      </c>
      <c r="BN47" s="24">
        <v>16.78936782034943</v>
      </c>
      <c r="BO47" s="24">
        <v>16.855938414444818</v>
      </c>
    </row>
    <row r="48" spans="1:67" ht="17.25" customHeight="1">
      <c r="A48" s="25">
        <v>31</v>
      </c>
      <c r="B48" s="24" t="s">
        <v>7</v>
      </c>
      <c r="C48" s="24" t="s">
        <v>7</v>
      </c>
      <c r="D48" s="24" t="s">
        <v>7</v>
      </c>
      <c r="E48" s="24" t="s">
        <v>7</v>
      </c>
      <c r="F48" s="24" t="s">
        <v>7</v>
      </c>
      <c r="G48" s="24" t="s">
        <v>7</v>
      </c>
      <c r="H48" s="24" t="s">
        <v>7</v>
      </c>
      <c r="I48" s="24" t="s">
        <v>7</v>
      </c>
      <c r="J48" s="24" t="s">
        <v>7</v>
      </c>
      <c r="K48" s="24" t="s">
        <v>7</v>
      </c>
      <c r="L48" s="24" t="s">
        <v>7</v>
      </c>
      <c r="M48" s="24" t="s">
        <v>7</v>
      </c>
      <c r="N48" s="24" t="s">
        <v>7</v>
      </c>
      <c r="O48" s="24" t="s">
        <v>7</v>
      </c>
      <c r="P48" s="24" t="s">
        <v>7</v>
      </c>
      <c r="Q48" s="24" t="s">
        <v>7</v>
      </c>
      <c r="R48" s="24" t="s">
        <v>7</v>
      </c>
      <c r="S48" s="24" t="s">
        <v>7</v>
      </c>
      <c r="T48" s="24" t="s">
        <v>7</v>
      </c>
      <c r="U48" s="24" t="s">
        <v>7</v>
      </c>
      <c r="V48" s="24" t="s">
        <v>7</v>
      </c>
      <c r="W48" s="24" t="s">
        <v>7</v>
      </c>
      <c r="X48" s="24" t="s">
        <v>7</v>
      </c>
      <c r="Y48" s="24" t="s">
        <v>7</v>
      </c>
      <c r="Z48" s="24" t="s">
        <v>7</v>
      </c>
      <c r="AA48" s="24" t="s">
        <v>7</v>
      </c>
      <c r="AB48" s="24" t="s">
        <v>7</v>
      </c>
      <c r="AC48" s="24" t="s">
        <v>7</v>
      </c>
      <c r="AD48" s="24" t="s">
        <v>7</v>
      </c>
      <c r="AE48" s="24" t="s">
        <v>7</v>
      </c>
      <c r="AF48" s="24" t="s">
        <v>7</v>
      </c>
      <c r="AG48" s="62" t="s">
        <v>7</v>
      </c>
      <c r="AH48" s="24" t="s">
        <v>7</v>
      </c>
      <c r="AI48" s="24" t="s">
        <v>7</v>
      </c>
      <c r="AJ48" s="63">
        <v>15.3628000136416</v>
      </c>
      <c r="AK48" s="24">
        <v>15.381764471720395</v>
      </c>
      <c r="AL48" s="24">
        <v>15.413601470140357</v>
      </c>
      <c r="AM48" s="24">
        <v>15.448248360978891</v>
      </c>
      <c r="AN48" s="24">
        <v>15.478006568025963</v>
      </c>
      <c r="AO48" s="24">
        <v>15.506282300426172</v>
      </c>
      <c r="AP48" s="24">
        <v>15.529620421893192</v>
      </c>
      <c r="AQ48" s="24">
        <v>15.547679427483111</v>
      </c>
      <c r="AR48" s="24">
        <v>15.57288800056121</v>
      </c>
      <c r="AS48" s="24">
        <v>15.591558636409447</v>
      </c>
      <c r="AT48" s="24">
        <v>15.613900600982163</v>
      </c>
      <c r="AU48" s="24">
        <v>15.639849670640887</v>
      </c>
      <c r="AV48" s="24">
        <v>15.674399851707722</v>
      </c>
      <c r="AW48" s="24">
        <v>15.719647968216028</v>
      </c>
      <c r="AX48" s="24">
        <v>15.770412962651671</v>
      </c>
      <c r="AY48" s="24">
        <v>15.828815157079895</v>
      </c>
      <c r="AZ48" s="24">
        <v>15.896306917269936</v>
      </c>
      <c r="BA48" s="24">
        <v>15.975555880283736</v>
      </c>
      <c r="BB48" s="24">
        <v>16.058211455545923</v>
      </c>
      <c r="BC48" s="24">
        <v>16.13016868946751</v>
      </c>
      <c r="BD48" s="24">
        <v>16.197357599076192</v>
      </c>
      <c r="BE48" s="24">
        <v>16.263477193295451</v>
      </c>
      <c r="BF48" s="24">
        <v>16.328760780454274</v>
      </c>
      <c r="BG48" s="24">
        <v>16.386529775671654</v>
      </c>
      <c r="BH48" s="24">
        <v>16.44190613226446</v>
      </c>
      <c r="BI48" s="24">
        <v>16.500601695590102</v>
      </c>
      <c r="BJ48" s="24">
        <v>16.562947686687565</v>
      </c>
      <c r="BK48" s="24">
        <v>16.623581727273784</v>
      </c>
      <c r="BL48" s="24">
        <v>16.678430250175513</v>
      </c>
      <c r="BM48" s="24">
        <v>16.729980207078839</v>
      </c>
      <c r="BN48" s="24">
        <v>16.78936782034943</v>
      </c>
      <c r="BO48" s="24">
        <v>16.855938414444818</v>
      </c>
    </row>
    <row r="49" spans="1:76" ht="17.25" customHeight="1">
      <c r="A49" s="25">
        <v>30</v>
      </c>
      <c r="B49" s="24" t="s">
        <v>7</v>
      </c>
      <c r="C49" s="24" t="s">
        <v>7</v>
      </c>
      <c r="D49" s="24" t="s">
        <v>7</v>
      </c>
      <c r="E49" s="24" t="s">
        <v>7</v>
      </c>
      <c r="F49" s="24" t="s">
        <v>7</v>
      </c>
      <c r="G49" s="24" t="s">
        <v>7</v>
      </c>
      <c r="H49" s="24" t="s">
        <v>7</v>
      </c>
      <c r="I49" s="24" t="s">
        <v>7</v>
      </c>
      <c r="J49" s="24" t="s">
        <v>7</v>
      </c>
      <c r="K49" s="24" t="s">
        <v>7</v>
      </c>
      <c r="L49" s="24" t="s">
        <v>7</v>
      </c>
      <c r="M49" s="24" t="s">
        <v>7</v>
      </c>
      <c r="N49" s="24" t="s">
        <v>7</v>
      </c>
      <c r="O49" s="24" t="s">
        <v>7</v>
      </c>
      <c r="P49" s="24" t="s">
        <v>7</v>
      </c>
      <c r="Q49" s="24" t="s">
        <v>7</v>
      </c>
      <c r="R49" s="24" t="s">
        <v>7</v>
      </c>
      <c r="S49" s="24" t="s">
        <v>7</v>
      </c>
      <c r="T49" s="24" t="s">
        <v>7</v>
      </c>
      <c r="U49" s="24" t="s">
        <v>7</v>
      </c>
      <c r="V49" s="24" t="s">
        <v>7</v>
      </c>
      <c r="W49" s="24" t="s">
        <v>7</v>
      </c>
      <c r="X49" s="24" t="s">
        <v>7</v>
      </c>
      <c r="Y49" s="24" t="s">
        <v>7</v>
      </c>
      <c r="Z49" s="24" t="s">
        <v>7</v>
      </c>
      <c r="AA49" s="24" t="s">
        <v>7</v>
      </c>
      <c r="AB49" s="24" t="s">
        <v>7</v>
      </c>
      <c r="AC49" s="24" t="s">
        <v>7</v>
      </c>
      <c r="AD49" s="24" t="s">
        <v>7</v>
      </c>
      <c r="AE49" s="24" t="s">
        <v>7</v>
      </c>
      <c r="AF49" s="24" t="s">
        <v>7</v>
      </c>
      <c r="AG49" s="62" t="s">
        <v>7</v>
      </c>
      <c r="AH49" s="24" t="s">
        <v>7</v>
      </c>
      <c r="AI49" s="24" t="s">
        <v>7</v>
      </c>
      <c r="AJ49" s="63">
        <v>15.3628000136416</v>
      </c>
      <c r="AK49" s="24">
        <v>15.381764471720395</v>
      </c>
      <c r="AL49" s="24">
        <v>15.413601470140357</v>
      </c>
      <c r="AM49" s="24">
        <v>15.448248360978891</v>
      </c>
      <c r="AN49" s="24">
        <v>15.478006568025963</v>
      </c>
      <c r="AO49" s="24">
        <v>15.506282300426172</v>
      </c>
      <c r="AP49" s="24">
        <v>15.529620421893192</v>
      </c>
      <c r="AQ49" s="24">
        <v>15.547679427483111</v>
      </c>
      <c r="AR49" s="24">
        <v>15.57288800056121</v>
      </c>
      <c r="AS49" s="24">
        <v>15.591558636409447</v>
      </c>
      <c r="AT49" s="24">
        <v>15.613900600982163</v>
      </c>
      <c r="AU49" s="24">
        <v>15.639849670640887</v>
      </c>
      <c r="AV49" s="24">
        <v>15.674399851707722</v>
      </c>
      <c r="AW49" s="24">
        <v>15.719647968216028</v>
      </c>
      <c r="AX49" s="24">
        <v>15.770412962651671</v>
      </c>
      <c r="AY49" s="24">
        <v>15.828815157079895</v>
      </c>
      <c r="AZ49" s="24">
        <v>15.896306917269936</v>
      </c>
      <c r="BA49" s="24">
        <v>15.975555880283736</v>
      </c>
      <c r="BB49" s="24">
        <v>16.058211455545923</v>
      </c>
      <c r="BC49" s="24">
        <v>16.13016868946751</v>
      </c>
      <c r="BD49" s="24">
        <v>16.197357599076192</v>
      </c>
      <c r="BE49" s="24">
        <v>16.263477193295451</v>
      </c>
      <c r="BF49" s="24">
        <v>16.328760780454274</v>
      </c>
      <c r="BG49" s="24">
        <v>16.386529775671654</v>
      </c>
      <c r="BH49" s="24">
        <v>16.44190613226446</v>
      </c>
      <c r="BI49" s="24">
        <v>16.500601695590102</v>
      </c>
      <c r="BJ49" s="24">
        <v>16.562947686687565</v>
      </c>
      <c r="BK49" s="24">
        <v>16.623581727273784</v>
      </c>
      <c r="BL49" s="24">
        <v>16.678430250175513</v>
      </c>
      <c r="BM49" s="24">
        <v>16.729980207078839</v>
      </c>
      <c r="BN49" s="24">
        <v>16.78936782034943</v>
      </c>
      <c r="BO49" s="24">
        <v>16.855938414444818</v>
      </c>
    </row>
    <row r="50" spans="1:76" ht="17.25" customHeight="1">
      <c r="A50" s="25">
        <v>29</v>
      </c>
      <c r="B50" s="24" t="s">
        <v>7</v>
      </c>
      <c r="C50" s="24" t="s">
        <v>7</v>
      </c>
      <c r="D50" s="24" t="s">
        <v>7</v>
      </c>
      <c r="E50" s="24" t="s">
        <v>7</v>
      </c>
      <c r="F50" s="24" t="s">
        <v>7</v>
      </c>
      <c r="G50" s="24" t="s">
        <v>7</v>
      </c>
      <c r="H50" s="24" t="s">
        <v>7</v>
      </c>
      <c r="I50" s="24" t="s">
        <v>7</v>
      </c>
      <c r="J50" s="24" t="s">
        <v>7</v>
      </c>
      <c r="K50" s="24" t="s">
        <v>7</v>
      </c>
      <c r="L50" s="24" t="s">
        <v>7</v>
      </c>
      <c r="M50" s="24" t="s">
        <v>7</v>
      </c>
      <c r="N50" s="24" t="s">
        <v>7</v>
      </c>
      <c r="O50" s="24" t="s">
        <v>7</v>
      </c>
      <c r="P50" s="24" t="s">
        <v>7</v>
      </c>
      <c r="Q50" s="24" t="s">
        <v>7</v>
      </c>
      <c r="R50" s="24" t="s">
        <v>7</v>
      </c>
      <c r="S50" s="24" t="s">
        <v>7</v>
      </c>
      <c r="T50" s="24" t="s">
        <v>7</v>
      </c>
      <c r="U50" s="24" t="s">
        <v>7</v>
      </c>
      <c r="V50" s="24" t="s">
        <v>7</v>
      </c>
      <c r="W50" s="24" t="s">
        <v>7</v>
      </c>
      <c r="X50" s="24" t="s">
        <v>7</v>
      </c>
      <c r="Y50" s="24" t="s">
        <v>7</v>
      </c>
      <c r="Z50" s="24" t="s">
        <v>7</v>
      </c>
      <c r="AA50" s="24" t="s">
        <v>7</v>
      </c>
      <c r="AB50" s="24" t="s">
        <v>7</v>
      </c>
      <c r="AC50" s="24" t="s">
        <v>7</v>
      </c>
      <c r="AD50" s="24" t="s">
        <v>7</v>
      </c>
      <c r="AE50" s="24" t="s">
        <v>7</v>
      </c>
      <c r="AF50" s="24" t="s">
        <v>7</v>
      </c>
      <c r="AG50" s="62" t="s">
        <v>7</v>
      </c>
      <c r="AH50" s="24" t="s">
        <v>7</v>
      </c>
      <c r="AI50" s="24" t="s">
        <v>7</v>
      </c>
      <c r="AJ50" s="63">
        <v>15.3628000136416</v>
      </c>
      <c r="AK50" s="24">
        <v>15.381764471720395</v>
      </c>
      <c r="AL50" s="24">
        <v>15.413601470140357</v>
      </c>
      <c r="AM50" s="24">
        <v>15.448248360978891</v>
      </c>
      <c r="AN50" s="24">
        <v>15.478006568025963</v>
      </c>
      <c r="AO50" s="24">
        <v>15.506282300426172</v>
      </c>
      <c r="AP50" s="24">
        <v>15.529620421893192</v>
      </c>
      <c r="AQ50" s="24">
        <v>15.547679427483111</v>
      </c>
      <c r="AR50" s="24">
        <v>15.57288800056121</v>
      </c>
      <c r="AS50" s="24">
        <v>15.591558636409447</v>
      </c>
      <c r="AT50" s="24">
        <v>15.613900600982163</v>
      </c>
      <c r="AU50" s="24">
        <v>15.639849670640887</v>
      </c>
      <c r="AV50" s="24">
        <v>15.674399851707722</v>
      </c>
      <c r="AW50" s="24">
        <v>15.719647968216028</v>
      </c>
      <c r="AX50" s="24">
        <v>15.770412962651671</v>
      </c>
      <c r="AY50" s="24">
        <v>15.828815157079895</v>
      </c>
      <c r="AZ50" s="24">
        <v>15.896306917269936</v>
      </c>
      <c r="BA50" s="24">
        <v>15.975555880283736</v>
      </c>
      <c r="BB50" s="24">
        <v>16.058211455545923</v>
      </c>
      <c r="BC50" s="24">
        <v>16.13016868946751</v>
      </c>
      <c r="BD50" s="24">
        <v>16.197357599076192</v>
      </c>
      <c r="BE50" s="24">
        <v>16.263477193295451</v>
      </c>
      <c r="BF50" s="24">
        <v>16.328760780454274</v>
      </c>
      <c r="BG50" s="24">
        <v>16.386529775671654</v>
      </c>
      <c r="BH50" s="24">
        <v>16.44190613226446</v>
      </c>
      <c r="BI50" s="24">
        <v>16.500601695590102</v>
      </c>
      <c r="BJ50" s="24">
        <v>16.562947686687565</v>
      </c>
      <c r="BK50" s="24">
        <v>16.623581727273784</v>
      </c>
      <c r="BL50" s="24">
        <v>16.678430250175513</v>
      </c>
      <c r="BM50" s="24">
        <v>16.729980207078839</v>
      </c>
      <c r="BN50" s="24">
        <v>16.78936782034943</v>
      </c>
      <c r="BO50" s="24">
        <v>16.855938414444818</v>
      </c>
    </row>
    <row r="51" spans="1:76" ht="17.25" customHeight="1">
      <c r="A51" s="25">
        <v>28</v>
      </c>
      <c r="B51" s="24" t="s">
        <v>7</v>
      </c>
      <c r="C51" s="24" t="s">
        <v>7</v>
      </c>
      <c r="D51" s="24" t="s">
        <v>7</v>
      </c>
      <c r="E51" s="24" t="s">
        <v>7</v>
      </c>
      <c r="F51" s="24" t="s">
        <v>7</v>
      </c>
      <c r="G51" s="24" t="s">
        <v>7</v>
      </c>
      <c r="H51" s="24" t="s">
        <v>7</v>
      </c>
      <c r="I51" s="24" t="s">
        <v>7</v>
      </c>
      <c r="J51" s="24" t="s">
        <v>7</v>
      </c>
      <c r="K51" s="24" t="s">
        <v>7</v>
      </c>
      <c r="L51" s="24" t="s">
        <v>7</v>
      </c>
      <c r="M51" s="24" t="s">
        <v>7</v>
      </c>
      <c r="N51" s="24" t="s">
        <v>7</v>
      </c>
      <c r="O51" s="24" t="s">
        <v>7</v>
      </c>
      <c r="P51" s="24" t="s">
        <v>7</v>
      </c>
      <c r="Q51" s="24" t="s">
        <v>7</v>
      </c>
      <c r="R51" s="24" t="s">
        <v>7</v>
      </c>
      <c r="S51" s="24" t="s">
        <v>7</v>
      </c>
      <c r="T51" s="24" t="s">
        <v>7</v>
      </c>
      <c r="U51" s="24" t="s">
        <v>7</v>
      </c>
      <c r="V51" s="24" t="s">
        <v>7</v>
      </c>
      <c r="W51" s="24" t="s">
        <v>7</v>
      </c>
      <c r="X51" s="24" t="s">
        <v>7</v>
      </c>
      <c r="Y51" s="24" t="s">
        <v>7</v>
      </c>
      <c r="Z51" s="24" t="s">
        <v>7</v>
      </c>
      <c r="AA51" s="24" t="s">
        <v>7</v>
      </c>
      <c r="AB51" s="24" t="s">
        <v>7</v>
      </c>
      <c r="AC51" s="24" t="s">
        <v>7</v>
      </c>
      <c r="AD51" s="24" t="s">
        <v>7</v>
      </c>
      <c r="AE51" s="24" t="s">
        <v>7</v>
      </c>
      <c r="AF51" s="24" t="s">
        <v>7</v>
      </c>
      <c r="AG51" s="62" t="s">
        <v>7</v>
      </c>
      <c r="AH51" s="24" t="s">
        <v>7</v>
      </c>
      <c r="AI51" s="24" t="s">
        <v>7</v>
      </c>
      <c r="AJ51" s="63">
        <v>15.3628000136416</v>
      </c>
      <c r="AK51" s="24">
        <v>15.381764471720395</v>
      </c>
      <c r="AL51" s="24">
        <v>15.413601470140357</v>
      </c>
      <c r="AM51" s="24">
        <v>15.448248360978891</v>
      </c>
      <c r="AN51" s="24">
        <v>15.478006568025963</v>
      </c>
      <c r="AO51" s="24">
        <v>15.506282300426172</v>
      </c>
      <c r="AP51" s="24">
        <v>15.529620421893192</v>
      </c>
      <c r="AQ51" s="24">
        <v>15.547679427483111</v>
      </c>
      <c r="AR51" s="24">
        <v>15.57288800056121</v>
      </c>
      <c r="AS51" s="24">
        <v>15.591558636409447</v>
      </c>
      <c r="AT51" s="24">
        <v>15.613900600982163</v>
      </c>
      <c r="AU51" s="24">
        <v>15.639849670640887</v>
      </c>
      <c r="AV51" s="24">
        <v>15.674399851707722</v>
      </c>
      <c r="AW51" s="24">
        <v>15.719647968216028</v>
      </c>
      <c r="AX51" s="24">
        <v>15.770412962651671</v>
      </c>
      <c r="AY51" s="24">
        <v>15.828815157079895</v>
      </c>
      <c r="AZ51" s="24">
        <v>15.896306917269936</v>
      </c>
      <c r="BA51" s="24">
        <v>15.975555880283736</v>
      </c>
      <c r="BB51" s="24">
        <v>16.058211455545923</v>
      </c>
      <c r="BC51" s="24">
        <v>16.13016868946751</v>
      </c>
      <c r="BD51" s="24">
        <v>16.197357599076192</v>
      </c>
      <c r="BE51" s="24">
        <v>16.263477193295451</v>
      </c>
      <c r="BF51" s="24">
        <v>16.328760780454274</v>
      </c>
      <c r="BG51" s="24">
        <v>16.386529775671654</v>
      </c>
      <c r="BH51" s="24">
        <v>16.44190613226446</v>
      </c>
      <c r="BI51" s="24">
        <v>16.500601695590102</v>
      </c>
      <c r="BJ51" s="24">
        <v>16.562947686687565</v>
      </c>
      <c r="BK51" s="24">
        <v>16.623581727273784</v>
      </c>
      <c r="BL51" s="24">
        <v>16.678430250175513</v>
      </c>
      <c r="BM51" s="24">
        <v>16.729980207078839</v>
      </c>
      <c r="BN51" s="24">
        <v>16.78936782034943</v>
      </c>
      <c r="BO51" s="24">
        <v>16.855938414444818</v>
      </c>
    </row>
    <row r="52" spans="1:76" ht="17.25" customHeight="1">
      <c r="A52" s="25">
        <v>27</v>
      </c>
      <c r="B52" s="24" t="s">
        <v>7</v>
      </c>
      <c r="C52" s="24" t="s">
        <v>7</v>
      </c>
      <c r="D52" s="24" t="s">
        <v>7</v>
      </c>
      <c r="E52" s="24" t="s">
        <v>7</v>
      </c>
      <c r="F52" s="24" t="s">
        <v>7</v>
      </c>
      <c r="G52" s="24" t="s">
        <v>7</v>
      </c>
      <c r="H52" s="24" t="s">
        <v>7</v>
      </c>
      <c r="I52" s="24" t="s">
        <v>7</v>
      </c>
      <c r="J52" s="24" t="s">
        <v>7</v>
      </c>
      <c r="K52" s="24" t="s">
        <v>7</v>
      </c>
      <c r="L52" s="24" t="s">
        <v>7</v>
      </c>
      <c r="M52" s="24" t="s">
        <v>7</v>
      </c>
      <c r="N52" s="24" t="s">
        <v>7</v>
      </c>
      <c r="O52" s="24" t="s">
        <v>7</v>
      </c>
      <c r="P52" s="24" t="s">
        <v>7</v>
      </c>
      <c r="Q52" s="24" t="s">
        <v>7</v>
      </c>
      <c r="R52" s="24" t="s">
        <v>7</v>
      </c>
      <c r="S52" s="24" t="s">
        <v>7</v>
      </c>
      <c r="T52" s="24" t="s">
        <v>7</v>
      </c>
      <c r="U52" s="24" t="s">
        <v>7</v>
      </c>
      <c r="V52" s="24" t="s">
        <v>7</v>
      </c>
      <c r="W52" s="24" t="s">
        <v>7</v>
      </c>
      <c r="X52" s="24" t="s">
        <v>7</v>
      </c>
      <c r="Y52" s="24" t="s">
        <v>7</v>
      </c>
      <c r="Z52" s="24" t="s">
        <v>7</v>
      </c>
      <c r="AA52" s="24" t="s">
        <v>7</v>
      </c>
      <c r="AB52" s="24" t="s">
        <v>7</v>
      </c>
      <c r="AC52" s="24" t="s">
        <v>7</v>
      </c>
      <c r="AD52" s="24" t="s">
        <v>7</v>
      </c>
      <c r="AE52" s="24" t="s">
        <v>7</v>
      </c>
      <c r="AF52" s="24" t="s">
        <v>7</v>
      </c>
      <c r="AG52" s="62" t="s">
        <v>7</v>
      </c>
      <c r="AH52" s="24" t="s">
        <v>7</v>
      </c>
      <c r="AI52" s="24" t="s">
        <v>7</v>
      </c>
      <c r="AJ52" s="63">
        <v>15.3628000136416</v>
      </c>
      <c r="AK52" s="24">
        <v>15.381764471720395</v>
      </c>
      <c r="AL52" s="24">
        <v>15.413601470140357</v>
      </c>
      <c r="AM52" s="24">
        <v>15.448248360978891</v>
      </c>
      <c r="AN52" s="24">
        <v>15.478006568025963</v>
      </c>
      <c r="AO52" s="24">
        <v>15.506282300426172</v>
      </c>
      <c r="AP52" s="24">
        <v>15.529620421893192</v>
      </c>
      <c r="AQ52" s="24">
        <v>15.547679427483111</v>
      </c>
      <c r="AR52" s="24">
        <v>15.57288800056121</v>
      </c>
      <c r="AS52" s="24">
        <v>15.591558636409447</v>
      </c>
      <c r="AT52" s="24">
        <v>15.613900600982163</v>
      </c>
      <c r="AU52" s="24">
        <v>15.639849670640887</v>
      </c>
      <c r="AV52" s="24">
        <v>15.674399851707722</v>
      </c>
      <c r="AW52" s="24">
        <v>15.719647968216028</v>
      </c>
      <c r="AX52" s="24">
        <v>15.770412962651671</v>
      </c>
      <c r="AY52" s="24">
        <v>15.828815157079895</v>
      </c>
      <c r="AZ52" s="24">
        <v>15.896306917269936</v>
      </c>
      <c r="BA52" s="24">
        <v>15.975555880283736</v>
      </c>
      <c r="BB52" s="24">
        <v>16.058211455545923</v>
      </c>
      <c r="BC52" s="24">
        <v>16.13016868946751</v>
      </c>
      <c r="BD52" s="24">
        <v>16.197357599076192</v>
      </c>
      <c r="BE52" s="24">
        <v>16.263477193295451</v>
      </c>
      <c r="BF52" s="24">
        <v>16.328760780454274</v>
      </c>
      <c r="BG52" s="24">
        <v>16.386529775671654</v>
      </c>
      <c r="BH52" s="24">
        <v>16.44190613226446</v>
      </c>
      <c r="BI52" s="24">
        <v>16.500601695590102</v>
      </c>
      <c r="BJ52" s="24">
        <v>16.562947686687565</v>
      </c>
      <c r="BK52" s="24">
        <v>16.623581727273784</v>
      </c>
      <c r="BL52" s="24">
        <v>16.678430250175513</v>
      </c>
      <c r="BM52" s="24">
        <v>16.729980207078839</v>
      </c>
      <c r="BN52" s="24">
        <v>16.78936782034943</v>
      </c>
      <c r="BO52" s="24">
        <v>16.855938414444818</v>
      </c>
    </row>
    <row r="53" spans="1:76" ht="17.25" customHeight="1">
      <c r="A53" s="25">
        <v>26</v>
      </c>
      <c r="B53" s="24" t="s">
        <v>7</v>
      </c>
      <c r="C53" s="24" t="s">
        <v>7</v>
      </c>
      <c r="D53" s="24" t="s">
        <v>7</v>
      </c>
      <c r="E53" s="24" t="s">
        <v>7</v>
      </c>
      <c r="F53" s="24" t="s">
        <v>7</v>
      </c>
      <c r="G53" s="24" t="s">
        <v>7</v>
      </c>
      <c r="H53" s="24" t="s">
        <v>7</v>
      </c>
      <c r="I53" s="24" t="s">
        <v>7</v>
      </c>
      <c r="J53" s="24" t="s">
        <v>7</v>
      </c>
      <c r="K53" s="24" t="s">
        <v>7</v>
      </c>
      <c r="L53" s="24" t="s">
        <v>7</v>
      </c>
      <c r="M53" s="24" t="s">
        <v>7</v>
      </c>
      <c r="N53" s="24" t="s">
        <v>7</v>
      </c>
      <c r="O53" s="24" t="s">
        <v>7</v>
      </c>
      <c r="P53" s="24" t="s">
        <v>7</v>
      </c>
      <c r="Q53" s="24" t="s">
        <v>7</v>
      </c>
      <c r="R53" s="24" t="s">
        <v>7</v>
      </c>
      <c r="S53" s="24" t="s">
        <v>7</v>
      </c>
      <c r="T53" s="24" t="s">
        <v>7</v>
      </c>
      <c r="U53" s="24" t="s">
        <v>7</v>
      </c>
      <c r="V53" s="24" t="s">
        <v>7</v>
      </c>
      <c r="W53" s="24" t="s">
        <v>7</v>
      </c>
      <c r="X53" s="24" t="s">
        <v>7</v>
      </c>
      <c r="Y53" s="24" t="s">
        <v>7</v>
      </c>
      <c r="Z53" s="24" t="s">
        <v>7</v>
      </c>
      <c r="AA53" s="24" t="s">
        <v>7</v>
      </c>
      <c r="AB53" s="24" t="s">
        <v>7</v>
      </c>
      <c r="AC53" s="24" t="s">
        <v>7</v>
      </c>
      <c r="AD53" s="24" t="s">
        <v>7</v>
      </c>
      <c r="AE53" s="24" t="s">
        <v>7</v>
      </c>
      <c r="AF53" s="24" t="s">
        <v>7</v>
      </c>
      <c r="AG53" s="62" t="s">
        <v>7</v>
      </c>
      <c r="AH53" s="24" t="s">
        <v>7</v>
      </c>
      <c r="AI53" s="24" t="s">
        <v>7</v>
      </c>
      <c r="AJ53" s="63">
        <v>15.3628000136416</v>
      </c>
      <c r="AK53" s="24">
        <v>15.381764471720395</v>
      </c>
      <c r="AL53" s="24">
        <v>15.413601470140357</v>
      </c>
      <c r="AM53" s="24">
        <v>15.448248360978891</v>
      </c>
      <c r="AN53" s="24">
        <v>15.478006568025963</v>
      </c>
      <c r="AO53" s="24">
        <v>15.506282300426172</v>
      </c>
      <c r="AP53" s="24">
        <v>15.529620421893192</v>
      </c>
      <c r="AQ53" s="24">
        <v>15.547679427483111</v>
      </c>
      <c r="AR53" s="24">
        <v>15.57288800056121</v>
      </c>
      <c r="AS53" s="24">
        <v>15.591558636409447</v>
      </c>
      <c r="AT53" s="24">
        <v>15.613900600982163</v>
      </c>
      <c r="AU53" s="24">
        <v>15.639849670640887</v>
      </c>
      <c r="AV53" s="24">
        <v>15.674399851707722</v>
      </c>
      <c r="AW53" s="24">
        <v>15.719647968216028</v>
      </c>
      <c r="AX53" s="24">
        <v>15.770412962651671</v>
      </c>
      <c r="AY53" s="24">
        <v>15.828815157079895</v>
      </c>
      <c r="AZ53" s="24">
        <v>15.896306917269936</v>
      </c>
      <c r="BA53" s="24">
        <v>15.975555880283736</v>
      </c>
      <c r="BB53" s="24">
        <v>16.058211455545923</v>
      </c>
      <c r="BC53" s="24">
        <v>16.13016868946751</v>
      </c>
      <c r="BD53" s="24">
        <v>16.197357599076192</v>
      </c>
      <c r="BE53" s="24">
        <v>16.263477193295451</v>
      </c>
      <c r="BF53" s="24">
        <v>16.328760780454274</v>
      </c>
      <c r="BG53" s="24">
        <v>16.386529775671654</v>
      </c>
      <c r="BH53" s="24">
        <v>16.44190613226446</v>
      </c>
      <c r="BI53" s="24">
        <v>16.500601695590102</v>
      </c>
      <c r="BJ53" s="24">
        <v>16.562947686687565</v>
      </c>
      <c r="BK53" s="24">
        <v>16.623581727273784</v>
      </c>
      <c r="BL53" s="24">
        <v>16.678430250175513</v>
      </c>
      <c r="BM53" s="24">
        <v>16.729980207078839</v>
      </c>
      <c r="BN53" s="24">
        <v>16.78936782034943</v>
      </c>
      <c r="BO53" s="24">
        <v>16.855938414444818</v>
      </c>
    </row>
    <row r="54" spans="1:76" ht="17.25" customHeight="1">
      <c r="A54" s="25">
        <v>25</v>
      </c>
      <c r="B54" s="24" t="s">
        <v>7</v>
      </c>
      <c r="C54" s="24" t="s">
        <v>7</v>
      </c>
      <c r="D54" s="24" t="s">
        <v>7</v>
      </c>
      <c r="E54" s="24" t="s">
        <v>7</v>
      </c>
      <c r="F54" s="24" t="s">
        <v>7</v>
      </c>
      <c r="G54" s="24" t="s">
        <v>7</v>
      </c>
      <c r="H54" s="24" t="s">
        <v>7</v>
      </c>
      <c r="I54" s="24" t="s">
        <v>7</v>
      </c>
      <c r="J54" s="24" t="s">
        <v>7</v>
      </c>
      <c r="K54" s="24" t="s">
        <v>7</v>
      </c>
      <c r="L54" s="24" t="s">
        <v>7</v>
      </c>
      <c r="M54" s="24" t="s">
        <v>7</v>
      </c>
      <c r="N54" s="24" t="s">
        <v>7</v>
      </c>
      <c r="O54" s="24" t="s">
        <v>7</v>
      </c>
      <c r="P54" s="24" t="s">
        <v>7</v>
      </c>
      <c r="Q54" s="24" t="s">
        <v>7</v>
      </c>
      <c r="R54" s="24" t="s">
        <v>7</v>
      </c>
      <c r="S54" s="24" t="s">
        <v>7</v>
      </c>
      <c r="T54" s="24" t="s">
        <v>7</v>
      </c>
      <c r="U54" s="24" t="s">
        <v>7</v>
      </c>
      <c r="V54" s="24" t="s">
        <v>7</v>
      </c>
      <c r="W54" s="24" t="s">
        <v>7</v>
      </c>
      <c r="X54" s="24" t="s">
        <v>7</v>
      </c>
      <c r="Y54" s="24" t="s">
        <v>7</v>
      </c>
      <c r="Z54" s="24" t="s">
        <v>7</v>
      </c>
      <c r="AA54" s="24" t="s">
        <v>7</v>
      </c>
      <c r="AB54" s="24" t="s">
        <v>7</v>
      </c>
      <c r="AC54" s="24" t="s">
        <v>7</v>
      </c>
      <c r="AD54" s="24" t="s">
        <v>7</v>
      </c>
      <c r="AE54" s="24" t="s">
        <v>7</v>
      </c>
      <c r="AF54" s="24" t="s">
        <v>7</v>
      </c>
      <c r="AG54" s="62" t="s">
        <v>7</v>
      </c>
      <c r="AH54" s="24" t="s">
        <v>7</v>
      </c>
      <c r="AI54" s="24" t="s">
        <v>7</v>
      </c>
      <c r="AJ54" s="63">
        <v>15.3628000136416</v>
      </c>
      <c r="AK54" s="24">
        <v>15.381764471720395</v>
      </c>
      <c r="AL54" s="24">
        <v>15.413601470140357</v>
      </c>
      <c r="AM54" s="24">
        <v>15.448248360978891</v>
      </c>
      <c r="AN54" s="24">
        <v>15.478006568025963</v>
      </c>
      <c r="AO54" s="24">
        <v>15.506282300426172</v>
      </c>
      <c r="AP54" s="24">
        <v>15.529620421893192</v>
      </c>
      <c r="AQ54" s="24">
        <v>15.547679427483111</v>
      </c>
      <c r="AR54" s="24">
        <v>15.57288800056121</v>
      </c>
      <c r="AS54" s="24">
        <v>15.591558636409447</v>
      </c>
      <c r="AT54" s="24">
        <v>15.613900600982163</v>
      </c>
      <c r="AU54" s="24">
        <v>15.639849670640887</v>
      </c>
      <c r="AV54" s="24">
        <v>15.674399851707722</v>
      </c>
      <c r="AW54" s="24">
        <v>15.719647968216028</v>
      </c>
      <c r="AX54" s="24">
        <v>15.770412962651671</v>
      </c>
      <c r="AY54" s="24">
        <v>15.828815157079895</v>
      </c>
      <c r="AZ54" s="24">
        <v>15.896306917269936</v>
      </c>
      <c r="BA54" s="24">
        <v>15.975555880283736</v>
      </c>
      <c r="BB54" s="24">
        <v>16.058211455545923</v>
      </c>
      <c r="BC54" s="24">
        <v>16.13016868946751</v>
      </c>
      <c r="BD54" s="24">
        <v>16.197357599076192</v>
      </c>
      <c r="BE54" s="24">
        <v>16.263477193295451</v>
      </c>
      <c r="BF54" s="24">
        <v>16.328760780454274</v>
      </c>
      <c r="BG54" s="24">
        <v>16.386529775671654</v>
      </c>
      <c r="BH54" s="24">
        <v>16.44190613226446</v>
      </c>
      <c r="BI54" s="24">
        <v>16.500601695590102</v>
      </c>
      <c r="BJ54" s="24">
        <v>16.562947686687565</v>
      </c>
      <c r="BK54" s="24">
        <v>16.623581727273784</v>
      </c>
      <c r="BL54" s="24">
        <v>16.678430250175513</v>
      </c>
      <c r="BM54" s="24">
        <v>16.729980207078839</v>
      </c>
      <c r="BN54" s="24">
        <v>16.78936782034943</v>
      </c>
      <c r="BO54" s="24">
        <v>16.855938414444818</v>
      </c>
    </row>
    <row r="55" spans="1:76" ht="17.25" customHeight="1">
      <c r="A55" s="25">
        <v>24</v>
      </c>
      <c r="B55" s="24" t="s">
        <v>7</v>
      </c>
      <c r="C55" s="24" t="s">
        <v>7</v>
      </c>
      <c r="D55" s="24" t="s">
        <v>7</v>
      </c>
      <c r="E55" s="24" t="s">
        <v>7</v>
      </c>
      <c r="F55" s="24" t="s">
        <v>7</v>
      </c>
      <c r="G55" s="24" t="s">
        <v>7</v>
      </c>
      <c r="H55" s="24" t="s">
        <v>7</v>
      </c>
      <c r="I55" s="24" t="s">
        <v>7</v>
      </c>
      <c r="J55" s="24" t="s">
        <v>7</v>
      </c>
      <c r="K55" s="24" t="s">
        <v>7</v>
      </c>
      <c r="L55" s="24" t="s">
        <v>7</v>
      </c>
      <c r="M55" s="24" t="s">
        <v>7</v>
      </c>
      <c r="N55" s="24" t="s">
        <v>7</v>
      </c>
      <c r="O55" s="24" t="s">
        <v>7</v>
      </c>
      <c r="P55" s="24" t="s">
        <v>7</v>
      </c>
      <c r="Q55" s="24" t="s">
        <v>7</v>
      </c>
      <c r="R55" s="24" t="s">
        <v>7</v>
      </c>
      <c r="S55" s="24" t="s">
        <v>7</v>
      </c>
      <c r="T55" s="24" t="s">
        <v>7</v>
      </c>
      <c r="U55" s="24" t="s">
        <v>7</v>
      </c>
      <c r="V55" s="24" t="s">
        <v>7</v>
      </c>
      <c r="W55" s="24" t="s">
        <v>7</v>
      </c>
      <c r="X55" s="24" t="s">
        <v>7</v>
      </c>
      <c r="Y55" s="24" t="s">
        <v>7</v>
      </c>
      <c r="Z55" s="24" t="s">
        <v>7</v>
      </c>
      <c r="AA55" s="24" t="s">
        <v>7</v>
      </c>
      <c r="AB55" s="24" t="s">
        <v>7</v>
      </c>
      <c r="AC55" s="24" t="s">
        <v>7</v>
      </c>
      <c r="AD55" s="24" t="s">
        <v>7</v>
      </c>
      <c r="AE55" s="24" t="s">
        <v>7</v>
      </c>
      <c r="AF55" s="24" t="s">
        <v>7</v>
      </c>
      <c r="AG55" s="62" t="s">
        <v>7</v>
      </c>
      <c r="AH55" s="24" t="s">
        <v>7</v>
      </c>
      <c r="AI55" s="24" t="s">
        <v>7</v>
      </c>
      <c r="AJ55" s="63">
        <v>15.3628000136416</v>
      </c>
      <c r="AK55" s="24">
        <v>15.381764471720395</v>
      </c>
      <c r="AL55" s="24">
        <v>15.413601470140357</v>
      </c>
      <c r="AM55" s="24">
        <v>15.448248360978891</v>
      </c>
      <c r="AN55" s="24">
        <v>15.478006568025963</v>
      </c>
      <c r="AO55" s="24">
        <v>15.506282300426172</v>
      </c>
      <c r="AP55" s="24">
        <v>15.529620421893192</v>
      </c>
      <c r="AQ55" s="24">
        <v>15.547679427483111</v>
      </c>
      <c r="AR55" s="24">
        <v>15.57288800056121</v>
      </c>
      <c r="AS55" s="24">
        <v>15.591558636409447</v>
      </c>
      <c r="AT55" s="24">
        <v>15.613900600982163</v>
      </c>
      <c r="AU55" s="24">
        <v>15.639849670640887</v>
      </c>
      <c r="AV55" s="24">
        <v>15.674399851707722</v>
      </c>
      <c r="AW55" s="24">
        <v>15.719647968216028</v>
      </c>
      <c r="AX55" s="24">
        <v>15.770412962651671</v>
      </c>
      <c r="AY55" s="24">
        <v>15.828815157079895</v>
      </c>
      <c r="AZ55" s="24">
        <v>15.896306917269936</v>
      </c>
      <c r="BA55" s="24">
        <v>15.975555880283736</v>
      </c>
      <c r="BB55" s="24">
        <v>16.058211455545923</v>
      </c>
      <c r="BC55" s="24">
        <v>16.13016868946751</v>
      </c>
      <c r="BD55" s="24">
        <v>16.197357599076192</v>
      </c>
      <c r="BE55" s="24">
        <v>16.263477193295451</v>
      </c>
      <c r="BF55" s="24">
        <v>16.328760780454274</v>
      </c>
      <c r="BG55" s="24">
        <v>16.386529775671654</v>
      </c>
      <c r="BH55" s="24">
        <v>16.44190613226446</v>
      </c>
      <c r="BI55" s="24">
        <v>16.500601695590102</v>
      </c>
      <c r="BJ55" s="24">
        <v>16.562947686687565</v>
      </c>
      <c r="BK55" s="24">
        <v>16.623581727273784</v>
      </c>
      <c r="BL55" s="24">
        <v>16.678430250175513</v>
      </c>
      <c r="BM55" s="24">
        <v>16.729980207078839</v>
      </c>
      <c r="BN55" s="24">
        <v>16.78936782034943</v>
      </c>
      <c r="BO55" s="24">
        <v>16.855938414444818</v>
      </c>
    </row>
    <row r="56" spans="1:76" ht="17.25" customHeight="1">
      <c r="A56" s="25">
        <v>23</v>
      </c>
      <c r="B56" s="24" t="s">
        <v>7</v>
      </c>
      <c r="C56" s="24" t="s">
        <v>7</v>
      </c>
      <c r="D56" s="24" t="s">
        <v>7</v>
      </c>
      <c r="E56" s="24" t="s">
        <v>7</v>
      </c>
      <c r="F56" s="24" t="s">
        <v>7</v>
      </c>
      <c r="G56" s="24" t="s">
        <v>7</v>
      </c>
      <c r="H56" s="24" t="s">
        <v>7</v>
      </c>
      <c r="I56" s="24" t="s">
        <v>7</v>
      </c>
      <c r="J56" s="24" t="s">
        <v>7</v>
      </c>
      <c r="K56" s="24" t="s">
        <v>7</v>
      </c>
      <c r="L56" s="24" t="s">
        <v>7</v>
      </c>
      <c r="M56" s="24" t="s">
        <v>7</v>
      </c>
      <c r="N56" s="24" t="s">
        <v>7</v>
      </c>
      <c r="O56" s="24" t="s">
        <v>7</v>
      </c>
      <c r="P56" s="24" t="s">
        <v>7</v>
      </c>
      <c r="Q56" s="24" t="s">
        <v>7</v>
      </c>
      <c r="R56" s="24" t="s">
        <v>7</v>
      </c>
      <c r="S56" s="24" t="s">
        <v>7</v>
      </c>
      <c r="T56" s="24" t="s">
        <v>7</v>
      </c>
      <c r="U56" s="24" t="s">
        <v>7</v>
      </c>
      <c r="V56" s="24" t="s">
        <v>7</v>
      </c>
      <c r="W56" s="24" t="s">
        <v>7</v>
      </c>
      <c r="X56" s="24" t="s">
        <v>7</v>
      </c>
      <c r="Y56" s="24" t="s">
        <v>7</v>
      </c>
      <c r="Z56" s="24" t="s">
        <v>7</v>
      </c>
      <c r="AA56" s="24" t="s">
        <v>7</v>
      </c>
      <c r="AB56" s="24" t="s">
        <v>7</v>
      </c>
      <c r="AC56" s="24" t="s">
        <v>7</v>
      </c>
      <c r="AD56" s="24" t="s">
        <v>7</v>
      </c>
      <c r="AE56" s="24" t="s">
        <v>7</v>
      </c>
      <c r="AF56" s="24" t="s">
        <v>7</v>
      </c>
      <c r="AG56" s="62" t="s">
        <v>7</v>
      </c>
      <c r="AH56" s="24" t="s">
        <v>7</v>
      </c>
      <c r="AI56" s="24" t="s">
        <v>7</v>
      </c>
      <c r="AJ56" s="63">
        <v>15.3628000136416</v>
      </c>
      <c r="AK56" s="24">
        <v>15.381764471720395</v>
      </c>
      <c r="AL56" s="24">
        <v>15.413601470140357</v>
      </c>
      <c r="AM56" s="24">
        <v>15.448248360978891</v>
      </c>
      <c r="AN56" s="24">
        <v>15.478006568025963</v>
      </c>
      <c r="AO56" s="24">
        <v>15.506282300426172</v>
      </c>
      <c r="AP56" s="24">
        <v>15.529620421893192</v>
      </c>
      <c r="AQ56" s="24">
        <v>15.547679427483111</v>
      </c>
      <c r="AR56" s="24">
        <v>15.57288800056121</v>
      </c>
      <c r="AS56" s="24">
        <v>15.591558636409447</v>
      </c>
      <c r="AT56" s="24">
        <v>15.613900600982163</v>
      </c>
      <c r="AU56" s="24">
        <v>15.639849670640887</v>
      </c>
      <c r="AV56" s="24">
        <v>15.674399851707722</v>
      </c>
      <c r="AW56" s="24">
        <v>15.719647968216028</v>
      </c>
      <c r="AX56" s="24">
        <v>15.770412962651671</v>
      </c>
      <c r="AY56" s="24">
        <v>15.828815157079895</v>
      </c>
      <c r="AZ56" s="24">
        <v>15.896306917269936</v>
      </c>
      <c r="BA56" s="24">
        <v>15.975555880283736</v>
      </c>
      <c r="BB56" s="24">
        <v>16.058211455545923</v>
      </c>
      <c r="BC56" s="24">
        <v>16.13016868946751</v>
      </c>
      <c r="BD56" s="24">
        <v>16.197357599076192</v>
      </c>
      <c r="BE56" s="24">
        <v>16.263477193295451</v>
      </c>
      <c r="BF56" s="24">
        <v>16.328760780454274</v>
      </c>
      <c r="BG56" s="24">
        <v>16.386529775671654</v>
      </c>
      <c r="BH56" s="24">
        <v>16.44190613226446</v>
      </c>
      <c r="BI56" s="24">
        <v>16.500601695590102</v>
      </c>
      <c r="BJ56" s="24">
        <v>16.562947686687565</v>
      </c>
      <c r="BK56" s="24">
        <v>16.623581727273784</v>
      </c>
      <c r="BL56" s="24">
        <v>16.678430250175513</v>
      </c>
      <c r="BM56" s="24">
        <v>16.729980207078839</v>
      </c>
      <c r="BN56" s="24">
        <v>16.78936782034943</v>
      </c>
      <c r="BO56" s="24">
        <v>16.855938414444818</v>
      </c>
      <c r="BP56" s="26"/>
    </row>
    <row r="57" spans="1:76" ht="17.25" customHeight="1">
      <c r="A57" s="25">
        <v>22</v>
      </c>
      <c r="B57" s="24" t="s">
        <v>7</v>
      </c>
      <c r="C57" s="24" t="s">
        <v>7</v>
      </c>
      <c r="D57" s="24" t="s">
        <v>7</v>
      </c>
      <c r="E57" s="24" t="s">
        <v>7</v>
      </c>
      <c r="F57" s="24" t="s">
        <v>7</v>
      </c>
      <c r="G57" s="24" t="s">
        <v>7</v>
      </c>
      <c r="H57" s="24" t="s">
        <v>7</v>
      </c>
      <c r="I57" s="24" t="s">
        <v>7</v>
      </c>
      <c r="J57" s="24" t="s">
        <v>7</v>
      </c>
      <c r="K57" s="24" t="s">
        <v>7</v>
      </c>
      <c r="L57" s="24" t="s">
        <v>7</v>
      </c>
      <c r="M57" s="24" t="s">
        <v>7</v>
      </c>
      <c r="N57" s="24" t="s">
        <v>7</v>
      </c>
      <c r="O57" s="24" t="s">
        <v>7</v>
      </c>
      <c r="P57" s="24" t="s">
        <v>7</v>
      </c>
      <c r="Q57" s="24" t="s">
        <v>7</v>
      </c>
      <c r="R57" s="24" t="s">
        <v>7</v>
      </c>
      <c r="S57" s="24" t="s">
        <v>7</v>
      </c>
      <c r="T57" s="24" t="s">
        <v>7</v>
      </c>
      <c r="U57" s="24" t="s">
        <v>7</v>
      </c>
      <c r="V57" s="24" t="s">
        <v>7</v>
      </c>
      <c r="W57" s="24" t="s">
        <v>7</v>
      </c>
      <c r="X57" s="24" t="s">
        <v>7</v>
      </c>
      <c r="Y57" s="24" t="s">
        <v>7</v>
      </c>
      <c r="Z57" s="24" t="s">
        <v>7</v>
      </c>
      <c r="AA57" s="24" t="s">
        <v>7</v>
      </c>
      <c r="AB57" s="24" t="s">
        <v>7</v>
      </c>
      <c r="AC57" s="24" t="s">
        <v>7</v>
      </c>
      <c r="AD57" s="24" t="s">
        <v>7</v>
      </c>
      <c r="AE57" s="24" t="s">
        <v>7</v>
      </c>
      <c r="AF57" s="24" t="s">
        <v>7</v>
      </c>
      <c r="AG57" s="62" t="s">
        <v>7</v>
      </c>
      <c r="AH57" s="24" t="s">
        <v>7</v>
      </c>
      <c r="AI57" s="24" t="s">
        <v>7</v>
      </c>
      <c r="AJ57" s="63">
        <v>15.3628000136416</v>
      </c>
      <c r="AK57" s="24">
        <v>15.381764471720395</v>
      </c>
      <c r="AL57" s="24">
        <v>15.413601470140357</v>
      </c>
      <c r="AM57" s="24">
        <v>15.448248360978891</v>
      </c>
      <c r="AN57" s="24">
        <v>15.478006568025963</v>
      </c>
      <c r="AO57" s="24">
        <v>15.506282300426172</v>
      </c>
      <c r="AP57" s="24">
        <v>15.529620421893192</v>
      </c>
      <c r="AQ57" s="24">
        <v>15.547679427483111</v>
      </c>
      <c r="AR57" s="24">
        <v>15.57288800056121</v>
      </c>
      <c r="AS57" s="24">
        <v>15.591558636409447</v>
      </c>
      <c r="AT57" s="24">
        <v>15.613900600982163</v>
      </c>
      <c r="AU57" s="24">
        <v>15.639849670640887</v>
      </c>
      <c r="AV57" s="24">
        <v>15.674399851707722</v>
      </c>
      <c r="AW57" s="24">
        <v>15.719647968216028</v>
      </c>
      <c r="AX57" s="24">
        <v>15.770412962651671</v>
      </c>
      <c r="AY57" s="24">
        <v>15.828815157079895</v>
      </c>
      <c r="AZ57" s="24">
        <v>15.896306917269936</v>
      </c>
      <c r="BA57" s="24">
        <v>15.975555880283736</v>
      </c>
      <c r="BB57" s="24">
        <v>16.058211455545923</v>
      </c>
      <c r="BC57" s="24">
        <v>16.13016868946751</v>
      </c>
      <c r="BD57" s="24">
        <v>16.197357599076192</v>
      </c>
      <c r="BE57" s="24">
        <v>16.263477193295451</v>
      </c>
      <c r="BF57" s="24">
        <v>16.328760780454274</v>
      </c>
      <c r="BG57" s="24">
        <v>16.386529775671654</v>
      </c>
      <c r="BH57" s="24">
        <v>16.44190613226446</v>
      </c>
      <c r="BI57" s="24">
        <v>16.500601695590102</v>
      </c>
      <c r="BJ57" s="24">
        <v>16.562947686687565</v>
      </c>
      <c r="BK57" s="24">
        <v>16.623581727273784</v>
      </c>
      <c r="BL57" s="24">
        <v>16.678430250175513</v>
      </c>
      <c r="BM57" s="24">
        <v>16.729980207078839</v>
      </c>
      <c r="BN57" s="24">
        <v>16.78936782034943</v>
      </c>
      <c r="BO57" s="24">
        <v>16.855938414444818</v>
      </c>
      <c r="BP57" s="26"/>
      <c r="BQ57" s="26"/>
    </row>
    <row r="58" spans="1:76" ht="17.25" customHeight="1">
      <c r="A58" s="25">
        <v>21</v>
      </c>
      <c r="B58" s="24" t="s">
        <v>7</v>
      </c>
      <c r="C58" s="24" t="s">
        <v>7</v>
      </c>
      <c r="D58" s="24" t="s">
        <v>7</v>
      </c>
      <c r="E58" s="24" t="s">
        <v>7</v>
      </c>
      <c r="F58" s="24" t="s">
        <v>7</v>
      </c>
      <c r="G58" s="24" t="s">
        <v>7</v>
      </c>
      <c r="H58" s="24" t="s">
        <v>7</v>
      </c>
      <c r="I58" s="24" t="s">
        <v>7</v>
      </c>
      <c r="J58" s="24" t="s">
        <v>7</v>
      </c>
      <c r="K58" s="24" t="s">
        <v>7</v>
      </c>
      <c r="L58" s="24" t="s">
        <v>7</v>
      </c>
      <c r="M58" s="24" t="s">
        <v>7</v>
      </c>
      <c r="N58" s="24" t="s">
        <v>7</v>
      </c>
      <c r="O58" s="24" t="s">
        <v>7</v>
      </c>
      <c r="P58" s="24" t="s">
        <v>7</v>
      </c>
      <c r="Q58" s="24" t="s">
        <v>7</v>
      </c>
      <c r="R58" s="24" t="s">
        <v>7</v>
      </c>
      <c r="S58" s="24" t="s">
        <v>7</v>
      </c>
      <c r="T58" s="24" t="s">
        <v>7</v>
      </c>
      <c r="U58" s="24" t="s">
        <v>7</v>
      </c>
      <c r="V58" s="24" t="s">
        <v>7</v>
      </c>
      <c r="W58" s="24" t="s">
        <v>7</v>
      </c>
      <c r="X58" s="24" t="s">
        <v>7</v>
      </c>
      <c r="Y58" s="24" t="s">
        <v>7</v>
      </c>
      <c r="Z58" s="24" t="s">
        <v>7</v>
      </c>
      <c r="AA58" s="24" t="s">
        <v>7</v>
      </c>
      <c r="AB58" s="24" t="s">
        <v>7</v>
      </c>
      <c r="AC58" s="24" t="s">
        <v>7</v>
      </c>
      <c r="AD58" s="24" t="s">
        <v>7</v>
      </c>
      <c r="AE58" s="24" t="s">
        <v>7</v>
      </c>
      <c r="AF58" s="24" t="s">
        <v>7</v>
      </c>
      <c r="AG58" s="62" t="s">
        <v>7</v>
      </c>
      <c r="AH58" s="24" t="s">
        <v>7</v>
      </c>
      <c r="AI58" s="24" t="s">
        <v>7</v>
      </c>
      <c r="AJ58" s="63">
        <v>15.3628000136416</v>
      </c>
      <c r="AK58" s="24">
        <v>15.381764471720395</v>
      </c>
      <c r="AL58" s="24">
        <v>15.413601470140357</v>
      </c>
      <c r="AM58" s="24">
        <v>15.448248360978891</v>
      </c>
      <c r="AN58" s="24">
        <v>15.478006568025963</v>
      </c>
      <c r="AO58" s="24">
        <v>15.506282300426172</v>
      </c>
      <c r="AP58" s="24">
        <v>15.529620421893192</v>
      </c>
      <c r="AQ58" s="24">
        <v>15.547679427483111</v>
      </c>
      <c r="AR58" s="24">
        <v>15.57288800056121</v>
      </c>
      <c r="AS58" s="24">
        <v>15.591558636409447</v>
      </c>
      <c r="AT58" s="24">
        <v>15.613900600982163</v>
      </c>
      <c r="AU58" s="24">
        <v>15.639849670640887</v>
      </c>
      <c r="AV58" s="24">
        <v>15.674399851707722</v>
      </c>
      <c r="AW58" s="24">
        <v>15.719647968216028</v>
      </c>
      <c r="AX58" s="24">
        <v>15.770412962651671</v>
      </c>
      <c r="AY58" s="24">
        <v>15.828815157079895</v>
      </c>
      <c r="AZ58" s="24">
        <v>15.896306917269936</v>
      </c>
      <c r="BA58" s="24">
        <v>15.975555880283736</v>
      </c>
      <c r="BB58" s="24">
        <v>16.058211455545923</v>
      </c>
      <c r="BC58" s="24">
        <v>16.13016868946751</v>
      </c>
      <c r="BD58" s="24">
        <v>16.197357599076192</v>
      </c>
      <c r="BE58" s="24">
        <v>16.263477193295451</v>
      </c>
      <c r="BF58" s="24">
        <v>16.328760780454274</v>
      </c>
      <c r="BG58" s="24">
        <v>16.386529775671654</v>
      </c>
      <c r="BH58" s="24">
        <v>16.44190613226446</v>
      </c>
      <c r="BI58" s="24">
        <v>16.500601695590102</v>
      </c>
      <c r="BJ58" s="24">
        <v>16.562947686687565</v>
      </c>
      <c r="BK58" s="24">
        <v>16.623581727273784</v>
      </c>
      <c r="BL58" s="24">
        <v>16.678430250175513</v>
      </c>
      <c r="BM58" s="24">
        <v>16.729980207078839</v>
      </c>
      <c r="BN58" s="24">
        <v>16.78936782034943</v>
      </c>
      <c r="BO58" s="24">
        <v>16.855938414444818</v>
      </c>
      <c r="BP58" s="26"/>
      <c r="BQ58" s="26"/>
      <c r="BR58" s="26"/>
    </row>
    <row r="59" spans="1:76" ht="17.25" customHeight="1">
      <c r="A59" s="25">
        <v>20</v>
      </c>
      <c r="B59" s="24" t="s">
        <v>7</v>
      </c>
      <c r="C59" s="24" t="s">
        <v>7</v>
      </c>
      <c r="D59" s="24" t="s">
        <v>7</v>
      </c>
      <c r="E59" s="24" t="s">
        <v>7</v>
      </c>
      <c r="F59" s="24" t="s">
        <v>7</v>
      </c>
      <c r="G59" s="24" t="s">
        <v>7</v>
      </c>
      <c r="H59" s="24" t="s">
        <v>7</v>
      </c>
      <c r="I59" s="24" t="s">
        <v>7</v>
      </c>
      <c r="J59" s="24" t="s">
        <v>7</v>
      </c>
      <c r="K59" s="24" t="s">
        <v>7</v>
      </c>
      <c r="L59" s="24" t="s">
        <v>7</v>
      </c>
      <c r="M59" s="24" t="s">
        <v>7</v>
      </c>
      <c r="N59" s="24" t="s">
        <v>7</v>
      </c>
      <c r="O59" s="24" t="s">
        <v>7</v>
      </c>
      <c r="P59" s="24" t="s">
        <v>7</v>
      </c>
      <c r="Q59" s="24" t="s">
        <v>7</v>
      </c>
      <c r="R59" s="24" t="s">
        <v>7</v>
      </c>
      <c r="S59" s="24" t="s">
        <v>7</v>
      </c>
      <c r="T59" s="24" t="s">
        <v>7</v>
      </c>
      <c r="U59" s="24" t="s">
        <v>7</v>
      </c>
      <c r="V59" s="24" t="s">
        <v>7</v>
      </c>
      <c r="W59" s="24" t="s">
        <v>7</v>
      </c>
      <c r="X59" s="24" t="s">
        <v>7</v>
      </c>
      <c r="Y59" s="24" t="s">
        <v>7</v>
      </c>
      <c r="Z59" s="24" t="s">
        <v>7</v>
      </c>
      <c r="AA59" s="24" t="s">
        <v>7</v>
      </c>
      <c r="AB59" s="24" t="s">
        <v>7</v>
      </c>
      <c r="AC59" s="24" t="s">
        <v>7</v>
      </c>
      <c r="AD59" s="24" t="s">
        <v>7</v>
      </c>
      <c r="AE59" s="24" t="s">
        <v>7</v>
      </c>
      <c r="AF59" s="24" t="s">
        <v>7</v>
      </c>
      <c r="AG59" s="62" t="s">
        <v>7</v>
      </c>
      <c r="AH59" s="24" t="s">
        <v>7</v>
      </c>
      <c r="AI59" s="24" t="s">
        <v>7</v>
      </c>
      <c r="AJ59" s="63">
        <v>15.3628000136416</v>
      </c>
      <c r="AK59" s="24">
        <v>15.381764471720395</v>
      </c>
      <c r="AL59" s="24">
        <v>15.413601470140357</v>
      </c>
      <c r="AM59" s="24">
        <v>15.448248360978891</v>
      </c>
      <c r="AN59" s="24">
        <v>15.478006568025963</v>
      </c>
      <c r="AO59" s="24">
        <v>15.506282300426172</v>
      </c>
      <c r="AP59" s="24">
        <v>15.529620421893192</v>
      </c>
      <c r="AQ59" s="24">
        <v>15.547679427483111</v>
      </c>
      <c r="AR59" s="24">
        <v>15.57288800056121</v>
      </c>
      <c r="AS59" s="24">
        <v>15.591558636409447</v>
      </c>
      <c r="AT59" s="24">
        <v>15.613900600982163</v>
      </c>
      <c r="AU59" s="24">
        <v>15.639849670640887</v>
      </c>
      <c r="AV59" s="24">
        <v>15.674399851707722</v>
      </c>
      <c r="AW59" s="24">
        <v>15.719647968216028</v>
      </c>
      <c r="AX59" s="24">
        <v>15.770412962651671</v>
      </c>
      <c r="AY59" s="24">
        <v>15.828815157079895</v>
      </c>
      <c r="AZ59" s="24">
        <v>15.896306917269936</v>
      </c>
      <c r="BA59" s="24">
        <v>15.975555880283736</v>
      </c>
      <c r="BB59" s="24">
        <v>16.058211455545923</v>
      </c>
      <c r="BC59" s="24">
        <v>16.13016868946751</v>
      </c>
      <c r="BD59" s="24">
        <v>16.197357599076192</v>
      </c>
      <c r="BE59" s="24">
        <v>16.263477193295451</v>
      </c>
      <c r="BF59" s="24">
        <v>16.328760780454274</v>
      </c>
      <c r="BG59" s="24">
        <v>16.386529775671654</v>
      </c>
      <c r="BH59" s="24">
        <v>16.44190613226446</v>
      </c>
      <c r="BI59" s="24">
        <v>16.500601695590102</v>
      </c>
      <c r="BJ59" s="24">
        <v>16.562947686687565</v>
      </c>
      <c r="BK59" s="24">
        <v>16.623581727273784</v>
      </c>
      <c r="BL59" s="24">
        <v>16.678430250175513</v>
      </c>
      <c r="BM59" s="24">
        <v>16.729980207078839</v>
      </c>
      <c r="BN59" s="24">
        <v>16.78936782034943</v>
      </c>
      <c r="BO59" s="24">
        <v>16.855938414444818</v>
      </c>
      <c r="BP59" s="26"/>
      <c r="BQ59" s="26"/>
      <c r="BR59" s="26"/>
      <c r="BS59" s="26"/>
    </row>
    <row r="60" spans="1:76" ht="17.25" customHeight="1">
      <c r="A60" s="25">
        <v>19</v>
      </c>
      <c r="B60" s="24" t="s">
        <v>7</v>
      </c>
      <c r="C60" s="24" t="s">
        <v>7</v>
      </c>
      <c r="D60" s="24" t="s">
        <v>7</v>
      </c>
      <c r="E60" s="24" t="s">
        <v>7</v>
      </c>
      <c r="F60" s="24" t="s">
        <v>7</v>
      </c>
      <c r="G60" s="24" t="s">
        <v>7</v>
      </c>
      <c r="H60" s="24" t="s">
        <v>7</v>
      </c>
      <c r="I60" s="24" t="s">
        <v>7</v>
      </c>
      <c r="J60" s="24" t="s">
        <v>7</v>
      </c>
      <c r="K60" s="24" t="s">
        <v>7</v>
      </c>
      <c r="L60" s="24" t="s">
        <v>7</v>
      </c>
      <c r="M60" s="24" t="s">
        <v>7</v>
      </c>
      <c r="N60" s="24" t="s">
        <v>7</v>
      </c>
      <c r="O60" s="24" t="s">
        <v>7</v>
      </c>
      <c r="P60" s="24" t="s">
        <v>7</v>
      </c>
      <c r="Q60" s="24" t="s">
        <v>7</v>
      </c>
      <c r="R60" s="24" t="s">
        <v>7</v>
      </c>
      <c r="S60" s="24" t="s">
        <v>7</v>
      </c>
      <c r="T60" s="24" t="s">
        <v>7</v>
      </c>
      <c r="U60" s="24" t="s">
        <v>7</v>
      </c>
      <c r="V60" s="24" t="s">
        <v>7</v>
      </c>
      <c r="W60" s="24" t="s">
        <v>7</v>
      </c>
      <c r="X60" s="24" t="s">
        <v>7</v>
      </c>
      <c r="Y60" s="24" t="s">
        <v>7</v>
      </c>
      <c r="Z60" s="24" t="s">
        <v>7</v>
      </c>
      <c r="AA60" s="24" t="s">
        <v>7</v>
      </c>
      <c r="AB60" s="24" t="s">
        <v>7</v>
      </c>
      <c r="AC60" s="24" t="s">
        <v>7</v>
      </c>
      <c r="AD60" s="24" t="s">
        <v>7</v>
      </c>
      <c r="AE60" s="24" t="s">
        <v>7</v>
      </c>
      <c r="AF60" s="24" t="s">
        <v>7</v>
      </c>
      <c r="AG60" s="62" t="s">
        <v>7</v>
      </c>
      <c r="AH60" s="24" t="s">
        <v>7</v>
      </c>
      <c r="AI60" s="24" t="s">
        <v>7</v>
      </c>
      <c r="AJ60" s="63">
        <v>15.3628000136416</v>
      </c>
      <c r="AK60" s="24">
        <v>15.381764471720395</v>
      </c>
      <c r="AL60" s="24">
        <v>15.413601470140357</v>
      </c>
      <c r="AM60" s="24">
        <v>15.448248360978891</v>
      </c>
      <c r="AN60" s="24">
        <v>15.478006568025963</v>
      </c>
      <c r="AO60" s="24">
        <v>15.506282300426172</v>
      </c>
      <c r="AP60" s="24">
        <v>15.529620421893192</v>
      </c>
      <c r="AQ60" s="24">
        <v>15.547679427483111</v>
      </c>
      <c r="AR60" s="24">
        <v>15.57288800056121</v>
      </c>
      <c r="AS60" s="24">
        <v>15.591558636409447</v>
      </c>
      <c r="AT60" s="24">
        <v>15.613900600982163</v>
      </c>
      <c r="AU60" s="24">
        <v>15.639849670640887</v>
      </c>
      <c r="AV60" s="24">
        <v>15.674399851707722</v>
      </c>
      <c r="AW60" s="24">
        <v>15.719647968216028</v>
      </c>
      <c r="AX60" s="24">
        <v>15.770412962651671</v>
      </c>
      <c r="AY60" s="24">
        <v>15.828815157079895</v>
      </c>
      <c r="AZ60" s="24">
        <v>15.896306917269936</v>
      </c>
      <c r="BA60" s="24">
        <v>15.975555880283736</v>
      </c>
      <c r="BB60" s="24">
        <v>16.058211455545923</v>
      </c>
      <c r="BC60" s="24">
        <v>16.13016868946751</v>
      </c>
      <c r="BD60" s="24">
        <v>16.197357599076192</v>
      </c>
      <c r="BE60" s="24">
        <v>16.263477193295451</v>
      </c>
      <c r="BF60" s="24">
        <v>16.328760780454274</v>
      </c>
      <c r="BG60" s="24">
        <v>16.386529775671654</v>
      </c>
      <c r="BH60" s="24">
        <v>16.44190613226446</v>
      </c>
      <c r="BI60" s="24">
        <v>16.500601695590102</v>
      </c>
      <c r="BJ60" s="24">
        <v>16.562947686687565</v>
      </c>
      <c r="BK60" s="24">
        <v>16.623581727273784</v>
      </c>
      <c r="BL60" s="24">
        <v>16.678430250175513</v>
      </c>
      <c r="BM60" s="24">
        <v>16.729980207078839</v>
      </c>
      <c r="BN60" s="24">
        <v>16.78936782034943</v>
      </c>
      <c r="BO60" s="24">
        <v>16.855938414444818</v>
      </c>
      <c r="BP60" s="26"/>
      <c r="BQ60" s="26"/>
      <c r="BR60" s="26"/>
      <c r="BS60" s="26"/>
      <c r="BT60" s="26"/>
    </row>
    <row r="61" spans="1:76" ht="17.25" customHeight="1">
      <c r="A61" s="25">
        <v>18</v>
      </c>
      <c r="B61" s="24" t="s">
        <v>7</v>
      </c>
      <c r="C61" s="24" t="s">
        <v>7</v>
      </c>
      <c r="D61" s="24" t="s">
        <v>7</v>
      </c>
      <c r="E61" s="24" t="s">
        <v>7</v>
      </c>
      <c r="F61" s="24" t="s">
        <v>7</v>
      </c>
      <c r="G61" s="24" t="s">
        <v>7</v>
      </c>
      <c r="H61" s="24" t="s">
        <v>7</v>
      </c>
      <c r="I61" s="24" t="s">
        <v>7</v>
      </c>
      <c r="J61" s="24" t="s">
        <v>7</v>
      </c>
      <c r="K61" s="24" t="s">
        <v>7</v>
      </c>
      <c r="L61" s="24" t="s">
        <v>7</v>
      </c>
      <c r="M61" s="24" t="s">
        <v>7</v>
      </c>
      <c r="N61" s="24" t="s">
        <v>7</v>
      </c>
      <c r="O61" s="24" t="s">
        <v>7</v>
      </c>
      <c r="P61" s="24" t="s">
        <v>7</v>
      </c>
      <c r="Q61" s="24" t="s">
        <v>7</v>
      </c>
      <c r="R61" s="24" t="s">
        <v>7</v>
      </c>
      <c r="S61" s="24" t="s">
        <v>7</v>
      </c>
      <c r="T61" s="24" t="s">
        <v>7</v>
      </c>
      <c r="U61" s="24" t="s">
        <v>7</v>
      </c>
      <c r="V61" s="24" t="s">
        <v>7</v>
      </c>
      <c r="W61" s="24" t="s">
        <v>7</v>
      </c>
      <c r="X61" s="24" t="s">
        <v>7</v>
      </c>
      <c r="Y61" s="24" t="s">
        <v>7</v>
      </c>
      <c r="Z61" s="24" t="s">
        <v>7</v>
      </c>
      <c r="AA61" s="24" t="s">
        <v>7</v>
      </c>
      <c r="AB61" s="24" t="s">
        <v>7</v>
      </c>
      <c r="AC61" s="24" t="s">
        <v>7</v>
      </c>
      <c r="AD61" s="24" t="s">
        <v>7</v>
      </c>
      <c r="AE61" s="24" t="s">
        <v>7</v>
      </c>
      <c r="AF61" s="24" t="s">
        <v>7</v>
      </c>
      <c r="AG61" s="62" t="s">
        <v>7</v>
      </c>
      <c r="AH61" s="24" t="s">
        <v>7</v>
      </c>
      <c r="AI61" s="24" t="s">
        <v>7</v>
      </c>
      <c r="AJ61" s="63">
        <v>15.3628000136416</v>
      </c>
      <c r="AK61" s="24">
        <v>15.381764471720395</v>
      </c>
      <c r="AL61" s="24">
        <v>15.413601470140357</v>
      </c>
      <c r="AM61" s="24">
        <v>15.448248360978891</v>
      </c>
      <c r="AN61" s="24">
        <v>15.478006568025963</v>
      </c>
      <c r="AO61" s="24">
        <v>15.506282300426172</v>
      </c>
      <c r="AP61" s="24">
        <v>15.529620421893192</v>
      </c>
      <c r="AQ61" s="24">
        <v>15.547679427483111</v>
      </c>
      <c r="AR61" s="24">
        <v>15.57288800056121</v>
      </c>
      <c r="AS61" s="24">
        <v>15.591558636409447</v>
      </c>
      <c r="AT61" s="24">
        <v>15.613900600982163</v>
      </c>
      <c r="AU61" s="24">
        <v>15.639849670640887</v>
      </c>
      <c r="AV61" s="24">
        <v>15.674399851707722</v>
      </c>
      <c r="AW61" s="24">
        <v>15.719647968216028</v>
      </c>
      <c r="AX61" s="24">
        <v>15.770412962651671</v>
      </c>
      <c r="AY61" s="24">
        <v>15.828815157079895</v>
      </c>
      <c r="AZ61" s="24">
        <v>15.896306917269936</v>
      </c>
      <c r="BA61" s="24">
        <v>15.975555880283736</v>
      </c>
      <c r="BB61" s="24">
        <v>16.058211455545923</v>
      </c>
      <c r="BC61" s="24">
        <v>16.13016868946751</v>
      </c>
      <c r="BD61" s="24">
        <v>16.197357599076192</v>
      </c>
      <c r="BE61" s="24">
        <v>16.263477193295451</v>
      </c>
      <c r="BF61" s="24">
        <v>16.328760780454274</v>
      </c>
      <c r="BG61" s="24">
        <v>16.386529775671654</v>
      </c>
      <c r="BH61" s="24">
        <v>16.44190613226446</v>
      </c>
      <c r="BI61" s="24">
        <v>16.500601695590102</v>
      </c>
      <c r="BJ61" s="24">
        <v>16.562947686687565</v>
      </c>
      <c r="BK61" s="24">
        <v>16.623581727273784</v>
      </c>
      <c r="BL61" s="24">
        <v>16.678430250175513</v>
      </c>
      <c r="BM61" s="24">
        <v>16.729980207078839</v>
      </c>
      <c r="BN61" s="24">
        <v>16.78936782034943</v>
      </c>
      <c r="BO61" s="24">
        <v>16.855938414444818</v>
      </c>
      <c r="BP61" s="26"/>
      <c r="BQ61" s="26"/>
      <c r="BR61" s="26"/>
      <c r="BS61" s="26"/>
      <c r="BT61" s="26"/>
      <c r="BU61" s="26"/>
    </row>
    <row r="62" spans="1:76" ht="17.25" customHeight="1">
      <c r="A62" s="25">
        <v>17</v>
      </c>
      <c r="B62" s="24" t="s">
        <v>7</v>
      </c>
      <c r="C62" s="24" t="s">
        <v>7</v>
      </c>
      <c r="D62" s="24" t="s">
        <v>7</v>
      </c>
      <c r="E62" s="24" t="s">
        <v>7</v>
      </c>
      <c r="F62" s="24" t="s">
        <v>7</v>
      </c>
      <c r="G62" s="24" t="s">
        <v>7</v>
      </c>
      <c r="H62" s="24" t="s">
        <v>7</v>
      </c>
      <c r="I62" s="24" t="s">
        <v>7</v>
      </c>
      <c r="J62" s="24" t="s">
        <v>7</v>
      </c>
      <c r="K62" s="24" t="s">
        <v>7</v>
      </c>
      <c r="L62" s="24" t="s">
        <v>7</v>
      </c>
      <c r="M62" s="24" t="s">
        <v>7</v>
      </c>
      <c r="N62" s="24" t="s">
        <v>7</v>
      </c>
      <c r="O62" s="24" t="s">
        <v>7</v>
      </c>
      <c r="P62" s="24" t="s">
        <v>7</v>
      </c>
      <c r="Q62" s="24" t="s">
        <v>7</v>
      </c>
      <c r="R62" s="24" t="s">
        <v>7</v>
      </c>
      <c r="S62" s="24" t="s">
        <v>7</v>
      </c>
      <c r="T62" s="24" t="s">
        <v>7</v>
      </c>
      <c r="U62" s="24" t="s">
        <v>7</v>
      </c>
      <c r="V62" s="24" t="s">
        <v>7</v>
      </c>
      <c r="W62" s="24" t="s">
        <v>7</v>
      </c>
      <c r="X62" s="24" t="s">
        <v>7</v>
      </c>
      <c r="Y62" s="24" t="s">
        <v>7</v>
      </c>
      <c r="Z62" s="24" t="s">
        <v>7</v>
      </c>
      <c r="AA62" s="24" t="s">
        <v>7</v>
      </c>
      <c r="AB62" s="24" t="s">
        <v>7</v>
      </c>
      <c r="AC62" s="24" t="s">
        <v>7</v>
      </c>
      <c r="AD62" s="24" t="s">
        <v>7</v>
      </c>
      <c r="AE62" s="24" t="s">
        <v>7</v>
      </c>
      <c r="AF62" s="24" t="s">
        <v>7</v>
      </c>
      <c r="AG62" s="62" t="s">
        <v>7</v>
      </c>
      <c r="AH62" s="24" t="s">
        <v>7</v>
      </c>
      <c r="AI62" s="24" t="s">
        <v>7</v>
      </c>
      <c r="AJ62" s="63">
        <v>15.3628000136416</v>
      </c>
      <c r="AK62" s="24">
        <v>15.381764471720395</v>
      </c>
      <c r="AL62" s="24">
        <v>15.413601470140357</v>
      </c>
      <c r="AM62" s="24">
        <v>15.448248360978891</v>
      </c>
      <c r="AN62" s="24">
        <v>15.478006568025963</v>
      </c>
      <c r="AO62" s="24">
        <v>15.506282300426172</v>
      </c>
      <c r="AP62" s="24">
        <v>15.529620421893192</v>
      </c>
      <c r="AQ62" s="24">
        <v>15.547679427483111</v>
      </c>
      <c r="AR62" s="24">
        <v>15.57288800056121</v>
      </c>
      <c r="AS62" s="24">
        <v>15.591558636409447</v>
      </c>
      <c r="AT62" s="24">
        <v>15.613900600982163</v>
      </c>
      <c r="AU62" s="24">
        <v>15.639849670640887</v>
      </c>
      <c r="AV62" s="24">
        <v>15.674399851707722</v>
      </c>
      <c r="AW62" s="24">
        <v>15.719647968216028</v>
      </c>
      <c r="AX62" s="24">
        <v>15.770412962651671</v>
      </c>
      <c r="AY62" s="24">
        <v>15.828815157079895</v>
      </c>
      <c r="AZ62" s="24">
        <v>15.896306917269936</v>
      </c>
      <c r="BA62" s="24">
        <v>15.975555880283736</v>
      </c>
      <c r="BB62" s="24">
        <v>16.058211455545923</v>
      </c>
      <c r="BC62" s="24">
        <v>16.13016868946751</v>
      </c>
      <c r="BD62" s="24">
        <v>16.197357599076192</v>
      </c>
      <c r="BE62" s="24">
        <v>16.263477193295451</v>
      </c>
      <c r="BF62" s="24">
        <v>16.328760780454274</v>
      </c>
      <c r="BG62" s="24">
        <v>16.386529775671654</v>
      </c>
      <c r="BH62" s="24">
        <v>16.44190613226446</v>
      </c>
      <c r="BI62" s="24">
        <v>16.500601695590102</v>
      </c>
      <c r="BJ62" s="24">
        <v>16.562947686687565</v>
      </c>
      <c r="BK62" s="24">
        <v>16.623581727273784</v>
      </c>
      <c r="BL62" s="24">
        <v>16.678430250175513</v>
      </c>
      <c r="BM62" s="24">
        <v>16.729980207078839</v>
      </c>
      <c r="BN62" s="24">
        <v>16.78936782034943</v>
      </c>
      <c r="BO62" s="24">
        <v>16.855938414444818</v>
      </c>
      <c r="BP62" s="26"/>
      <c r="BQ62" s="26"/>
      <c r="BR62" s="26"/>
      <c r="BS62" s="26"/>
      <c r="BT62" s="26"/>
      <c r="BU62" s="26"/>
      <c r="BV62" s="26"/>
    </row>
    <row r="63" spans="1:76" ht="17.25" customHeight="1">
      <c r="A63" s="25">
        <v>16</v>
      </c>
      <c r="B63" s="24" t="s">
        <v>7</v>
      </c>
      <c r="C63" s="24" t="s">
        <v>7</v>
      </c>
      <c r="D63" s="24" t="s">
        <v>7</v>
      </c>
      <c r="E63" s="24" t="s">
        <v>7</v>
      </c>
      <c r="F63" s="24" t="s">
        <v>7</v>
      </c>
      <c r="G63" s="24" t="s">
        <v>7</v>
      </c>
      <c r="H63" s="24" t="s">
        <v>7</v>
      </c>
      <c r="I63" s="24" t="s">
        <v>7</v>
      </c>
      <c r="J63" s="24" t="s">
        <v>7</v>
      </c>
      <c r="K63" s="24" t="s">
        <v>7</v>
      </c>
      <c r="L63" s="24" t="s">
        <v>7</v>
      </c>
      <c r="M63" s="24" t="s">
        <v>7</v>
      </c>
      <c r="N63" s="24" t="s">
        <v>7</v>
      </c>
      <c r="O63" s="24" t="s">
        <v>7</v>
      </c>
      <c r="P63" s="24" t="s">
        <v>7</v>
      </c>
      <c r="Q63" s="24" t="s">
        <v>7</v>
      </c>
      <c r="R63" s="24" t="s">
        <v>7</v>
      </c>
      <c r="S63" s="24" t="s">
        <v>7</v>
      </c>
      <c r="T63" s="24" t="s">
        <v>7</v>
      </c>
      <c r="U63" s="24" t="s">
        <v>7</v>
      </c>
      <c r="V63" s="24" t="s">
        <v>7</v>
      </c>
      <c r="W63" s="24" t="s">
        <v>7</v>
      </c>
      <c r="X63" s="24" t="s">
        <v>7</v>
      </c>
      <c r="Y63" s="24" t="s">
        <v>7</v>
      </c>
      <c r="Z63" s="24" t="s">
        <v>7</v>
      </c>
      <c r="AA63" s="24" t="s">
        <v>7</v>
      </c>
      <c r="AB63" s="24" t="s">
        <v>7</v>
      </c>
      <c r="AC63" s="24" t="s">
        <v>7</v>
      </c>
      <c r="AD63" s="24" t="s">
        <v>7</v>
      </c>
      <c r="AE63" s="24" t="s">
        <v>7</v>
      </c>
      <c r="AF63" s="24" t="s">
        <v>7</v>
      </c>
      <c r="AG63" s="62" t="s">
        <v>7</v>
      </c>
      <c r="AH63" s="24" t="s">
        <v>7</v>
      </c>
      <c r="AI63" s="24" t="s">
        <v>7</v>
      </c>
      <c r="AJ63" s="63">
        <v>15.3628000136416</v>
      </c>
      <c r="AK63" s="24">
        <v>15.381764471720395</v>
      </c>
      <c r="AL63" s="24">
        <v>15.413601470140357</v>
      </c>
      <c r="AM63" s="24">
        <v>15.448248360978891</v>
      </c>
      <c r="AN63" s="24">
        <v>15.478006568025963</v>
      </c>
      <c r="AO63" s="24">
        <v>15.506282300426172</v>
      </c>
      <c r="AP63" s="24">
        <v>15.529620421893192</v>
      </c>
      <c r="AQ63" s="24">
        <v>15.547679427483111</v>
      </c>
      <c r="AR63" s="24">
        <v>15.57288800056121</v>
      </c>
      <c r="AS63" s="24">
        <v>15.591558636409447</v>
      </c>
      <c r="AT63" s="24">
        <v>15.613900600982163</v>
      </c>
      <c r="AU63" s="24">
        <v>15.639849670640887</v>
      </c>
      <c r="AV63" s="24">
        <v>15.674399851707722</v>
      </c>
      <c r="AW63" s="24">
        <v>15.719647968216028</v>
      </c>
      <c r="AX63" s="24">
        <v>15.770412962651671</v>
      </c>
      <c r="AY63" s="24">
        <v>15.828815157079895</v>
      </c>
      <c r="AZ63" s="24">
        <v>15.896306917269936</v>
      </c>
      <c r="BA63" s="24">
        <v>15.975555880283736</v>
      </c>
      <c r="BB63" s="24">
        <v>16.058211455545923</v>
      </c>
      <c r="BC63" s="24">
        <v>16.13016868946751</v>
      </c>
      <c r="BD63" s="24">
        <v>16.197357599076192</v>
      </c>
      <c r="BE63" s="24">
        <v>16.263477193295451</v>
      </c>
      <c r="BF63" s="24">
        <v>16.328760780454274</v>
      </c>
      <c r="BG63" s="24">
        <v>16.386529775671654</v>
      </c>
      <c r="BH63" s="24">
        <v>16.44190613226446</v>
      </c>
      <c r="BI63" s="24">
        <v>16.500601695590102</v>
      </c>
      <c r="BJ63" s="24">
        <v>16.562947686687565</v>
      </c>
      <c r="BK63" s="24">
        <v>16.623581727273784</v>
      </c>
      <c r="BL63" s="24">
        <v>16.678430250175513</v>
      </c>
      <c r="BM63" s="24">
        <v>16.729980207078839</v>
      </c>
      <c r="BN63" s="24">
        <v>16.78936782034943</v>
      </c>
      <c r="BO63" s="24">
        <v>16.855938414444818</v>
      </c>
      <c r="BP63" s="26"/>
      <c r="BQ63" s="26"/>
      <c r="BR63" s="26"/>
      <c r="BS63" s="26"/>
      <c r="BT63" s="26"/>
      <c r="BU63" s="26"/>
      <c r="BV63" s="26"/>
      <c r="BW63" s="26"/>
    </row>
    <row r="64" spans="1:76" ht="17.25" customHeight="1">
      <c r="A64" s="25">
        <v>15</v>
      </c>
      <c r="B64" s="24" t="s">
        <v>7</v>
      </c>
      <c r="C64" s="24" t="s">
        <v>7</v>
      </c>
      <c r="D64" s="24" t="s">
        <v>7</v>
      </c>
      <c r="E64" s="24" t="s">
        <v>7</v>
      </c>
      <c r="F64" s="24" t="s">
        <v>7</v>
      </c>
      <c r="G64" s="24" t="s">
        <v>7</v>
      </c>
      <c r="H64" s="24" t="s">
        <v>7</v>
      </c>
      <c r="I64" s="24" t="s">
        <v>7</v>
      </c>
      <c r="J64" s="24" t="s">
        <v>7</v>
      </c>
      <c r="K64" s="24" t="s">
        <v>7</v>
      </c>
      <c r="L64" s="24" t="s">
        <v>7</v>
      </c>
      <c r="M64" s="24" t="s">
        <v>7</v>
      </c>
      <c r="N64" s="24" t="s">
        <v>7</v>
      </c>
      <c r="O64" s="24" t="s">
        <v>7</v>
      </c>
      <c r="P64" s="24" t="s">
        <v>7</v>
      </c>
      <c r="Q64" s="24" t="s">
        <v>7</v>
      </c>
      <c r="R64" s="24" t="s">
        <v>7</v>
      </c>
      <c r="S64" s="24" t="s">
        <v>7</v>
      </c>
      <c r="T64" s="24" t="s">
        <v>7</v>
      </c>
      <c r="U64" s="24" t="s">
        <v>7</v>
      </c>
      <c r="V64" s="24" t="s">
        <v>7</v>
      </c>
      <c r="W64" s="24" t="s">
        <v>7</v>
      </c>
      <c r="X64" s="24" t="s">
        <v>7</v>
      </c>
      <c r="Y64" s="24" t="s">
        <v>7</v>
      </c>
      <c r="Z64" s="24" t="s">
        <v>7</v>
      </c>
      <c r="AA64" s="24" t="s">
        <v>7</v>
      </c>
      <c r="AB64" s="24" t="s">
        <v>7</v>
      </c>
      <c r="AC64" s="24" t="s">
        <v>7</v>
      </c>
      <c r="AD64" s="24" t="s">
        <v>7</v>
      </c>
      <c r="AE64" s="24" t="s">
        <v>7</v>
      </c>
      <c r="AF64" s="24" t="s">
        <v>7</v>
      </c>
      <c r="AG64" s="62" t="s">
        <v>7</v>
      </c>
      <c r="AH64" s="24" t="s">
        <v>7</v>
      </c>
      <c r="AI64" s="24" t="s">
        <v>7</v>
      </c>
      <c r="AJ64" s="63">
        <v>15.3628000136416</v>
      </c>
      <c r="AK64" s="24">
        <v>15.381764471720395</v>
      </c>
      <c r="AL64" s="24">
        <v>15.413601470140357</v>
      </c>
      <c r="AM64" s="24">
        <v>15.448248360978891</v>
      </c>
      <c r="AN64" s="24">
        <v>15.478006568025963</v>
      </c>
      <c r="AO64" s="24">
        <v>15.506282300426172</v>
      </c>
      <c r="AP64" s="24">
        <v>15.529620421893192</v>
      </c>
      <c r="AQ64" s="24">
        <v>15.547679427483111</v>
      </c>
      <c r="AR64" s="24">
        <v>15.57288800056121</v>
      </c>
      <c r="AS64" s="24">
        <v>15.591558636409447</v>
      </c>
      <c r="AT64" s="24">
        <v>15.613900600982163</v>
      </c>
      <c r="AU64" s="24">
        <v>15.639849670640887</v>
      </c>
      <c r="AV64" s="24">
        <v>15.674399851707722</v>
      </c>
      <c r="AW64" s="24">
        <v>15.719647968216028</v>
      </c>
      <c r="AX64" s="24">
        <v>15.770412962651671</v>
      </c>
      <c r="AY64" s="24">
        <v>15.828815157079895</v>
      </c>
      <c r="AZ64" s="24">
        <v>15.896306917269936</v>
      </c>
      <c r="BA64" s="24">
        <v>15.975555880283736</v>
      </c>
      <c r="BB64" s="24">
        <v>16.058211455545923</v>
      </c>
      <c r="BC64" s="24">
        <v>16.13016868946751</v>
      </c>
      <c r="BD64" s="24">
        <v>16.197357599076192</v>
      </c>
      <c r="BE64" s="24">
        <v>16.263477193295451</v>
      </c>
      <c r="BF64" s="24">
        <v>16.328760780454274</v>
      </c>
      <c r="BG64" s="24">
        <v>16.386529775671654</v>
      </c>
      <c r="BH64" s="24">
        <v>16.44190613226446</v>
      </c>
      <c r="BI64" s="24">
        <v>16.500601695590102</v>
      </c>
      <c r="BJ64" s="24">
        <v>16.562947686687565</v>
      </c>
      <c r="BK64" s="24">
        <v>16.623581727273784</v>
      </c>
      <c r="BL64" s="24">
        <v>16.678430250175513</v>
      </c>
      <c r="BM64" s="24">
        <v>16.729980207078839</v>
      </c>
      <c r="BN64" s="24">
        <v>16.78936782034943</v>
      </c>
      <c r="BO64" s="24">
        <v>16.855938414444818</v>
      </c>
      <c r="BP64" s="26"/>
      <c r="BQ64" s="26"/>
      <c r="BR64" s="26"/>
      <c r="BS64" s="26"/>
      <c r="BT64" s="26"/>
      <c r="BU64" s="26"/>
      <c r="BV64" s="26"/>
      <c r="BW64" s="26"/>
      <c r="BX64" s="26"/>
    </row>
    <row r="65" spans="1:91" ht="17.25" customHeight="1">
      <c r="A65" s="25">
        <v>14</v>
      </c>
      <c r="B65" s="24" t="s">
        <v>7</v>
      </c>
      <c r="C65" s="24" t="s">
        <v>7</v>
      </c>
      <c r="D65" s="24" t="s">
        <v>7</v>
      </c>
      <c r="E65" s="24" t="s">
        <v>7</v>
      </c>
      <c r="F65" s="24" t="s">
        <v>7</v>
      </c>
      <c r="G65" s="24" t="s">
        <v>7</v>
      </c>
      <c r="H65" s="24" t="s">
        <v>7</v>
      </c>
      <c r="I65" s="24" t="s">
        <v>7</v>
      </c>
      <c r="J65" s="24" t="s">
        <v>7</v>
      </c>
      <c r="K65" s="24" t="s">
        <v>7</v>
      </c>
      <c r="L65" s="24" t="s">
        <v>7</v>
      </c>
      <c r="M65" s="24" t="s">
        <v>7</v>
      </c>
      <c r="N65" s="24" t="s">
        <v>7</v>
      </c>
      <c r="O65" s="24" t="s">
        <v>7</v>
      </c>
      <c r="P65" s="24" t="s">
        <v>7</v>
      </c>
      <c r="Q65" s="24" t="s">
        <v>7</v>
      </c>
      <c r="R65" s="24" t="s">
        <v>7</v>
      </c>
      <c r="S65" s="24" t="s">
        <v>7</v>
      </c>
      <c r="T65" s="24" t="s">
        <v>7</v>
      </c>
      <c r="U65" s="24" t="s">
        <v>7</v>
      </c>
      <c r="V65" s="24" t="s">
        <v>7</v>
      </c>
      <c r="W65" s="24" t="s">
        <v>7</v>
      </c>
      <c r="X65" s="24" t="s">
        <v>7</v>
      </c>
      <c r="Y65" s="24" t="s">
        <v>7</v>
      </c>
      <c r="Z65" s="24" t="s">
        <v>7</v>
      </c>
      <c r="AA65" s="24" t="s">
        <v>7</v>
      </c>
      <c r="AB65" s="24" t="s">
        <v>7</v>
      </c>
      <c r="AC65" s="24" t="s">
        <v>7</v>
      </c>
      <c r="AD65" s="24" t="s">
        <v>7</v>
      </c>
      <c r="AE65" s="24" t="s">
        <v>7</v>
      </c>
      <c r="AF65" s="24" t="s">
        <v>7</v>
      </c>
      <c r="AG65" s="62" t="s">
        <v>7</v>
      </c>
      <c r="AH65" s="24" t="s">
        <v>7</v>
      </c>
      <c r="AI65" s="24" t="s">
        <v>7</v>
      </c>
      <c r="AJ65" s="63">
        <v>15.3628000136416</v>
      </c>
      <c r="AK65" s="24">
        <v>15.381764471720395</v>
      </c>
      <c r="AL65" s="24">
        <v>15.413601470140357</v>
      </c>
      <c r="AM65" s="24">
        <v>15.448248360978891</v>
      </c>
      <c r="AN65" s="24">
        <v>15.478006568025963</v>
      </c>
      <c r="AO65" s="24">
        <v>15.506282300426172</v>
      </c>
      <c r="AP65" s="24">
        <v>15.529620421893192</v>
      </c>
      <c r="AQ65" s="24">
        <v>15.547679427483111</v>
      </c>
      <c r="AR65" s="24">
        <v>15.57288800056121</v>
      </c>
      <c r="AS65" s="24">
        <v>15.591558636409447</v>
      </c>
      <c r="AT65" s="24">
        <v>15.613900600982163</v>
      </c>
      <c r="AU65" s="24">
        <v>15.639849670640887</v>
      </c>
      <c r="AV65" s="24">
        <v>15.674399851707722</v>
      </c>
      <c r="AW65" s="24">
        <v>15.719647968216028</v>
      </c>
      <c r="AX65" s="24">
        <v>15.770412962651671</v>
      </c>
      <c r="AY65" s="24">
        <v>15.828815157079895</v>
      </c>
      <c r="AZ65" s="24">
        <v>15.896306917269936</v>
      </c>
      <c r="BA65" s="24">
        <v>15.975555880283736</v>
      </c>
      <c r="BB65" s="24">
        <v>16.058211455545923</v>
      </c>
      <c r="BC65" s="24">
        <v>16.13016868946751</v>
      </c>
      <c r="BD65" s="24">
        <v>16.197357599076192</v>
      </c>
      <c r="BE65" s="24">
        <v>16.263477193295451</v>
      </c>
      <c r="BF65" s="24">
        <v>16.328760780454274</v>
      </c>
      <c r="BG65" s="24">
        <v>16.386529775671654</v>
      </c>
      <c r="BH65" s="24">
        <v>16.44190613226446</v>
      </c>
      <c r="BI65" s="24">
        <v>16.500601695590102</v>
      </c>
      <c r="BJ65" s="24">
        <v>16.562947686687565</v>
      </c>
      <c r="BK65" s="24">
        <v>16.623581727273784</v>
      </c>
      <c r="BL65" s="24">
        <v>16.678430250175513</v>
      </c>
      <c r="BM65" s="24">
        <v>16.729980207078839</v>
      </c>
      <c r="BN65" s="24">
        <v>16.78936782034943</v>
      </c>
      <c r="BO65" s="24">
        <v>16.855938414444818</v>
      </c>
      <c r="BP65" s="26"/>
      <c r="BQ65" s="26"/>
      <c r="BR65" s="26"/>
      <c r="BS65" s="26"/>
      <c r="BT65" s="26"/>
      <c r="BU65" s="26"/>
      <c r="BV65" s="26"/>
      <c r="BW65" s="26"/>
      <c r="BX65" s="26"/>
      <c r="BY65" s="26"/>
    </row>
    <row r="66" spans="1:91" ht="17.25" customHeight="1">
      <c r="A66" s="25">
        <v>13</v>
      </c>
      <c r="B66" s="24" t="s">
        <v>7</v>
      </c>
      <c r="C66" s="24" t="s">
        <v>7</v>
      </c>
      <c r="D66" s="24" t="s">
        <v>7</v>
      </c>
      <c r="E66" s="24" t="s">
        <v>7</v>
      </c>
      <c r="F66" s="24" t="s">
        <v>7</v>
      </c>
      <c r="G66" s="24" t="s">
        <v>7</v>
      </c>
      <c r="H66" s="24" t="s">
        <v>7</v>
      </c>
      <c r="I66" s="24" t="s">
        <v>7</v>
      </c>
      <c r="J66" s="24" t="s">
        <v>7</v>
      </c>
      <c r="K66" s="24" t="s">
        <v>7</v>
      </c>
      <c r="L66" s="24" t="s">
        <v>7</v>
      </c>
      <c r="M66" s="24" t="s">
        <v>7</v>
      </c>
      <c r="N66" s="24" t="s">
        <v>7</v>
      </c>
      <c r="O66" s="24" t="s">
        <v>7</v>
      </c>
      <c r="P66" s="24" t="s">
        <v>7</v>
      </c>
      <c r="Q66" s="24" t="s">
        <v>7</v>
      </c>
      <c r="R66" s="24" t="s">
        <v>7</v>
      </c>
      <c r="S66" s="24" t="s">
        <v>7</v>
      </c>
      <c r="T66" s="24" t="s">
        <v>7</v>
      </c>
      <c r="U66" s="24" t="s">
        <v>7</v>
      </c>
      <c r="V66" s="24" t="s">
        <v>7</v>
      </c>
      <c r="W66" s="24" t="s">
        <v>7</v>
      </c>
      <c r="X66" s="24" t="s">
        <v>7</v>
      </c>
      <c r="Y66" s="24" t="s">
        <v>7</v>
      </c>
      <c r="Z66" s="24" t="s">
        <v>7</v>
      </c>
      <c r="AA66" s="24" t="s">
        <v>7</v>
      </c>
      <c r="AB66" s="24" t="s">
        <v>7</v>
      </c>
      <c r="AC66" s="24" t="s">
        <v>7</v>
      </c>
      <c r="AD66" s="24" t="s">
        <v>7</v>
      </c>
      <c r="AE66" s="24" t="s">
        <v>7</v>
      </c>
      <c r="AF66" s="24" t="s">
        <v>7</v>
      </c>
      <c r="AG66" s="62" t="s">
        <v>7</v>
      </c>
      <c r="AH66" s="24" t="s">
        <v>7</v>
      </c>
      <c r="AI66" s="24" t="s">
        <v>7</v>
      </c>
      <c r="AJ66" s="63">
        <v>15.3628000136416</v>
      </c>
      <c r="AK66" s="24">
        <v>15.381764471720395</v>
      </c>
      <c r="AL66" s="24">
        <v>15.413601470140357</v>
      </c>
      <c r="AM66" s="24">
        <v>15.448248360978891</v>
      </c>
      <c r="AN66" s="24">
        <v>15.478006568025963</v>
      </c>
      <c r="AO66" s="24">
        <v>15.506282300426172</v>
      </c>
      <c r="AP66" s="24">
        <v>15.529620421893192</v>
      </c>
      <c r="AQ66" s="24">
        <v>15.547679427483111</v>
      </c>
      <c r="AR66" s="24">
        <v>15.57288800056121</v>
      </c>
      <c r="AS66" s="24">
        <v>15.591558636409447</v>
      </c>
      <c r="AT66" s="24">
        <v>15.613900600982163</v>
      </c>
      <c r="AU66" s="24">
        <v>15.639849670640887</v>
      </c>
      <c r="AV66" s="24">
        <v>15.674399851707722</v>
      </c>
      <c r="AW66" s="24">
        <v>15.719647968216028</v>
      </c>
      <c r="AX66" s="24">
        <v>15.770412962651671</v>
      </c>
      <c r="AY66" s="24">
        <v>15.828815157079895</v>
      </c>
      <c r="AZ66" s="24">
        <v>15.896306917269936</v>
      </c>
      <c r="BA66" s="24">
        <v>15.975555880283736</v>
      </c>
      <c r="BB66" s="24">
        <v>16.058211455545923</v>
      </c>
      <c r="BC66" s="24">
        <v>16.13016868946751</v>
      </c>
      <c r="BD66" s="24">
        <v>16.197357599076192</v>
      </c>
      <c r="BE66" s="24">
        <v>16.263477193295451</v>
      </c>
      <c r="BF66" s="24">
        <v>16.328760780454274</v>
      </c>
      <c r="BG66" s="24">
        <v>16.386529775671654</v>
      </c>
      <c r="BH66" s="24">
        <v>16.44190613226446</v>
      </c>
      <c r="BI66" s="24">
        <v>16.500601695590102</v>
      </c>
      <c r="BJ66" s="24">
        <v>16.562947686687565</v>
      </c>
      <c r="BK66" s="24">
        <v>16.623581727273784</v>
      </c>
      <c r="BL66" s="24">
        <v>16.678430250175513</v>
      </c>
      <c r="BM66" s="24">
        <v>16.729980207078839</v>
      </c>
      <c r="BN66" s="24">
        <v>16.78936782034943</v>
      </c>
      <c r="BO66" s="24">
        <v>16.855938414444818</v>
      </c>
      <c r="BP66" s="26"/>
      <c r="BQ66" s="26"/>
      <c r="BR66" s="26"/>
      <c r="BS66" s="26"/>
      <c r="BT66" s="26"/>
      <c r="BU66" s="26"/>
      <c r="BV66" s="26"/>
      <c r="BW66" s="26"/>
      <c r="BX66" s="26"/>
      <c r="BY66" s="26"/>
      <c r="BZ66" s="26"/>
    </row>
    <row r="67" spans="1:91" ht="17.25" customHeight="1">
      <c r="A67" s="25">
        <v>12</v>
      </c>
      <c r="B67" s="24" t="s">
        <v>7</v>
      </c>
      <c r="C67" s="24" t="s">
        <v>7</v>
      </c>
      <c r="D67" s="24" t="s">
        <v>7</v>
      </c>
      <c r="E67" s="24" t="s">
        <v>7</v>
      </c>
      <c r="F67" s="24" t="s">
        <v>7</v>
      </c>
      <c r="G67" s="24" t="s">
        <v>7</v>
      </c>
      <c r="H67" s="24" t="s">
        <v>7</v>
      </c>
      <c r="I67" s="24" t="s">
        <v>7</v>
      </c>
      <c r="J67" s="24" t="s">
        <v>7</v>
      </c>
      <c r="K67" s="24" t="s">
        <v>7</v>
      </c>
      <c r="L67" s="24" t="s">
        <v>7</v>
      </c>
      <c r="M67" s="24" t="s">
        <v>7</v>
      </c>
      <c r="N67" s="24" t="s">
        <v>7</v>
      </c>
      <c r="O67" s="24" t="s">
        <v>7</v>
      </c>
      <c r="P67" s="24" t="s">
        <v>7</v>
      </c>
      <c r="Q67" s="24" t="s">
        <v>7</v>
      </c>
      <c r="R67" s="24" t="s">
        <v>7</v>
      </c>
      <c r="S67" s="24" t="s">
        <v>7</v>
      </c>
      <c r="T67" s="24" t="s">
        <v>7</v>
      </c>
      <c r="U67" s="24" t="s">
        <v>7</v>
      </c>
      <c r="V67" s="24" t="s">
        <v>7</v>
      </c>
      <c r="W67" s="24" t="s">
        <v>7</v>
      </c>
      <c r="X67" s="24" t="s">
        <v>7</v>
      </c>
      <c r="Y67" s="24" t="s">
        <v>7</v>
      </c>
      <c r="Z67" s="24" t="s">
        <v>7</v>
      </c>
      <c r="AA67" s="24" t="s">
        <v>7</v>
      </c>
      <c r="AB67" s="24" t="s">
        <v>7</v>
      </c>
      <c r="AC67" s="24" t="s">
        <v>7</v>
      </c>
      <c r="AD67" s="24" t="s">
        <v>7</v>
      </c>
      <c r="AE67" s="24" t="s">
        <v>7</v>
      </c>
      <c r="AF67" s="24" t="s">
        <v>7</v>
      </c>
      <c r="AG67" s="62" t="s">
        <v>7</v>
      </c>
      <c r="AH67" s="24" t="s">
        <v>7</v>
      </c>
      <c r="AI67" s="24" t="s">
        <v>7</v>
      </c>
      <c r="AJ67" s="63">
        <v>15.3628000136416</v>
      </c>
      <c r="AK67" s="24">
        <v>15.381764471720395</v>
      </c>
      <c r="AL67" s="24">
        <v>15.413601470140357</v>
      </c>
      <c r="AM67" s="24">
        <v>15.448248360978891</v>
      </c>
      <c r="AN67" s="24">
        <v>15.478006568025963</v>
      </c>
      <c r="AO67" s="24">
        <v>15.506282300426172</v>
      </c>
      <c r="AP67" s="24">
        <v>15.529620421893192</v>
      </c>
      <c r="AQ67" s="24">
        <v>15.547679427483111</v>
      </c>
      <c r="AR67" s="24">
        <v>15.57288800056121</v>
      </c>
      <c r="AS67" s="24">
        <v>15.591558636409447</v>
      </c>
      <c r="AT67" s="24">
        <v>15.613900600982163</v>
      </c>
      <c r="AU67" s="24">
        <v>15.639849670640887</v>
      </c>
      <c r="AV67" s="24">
        <v>15.674399851707722</v>
      </c>
      <c r="AW67" s="24">
        <v>15.719647968216028</v>
      </c>
      <c r="AX67" s="24">
        <v>15.770412962651671</v>
      </c>
      <c r="AY67" s="24">
        <v>15.828815157079895</v>
      </c>
      <c r="AZ67" s="24">
        <v>15.896306917269936</v>
      </c>
      <c r="BA67" s="24">
        <v>15.975555880283736</v>
      </c>
      <c r="BB67" s="24">
        <v>16.058211455545923</v>
      </c>
      <c r="BC67" s="24">
        <v>16.13016868946751</v>
      </c>
      <c r="BD67" s="24">
        <v>16.197357599076192</v>
      </c>
      <c r="BE67" s="24">
        <v>16.263477193295451</v>
      </c>
      <c r="BF67" s="24">
        <v>16.328760780454274</v>
      </c>
      <c r="BG67" s="24">
        <v>16.386529775671654</v>
      </c>
      <c r="BH67" s="24">
        <v>16.44190613226446</v>
      </c>
      <c r="BI67" s="24">
        <v>16.500601695590102</v>
      </c>
      <c r="BJ67" s="24">
        <v>16.562947686687565</v>
      </c>
      <c r="BK67" s="24">
        <v>16.623581727273784</v>
      </c>
      <c r="BL67" s="24">
        <v>16.678430250175513</v>
      </c>
      <c r="BM67" s="24">
        <v>16.729980207078839</v>
      </c>
      <c r="BN67" s="24">
        <v>16.78936782034943</v>
      </c>
      <c r="BO67" s="24">
        <v>16.855938414444818</v>
      </c>
      <c r="BP67" s="26"/>
      <c r="BQ67" s="26"/>
      <c r="BR67" s="26"/>
      <c r="BS67" s="26"/>
      <c r="BT67" s="26"/>
      <c r="BU67" s="26"/>
      <c r="BV67" s="26"/>
      <c r="BW67" s="26"/>
      <c r="BX67" s="26"/>
      <c r="BY67" s="26"/>
      <c r="BZ67" s="26"/>
      <c r="CA67" s="26"/>
    </row>
    <row r="68" spans="1:91" ht="17.25" customHeight="1">
      <c r="A68" s="25">
        <v>11</v>
      </c>
      <c r="B68" s="24" t="s">
        <v>7</v>
      </c>
      <c r="C68" s="24" t="s">
        <v>7</v>
      </c>
      <c r="D68" s="24" t="s">
        <v>7</v>
      </c>
      <c r="E68" s="24" t="s">
        <v>7</v>
      </c>
      <c r="F68" s="24" t="s">
        <v>7</v>
      </c>
      <c r="G68" s="24" t="s">
        <v>7</v>
      </c>
      <c r="H68" s="24" t="s">
        <v>7</v>
      </c>
      <c r="I68" s="24" t="s">
        <v>7</v>
      </c>
      <c r="J68" s="24" t="s">
        <v>7</v>
      </c>
      <c r="K68" s="24" t="s">
        <v>7</v>
      </c>
      <c r="L68" s="24" t="s">
        <v>7</v>
      </c>
      <c r="M68" s="24" t="s">
        <v>7</v>
      </c>
      <c r="N68" s="24" t="s">
        <v>7</v>
      </c>
      <c r="O68" s="24" t="s">
        <v>7</v>
      </c>
      <c r="P68" s="24" t="s">
        <v>7</v>
      </c>
      <c r="Q68" s="24" t="s">
        <v>7</v>
      </c>
      <c r="R68" s="24" t="s">
        <v>7</v>
      </c>
      <c r="S68" s="24" t="s">
        <v>7</v>
      </c>
      <c r="T68" s="24" t="s">
        <v>7</v>
      </c>
      <c r="U68" s="24" t="s">
        <v>7</v>
      </c>
      <c r="V68" s="24" t="s">
        <v>7</v>
      </c>
      <c r="W68" s="24" t="s">
        <v>7</v>
      </c>
      <c r="X68" s="24" t="s">
        <v>7</v>
      </c>
      <c r="Y68" s="24" t="s">
        <v>7</v>
      </c>
      <c r="Z68" s="24" t="s">
        <v>7</v>
      </c>
      <c r="AA68" s="24" t="s">
        <v>7</v>
      </c>
      <c r="AB68" s="24" t="s">
        <v>7</v>
      </c>
      <c r="AC68" s="24" t="s">
        <v>7</v>
      </c>
      <c r="AD68" s="24" t="s">
        <v>7</v>
      </c>
      <c r="AE68" s="24" t="s">
        <v>7</v>
      </c>
      <c r="AF68" s="24" t="s">
        <v>7</v>
      </c>
      <c r="AG68" s="62" t="s">
        <v>7</v>
      </c>
      <c r="AH68" s="24" t="s">
        <v>7</v>
      </c>
      <c r="AI68" s="24" t="s">
        <v>7</v>
      </c>
      <c r="AJ68" s="63">
        <v>15.3628000136416</v>
      </c>
      <c r="AK68" s="24">
        <v>15.381764471720395</v>
      </c>
      <c r="AL68" s="24">
        <v>15.413601470140357</v>
      </c>
      <c r="AM68" s="24">
        <v>15.448248360978891</v>
      </c>
      <c r="AN68" s="24">
        <v>15.478006568025963</v>
      </c>
      <c r="AO68" s="24">
        <v>15.506282300426172</v>
      </c>
      <c r="AP68" s="24">
        <v>15.529620421893192</v>
      </c>
      <c r="AQ68" s="24">
        <v>15.547679427483111</v>
      </c>
      <c r="AR68" s="24">
        <v>15.57288800056121</v>
      </c>
      <c r="AS68" s="24">
        <v>15.591558636409447</v>
      </c>
      <c r="AT68" s="24">
        <v>15.613900600982163</v>
      </c>
      <c r="AU68" s="24">
        <v>15.639849670640887</v>
      </c>
      <c r="AV68" s="24">
        <v>15.674399851707722</v>
      </c>
      <c r="AW68" s="24">
        <v>15.719647968216028</v>
      </c>
      <c r="AX68" s="24">
        <v>15.770412962651671</v>
      </c>
      <c r="AY68" s="24">
        <v>15.828815157079895</v>
      </c>
      <c r="AZ68" s="24">
        <v>15.896306917269936</v>
      </c>
      <c r="BA68" s="24">
        <v>15.975555880283736</v>
      </c>
      <c r="BB68" s="24">
        <v>16.058211455545923</v>
      </c>
      <c r="BC68" s="24">
        <v>16.13016868946751</v>
      </c>
      <c r="BD68" s="24">
        <v>16.197357599076192</v>
      </c>
      <c r="BE68" s="24">
        <v>16.263477193295451</v>
      </c>
      <c r="BF68" s="24">
        <v>16.328760780454274</v>
      </c>
      <c r="BG68" s="24">
        <v>16.386529775671654</v>
      </c>
      <c r="BH68" s="24">
        <v>16.44190613226446</v>
      </c>
      <c r="BI68" s="24">
        <v>16.500601695590102</v>
      </c>
      <c r="BJ68" s="24">
        <v>16.562947686687565</v>
      </c>
      <c r="BK68" s="24">
        <v>16.623581727273784</v>
      </c>
      <c r="BL68" s="24">
        <v>16.678430250175513</v>
      </c>
      <c r="BM68" s="24">
        <v>16.729980207078839</v>
      </c>
      <c r="BN68" s="24">
        <v>16.78936782034943</v>
      </c>
      <c r="BO68" s="24">
        <v>16.855938414444818</v>
      </c>
      <c r="BP68" s="26"/>
      <c r="BQ68" s="26"/>
      <c r="BR68" s="26"/>
      <c r="BS68" s="26"/>
      <c r="BT68" s="26"/>
      <c r="BU68" s="26"/>
      <c r="BV68" s="26"/>
      <c r="BW68" s="26"/>
      <c r="BX68" s="26"/>
      <c r="BY68" s="26"/>
      <c r="BZ68" s="26"/>
      <c r="CA68" s="26"/>
      <c r="CB68" s="26"/>
    </row>
    <row r="69" spans="1:91" ht="17.25" customHeight="1">
      <c r="A69" s="25">
        <v>10</v>
      </c>
      <c r="B69" s="24" t="s">
        <v>7</v>
      </c>
      <c r="C69" s="24" t="s">
        <v>7</v>
      </c>
      <c r="D69" s="24" t="s">
        <v>7</v>
      </c>
      <c r="E69" s="24" t="s">
        <v>7</v>
      </c>
      <c r="F69" s="24" t="s">
        <v>7</v>
      </c>
      <c r="G69" s="24" t="s">
        <v>7</v>
      </c>
      <c r="H69" s="24" t="s">
        <v>7</v>
      </c>
      <c r="I69" s="24" t="s">
        <v>7</v>
      </c>
      <c r="J69" s="24" t="s">
        <v>7</v>
      </c>
      <c r="K69" s="24" t="s">
        <v>7</v>
      </c>
      <c r="L69" s="24" t="s">
        <v>7</v>
      </c>
      <c r="M69" s="24" t="s">
        <v>7</v>
      </c>
      <c r="N69" s="24" t="s">
        <v>7</v>
      </c>
      <c r="O69" s="24" t="s">
        <v>7</v>
      </c>
      <c r="P69" s="24" t="s">
        <v>7</v>
      </c>
      <c r="Q69" s="24" t="s">
        <v>7</v>
      </c>
      <c r="R69" s="24" t="s">
        <v>7</v>
      </c>
      <c r="S69" s="24" t="s">
        <v>7</v>
      </c>
      <c r="T69" s="24" t="s">
        <v>7</v>
      </c>
      <c r="U69" s="24" t="s">
        <v>7</v>
      </c>
      <c r="V69" s="24" t="s">
        <v>7</v>
      </c>
      <c r="W69" s="24" t="s">
        <v>7</v>
      </c>
      <c r="X69" s="24" t="s">
        <v>7</v>
      </c>
      <c r="Y69" s="24" t="s">
        <v>7</v>
      </c>
      <c r="Z69" s="24" t="s">
        <v>7</v>
      </c>
      <c r="AA69" s="24" t="s">
        <v>7</v>
      </c>
      <c r="AB69" s="24" t="s">
        <v>7</v>
      </c>
      <c r="AC69" s="24" t="s">
        <v>7</v>
      </c>
      <c r="AD69" s="24" t="s">
        <v>7</v>
      </c>
      <c r="AE69" s="24" t="s">
        <v>7</v>
      </c>
      <c r="AF69" s="24" t="s">
        <v>7</v>
      </c>
      <c r="AG69" s="62" t="s">
        <v>7</v>
      </c>
      <c r="AH69" s="24" t="s">
        <v>7</v>
      </c>
      <c r="AI69" s="24" t="s">
        <v>7</v>
      </c>
      <c r="AJ69" s="63">
        <v>15.3628000136416</v>
      </c>
      <c r="AK69" s="24">
        <v>15.381764471720395</v>
      </c>
      <c r="AL69" s="24">
        <v>15.413601470140357</v>
      </c>
      <c r="AM69" s="24">
        <v>15.448248360978891</v>
      </c>
      <c r="AN69" s="24">
        <v>15.478006568025963</v>
      </c>
      <c r="AO69" s="24">
        <v>15.506282300426172</v>
      </c>
      <c r="AP69" s="24">
        <v>15.529620421893192</v>
      </c>
      <c r="AQ69" s="24">
        <v>15.547679427483111</v>
      </c>
      <c r="AR69" s="24">
        <v>15.57288800056121</v>
      </c>
      <c r="AS69" s="24">
        <v>15.591558636409447</v>
      </c>
      <c r="AT69" s="24">
        <v>15.613900600982163</v>
      </c>
      <c r="AU69" s="24">
        <v>15.639849670640887</v>
      </c>
      <c r="AV69" s="24">
        <v>15.674399851707722</v>
      </c>
      <c r="AW69" s="24">
        <v>15.719647968216028</v>
      </c>
      <c r="AX69" s="24">
        <v>15.770412962651671</v>
      </c>
      <c r="AY69" s="24">
        <v>15.828815157079895</v>
      </c>
      <c r="AZ69" s="24">
        <v>15.896306917269936</v>
      </c>
      <c r="BA69" s="24">
        <v>15.975555880283736</v>
      </c>
      <c r="BB69" s="24">
        <v>16.058211455545923</v>
      </c>
      <c r="BC69" s="24">
        <v>16.13016868946751</v>
      </c>
      <c r="BD69" s="24">
        <v>16.197357599076192</v>
      </c>
      <c r="BE69" s="24">
        <v>16.263477193295451</v>
      </c>
      <c r="BF69" s="24">
        <v>16.328760780454274</v>
      </c>
      <c r="BG69" s="24">
        <v>16.386529775671654</v>
      </c>
      <c r="BH69" s="24">
        <v>16.44190613226446</v>
      </c>
      <c r="BI69" s="24">
        <v>16.500601695590102</v>
      </c>
      <c r="BJ69" s="24">
        <v>16.562947686687565</v>
      </c>
      <c r="BK69" s="24">
        <v>16.623581727273784</v>
      </c>
      <c r="BL69" s="24">
        <v>16.678430250175513</v>
      </c>
      <c r="BM69" s="24">
        <v>16.729980207078839</v>
      </c>
      <c r="BN69" s="24">
        <v>16.78936782034943</v>
      </c>
      <c r="BO69" s="24">
        <v>16.855938414444818</v>
      </c>
      <c r="BP69" s="26"/>
      <c r="BQ69" s="26"/>
      <c r="BR69" s="26"/>
      <c r="BS69" s="26"/>
      <c r="BT69" s="26"/>
      <c r="BU69" s="26"/>
      <c r="BV69" s="26"/>
      <c r="BW69" s="26"/>
      <c r="BX69" s="26"/>
      <c r="BY69" s="26"/>
      <c r="BZ69" s="26"/>
      <c r="CA69" s="26"/>
      <c r="CB69" s="26"/>
      <c r="CC69" s="26"/>
    </row>
    <row r="70" spans="1:91" ht="17.25" customHeight="1">
      <c r="A70" s="25">
        <v>9</v>
      </c>
      <c r="B70" s="24" t="s">
        <v>7</v>
      </c>
      <c r="C70" s="24" t="s">
        <v>7</v>
      </c>
      <c r="D70" s="24" t="s">
        <v>7</v>
      </c>
      <c r="E70" s="24" t="s">
        <v>7</v>
      </c>
      <c r="F70" s="24" t="s">
        <v>7</v>
      </c>
      <c r="G70" s="24" t="s">
        <v>7</v>
      </c>
      <c r="H70" s="24" t="s">
        <v>7</v>
      </c>
      <c r="I70" s="24" t="s">
        <v>7</v>
      </c>
      <c r="J70" s="24" t="s">
        <v>7</v>
      </c>
      <c r="K70" s="24" t="s">
        <v>7</v>
      </c>
      <c r="L70" s="24" t="s">
        <v>7</v>
      </c>
      <c r="M70" s="24" t="s">
        <v>7</v>
      </c>
      <c r="N70" s="24" t="s">
        <v>7</v>
      </c>
      <c r="O70" s="24" t="s">
        <v>7</v>
      </c>
      <c r="P70" s="24" t="s">
        <v>7</v>
      </c>
      <c r="Q70" s="24" t="s">
        <v>7</v>
      </c>
      <c r="R70" s="24" t="s">
        <v>7</v>
      </c>
      <c r="S70" s="24" t="s">
        <v>7</v>
      </c>
      <c r="T70" s="24" t="s">
        <v>7</v>
      </c>
      <c r="U70" s="24" t="s">
        <v>7</v>
      </c>
      <c r="V70" s="24" t="s">
        <v>7</v>
      </c>
      <c r="W70" s="24" t="s">
        <v>7</v>
      </c>
      <c r="X70" s="24" t="s">
        <v>7</v>
      </c>
      <c r="Y70" s="24" t="s">
        <v>7</v>
      </c>
      <c r="Z70" s="24" t="s">
        <v>7</v>
      </c>
      <c r="AA70" s="24" t="s">
        <v>7</v>
      </c>
      <c r="AB70" s="24" t="s">
        <v>7</v>
      </c>
      <c r="AC70" s="24" t="s">
        <v>7</v>
      </c>
      <c r="AD70" s="24" t="s">
        <v>7</v>
      </c>
      <c r="AE70" s="24" t="s">
        <v>7</v>
      </c>
      <c r="AF70" s="24" t="s">
        <v>7</v>
      </c>
      <c r="AG70" s="62" t="s">
        <v>7</v>
      </c>
      <c r="AH70" s="24" t="s">
        <v>7</v>
      </c>
      <c r="AI70" s="24" t="s">
        <v>7</v>
      </c>
      <c r="AJ70" s="63">
        <v>15.3628000136416</v>
      </c>
      <c r="AK70" s="24">
        <v>15.381764471720395</v>
      </c>
      <c r="AL70" s="24">
        <v>15.413601470140357</v>
      </c>
      <c r="AM70" s="24">
        <v>15.448248360978891</v>
      </c>
      <c r="AN70" s="24">
        <v>15.478006568025963</v>
      </c>
      <c r="AO70" s="24">
        <v>15.506282300426172</v>
      </c>
      <c r="AP70" s="24">
        <v>15.529620421893192</v>
      </c>
      <c r="AQ70" s="24">
        <v>15.547679427483111</v>
      </c>
      <c r="AR70" s="24">
        <v>15.57288800056121</v>
      </c>
      <c r="AS70" s="24">
        <v>15.591558636409447</v>
      </c>
      <c r="AT70" s="24">
        <v>15.613900600982163</v>
      </c>
      <c r="AU70" s="24">
        <v>15.639849670640887</v>
      </c>
      <c r="AV70" s="24">
        <v>15.674399851707722</v>
      </c>
      <c r="AW70" s="24">
        <v>15.719647968216028</v>
      </c>
      <c r="AX70" s="24">
        <v>15.770412962651671</v>
      </c>
      <c r="AY70" s="24">
        <v>15.828815157079895</v>
      </c>
      <c r="AZ70" s="24">
        <v>15.896306917269936</v>
      </c>
      <c r="BA70" s="24">
        <v>15.975555880283736</v>
      </c>
      <c r="BB70" s="24">
        <v>16.058211455545923</v>
      </c>
      <c r="BC70" s="24">
        <v>16.13016868946751</v>
      </c>
      <c r="BD70" s="24">
        <v>16.197357599076192</v>
      </c>
      <c r="BE70" s="24">
        <v>16.263477193295451</v>
      </c>
      <c r="BF70" s="24">
        <v>16.328760780454274</v>
      </c>
      <c r="BG70" s="24">
        <v>16.386529775671654</v>
      </c>
      <c r="BH70" s="24">
        <v>16.44190613226446</v>
      </c>
      <c r="BI70" s="24">
        <v>16.500601695590102</v>
      </c>
      <c r="BJ70" s="24">
        <v>16.562947686687565</v>
      </c>
      <c r="BK70" s="24">
        <v>16.623581727273784</v>
      </c>
      <c r="BL70" s="24">
        <v>16.678430250175513</v>
      </c>
      <c r="BM70" s="24">
        <v>16.729980207078839</v>
      </c>
      <c r="BN70" s="24">
        <v>16.78936782034943</v>
      </c>
      <c r="BO70" s="24">
        <v>16.855938414444818</v>
      </c>
      <c r="BP70" s="26"/>
      <c r="BQ70" s="26"/>
      <c r="BR70" s="26"/>
      <c r="BS70" s="26"/>
      <c r="BT70" s="26"/>
      <c r="BU70" s="26"/>
      <c r="BV70" s="26"/>
      <c r="BW70" s="26"/>
      <c r="BX70" s="26"/>
      <c r="BY70" s="26"/>
      <c r="BZ70" s="26"/>
      <c r="CA70" s="26"/>
      <c r="CB70" s="26"/>
      <c r="CC70" s="26"/>
      <c r="CD70" s="26"/>
    </row>
    <row r="71" spans="1:91" ht="17.25" customHeight="1">
      <c r="A71" s="25">
        <v>8</v>
      </c>
      <c r="B71" s="24" t="s">
        <v>7</v>
      </c>
      <c r="C71" s="24" t="s">
        <v>7</v>
      </c>
      <c r="D71" s="24" t="s">
        <v>7</v>
      </c>
      <c r="E71" s="24" t="s">
        <v>7</v>
      </c>
      <c r="F71" s="24" t="s">
        <v>7</v>
      </c>
      <c r="G71" s="24" t="s">
        <v>7</v>
      </c>
      <c r="H71" s="24" t="s">
        <v>7</v>
      </c>
      <c r="I71" s="24" t="s">
        <v>7</v>
      </c>
      <c r="J71" s="24" t="s">
        <v>7</v>
      </c>
      <c r="K71" s="24" t="s">
        <v>7</v>
      </c>
      <c r="L71" s="24" t="s">
        <v>7</v>
      </c>
      <c r="M71" s="24" t="s">
        <v>7</v>
      </c>
      <c r="N71" s="24" t="s">
        <v>7</v>
      </c>
      <c r="O71" s="24" t="s">
        <v>7</v>
      </c>
      <c r="P71" s="24" t="s">
        <v>7</v>
      </c>
      <c r="Q71" s="24" t="s">
        <v>7</v>
      </c>
      <c r="R71" s="24" t="s">
        <v>7</v>
      </c>
      <c r="S71" s="24" t="s">
        <v>7</v>
      </c>
      <c r="T71" s="24" t="s">
        <v>7</v>
      </c>
      <c r="U71" s="24" t="s">
        <v>7</v>
      </c>
      <c r="V71" s="24" t="s">
        <v>7</v>
      </c>
      <c r="W71" s="24" t="s">
        <v>7</v>
      </c>
      <c r="X71" s="24" t="s">
        <v>7</v>
      </c>
      <c r="Y71" s="24" t="s">
        <v>7</v>
      </c>
      <c r="Z71" s="24" t="s">
        <v>7</v>
      </c>
      <c r="AA71" s="24" t="s">
        <v>7</v>
      </c>
      <c r="AB71" s="24" t="s">
        <v>7</v>
      </c>
      <c r="AC71" s="24" t="s">
        <v>7</v>
      </c>
      <c r="AD71" s="24" t="s">
        <v>7</v>
      </c>
      <c r="AE71" s="24" t="s">
        <v>7</v>
      </c>
      <c r="AF71" s="24" t="s">
        <v>7</v>
      </c>
      <c r="AG71" s="62" t="s">
        <v>7</v>
      </c>
      <c r="AH71" s="24" t="s">
        <v>7</v>
      </c>
      <c r="AI71" s="24" t="s">
        <v>7</v>
      </c>
      <c r="AJ71" s="63">
        <v>15.3628000136416</v>
      </c>
      <c r="AK71" s="24">
        <v>15.381764471720395</v>
      </c>
      <c r="AL71" s="24">
        <v>15.413601470140357</v>
      </c>
      <c r="AM71" s="24">
        <v>15.448248360978891</v>
      </c>
      <c r="AN71" s="24">
        <v>15.478006568025963</v>
      </c>
      <c r="AO71" s="24">
        <v>15.506282300426172</v>
      </c>
      <c r="AP71" s="24">
        <v>15.529620421893192</v>
      </c>
      <c r="AQ71" s="24">
        <v>15.547679427483111</v>
      </c>
      <c r="AR71" s="24">
        <v>15.57288800056121</v>
      </c>
      <c r="AS71" s="24">
        <v>15.591558636409447</v>
      </c>
      <c r="AT71" s="24">
        <v>15.613900600982163</v>
      </c>
      <c r="AU71" s="24">
        <v>15.639849670640887</v>
      </c>
      <c r="AV71" s="24">
        <v>15.674399851707722</v>
      </c>
      <c r="AW71" s="24">
        <v>15.719647968216028</v>
      </c>
      <c r="AX71" s="24">
        <v>15.770412962651671</v>
      </c>
      <c r="AY71" s="24">
        <v>15.828815157079895</v>
      </c>
      <c r="AZ71" s="24">
        <v>15.896306917269936</v>
      </c>
      <c r="BA71" s="24">
        <v>15.975555880283736</v>
      </c>
      <c r="BB71" s="24">
        <v>16.058211455545923</v>
      </c>
      <c r="BC71" s="24">
        <v>16.13016868946751</v>
      </c>
      <c r="BD71" s="24">
        <v>16.197357599076192</v>
      </c>
      <c r="BE71" s="24">
        <v>16.263477193295451</v>
      </c>
      <c r="BF71" s="24">
        <v>16.328760780454274</v>
      </c>
      <c r="BG71" s="24">
        <v>16.386529775671654</v>
      </c>
      <c r="BH71" s="24">
        <v>16.44190613226446</v>
      </c>
      <c r="BI71" s="24">
        <v>16.500601695590102</v>
      </c>
      <c r="BJ71" s="24">
        <v>16.562947686687565</v>
      </c>
      <c r="BK71" s="24">
        <v>16.623581727273784</v>
      </c>
      <c r="BL71" s="24">
        <v>16.678430250175513</v>
      </c>
      <c r="BM71" s="24">
        <v>16.729980207078839</v>
      </c>
      <c r="BN71" s="24">
        <v>16.78936782034943</v>
      </c>
      <c r="BO71" s="24">
        <v>16.855938414444818</v>
      </c>
      <c r="BP71" s="26"/>
      <c r="BQ71" s="26"/>
      <c r="BR71" s="26"/>
      <c r="BS71" s="26"/>
      <c r="BT71" s="26"/>
      <c r="BU71" s="26"/>
      <c r="BV71" s="26"/>
      <c r="BW71" s="26"/>
      <c r="BX71" s="26"/>
      <c r="BY71" s="26"/>
      <c r="BZ71" s="26"/>
      <c r="CA71" s="26"/>
      <c r="CB71" s="26"/>
      <c r="CC71" s="26"/>
      <c r="CD71" s="26"/>
      <c r="CE71" s="26"/>
    </row>
    <row r="72" spans="1:91" ht="17.25" customHeight="1">
      <c r="A72" s="25">
        <v>7</v>
      </c>
      <c r="B72" s="24" t="s">
        <v>7</v>
      </c>
      <c r="C72" s="24" t="s">
        <v>7</v>
      </c>
      <c r="D72" s="24" t="s">
        <v>7</v>
      </c>
      <c r="E72" s="24" t="s">
        <v>7</v>
      </c>
      <c r="F72" s="24" t="s">
        <v>7</v>
      </c>
      <c r="G72" s="24" t="s">
        <v>7</v>
      </c>
      <c r="H72" s="24" t="s">
        <v>7</v>
      </c>
      <c r="I72" s="24" t="s">
        <v>7</v>
      </c>
      <c r="J72" s="24" t="s">
        <v>7</v>
      </c>
      <c r="K72" s="24" t="s">
        <v>7</v>
      </c>
      <c r="L72" s="24" t="s">
        <v>7</v>
      </c>
      <c r="M72" s="24" t="s">
        <v>7</v>
      </c>
      <c r="N72" s="24" t="s">
        <v>7</v>
      </c>
      <c r="O72" s="24" t="s">
        <v>7</v>
      </c>
      <c r="P72" s="24" t="s">
        <v>7</v>
      </c>
      <c r="Q72" s="24" t="s">
        <v>7</v>
      </c>
      <c r="R72" s="24" t="s">
        <v>7</v>
      </c>
      <c r="S72" s="24" t="s">
        <v>7</v>
      </c>
      <c r="T72" s="24" t="s">
        <v>7</v>
      </c>
      <c r="U72" s="24" t="s">
        <v>7</v>
      </c>
      <c r="V72" s="24" t="s">
        <v>7</v>
      </c>
      <c r="W72" s="24" t="s">
        <v>7</v>
      </c>
      <c r="X72" s="24" t="s">
        <v>7</v>
      </c>
      <c r="Y72" s="24" t="s">
        <v>7</v>
      </c>
      <c r="Z72" s="24" t="s">
        <v>7</v>
      </c>
      <c r="AA72" s="24" t="s">
        <v>7</v>
      </c>
      <c r="AB72" s="24" t="s">
        <v>7</v>
      </c>
      <c r="AC72" s="24" t="s">
        <v>7</v>
      </c>
      <c r="AD72" s="24" t="s">
        <v>7</v>
      </c>
      <c r="AE72" s="24" t="s">
        <v>7</v>
      </c>
      <c r="AF72" s="24" t="s">
        <v>7</v>
      </c>
      <c r="AG72" s="62" t="s">
        <v>7</v>
      </c>
      <c r="AH72" s="24" t="s">
        <v>7</v>
      </c>
      <c r="AI72" s="24" t="s">
        <v>7</v>
      </c>
      <c r="AJ72" s="63">
        <v>15.3628000136416</v>
      </c>
      <c r="AK72" s="24">
        <v>15.381764471720395</v>
      </c>
      <c r="AL72" s="24">
        <v>15.413601470140357</v>
      </c>
      <c r="AM72" s="24">
        <v>15.448248360978891</v>
      </c>
      <c r="AN72" s="24">
        <v>15.478006568025963</v>
      </c>
      <c r="AO72" s="24">
        <v>15.506282300426172</v>
      </c>
      <c r="AP72" s="24">
        <v>15.529620421893192</v>
      </c>
      <c r="AQ72" s="24">
        <v>15.547679427483111</v>
      </c>
      <c r="AR72" s="24">
        <v>15.57288800056121</v>
      </c>
      <c r="AS72" s="24">
        <v>15.591558636409447</v>
      </c>
      <c r="AT72" s="24">
        <v>15.613900600982163</v>
      </c>
      <c r="AU72" s="24">
        <v>15.639849670640887</v>
      </c>
      <c r="AV72" s="24">
        <v>15.674399851707722</v>
      </c>
      <c r="AW72" s="24">
        <v>15.719647968216028</v>
      </c>
      <c r="AX72" s="24">
        <v>15.770412962651671</v>
      </c>
      <c r="AY72" s="24">
        <v>15.828815157079895</v>
      </c>
      <c r="AZ72" s="24">
        <v>15.896306917269936</v>
      </c>
      <c r="BA72" s="24">
        <v>15.975555880283736</v>
      </c>
      <c r="BB72" s="24">
        <v>16.058211455545923</v>
      </c>
      <c r="BC72" s="24">
        <v>16.13016868946751</v>
      </c>
      <c r="BD72" s="24">
        <v>16.197357599076192</v>
      </c>
      <c r="BE72" s="24">
        <v>16.263477193295451</v>
      </c>
      <c r="BF72" s="24">
        <v>16.328760780454274</v>
      </c>
      <c r="BG72" s="24">
        <v>16.386529775671654</v>
      </c>
      <c r="BH72" s="24">
        <v>16.44190613226446</v>
      </c>
      <c r="BI72" s="24">
        <v>16.500601695590102</v>
      </c>
      <c r="BJ72" s="24">
        <v>16.562947686687565</v>
      </c>
      <c r="BK72" s="24">
        <v>16.623581727273784</v>
      </c>
      <c r="BL72" s="24">
        <v>16.678430250175513</v>
      </c>
      <c r="BM72" s="24">
        <v>16.729980207078839</v>
      </c>
      <c r="BN72" s="24">
        <v>16.78936782034943</v>
      </c>
      <c r="BO72" s="24">
        <v>16.855938414444818</v>
      </c>
      <c r="BP72" s="26"/>
      <c r="BQ72" s="26"/>
      <c r="BR72" s="26"/>
      <c r="BS72" s="26"/>
      <c r="BT72" s="26"/>
      <c r="BU72" s="26"/>
      <c r="BV72" s="26"/>
      <c r="BW72" s="26"/>
      <c r="BX72" s="26"/>
      <c r="BY72" s="26"/>
      <c r="BZ72" s="26"/>
      <c r="CA72" s="26"/>
      <c r="CB72" s="26"/>
      <c r="CC72" s="26"/>
      <c r="CD72" s="26"/>
      <c r="CE72" s="26"/>
      <c r="CF72" s="26"/>
    </row>
    <row r="73" spans="1:91" ht="17.25" customHeight="1">
      <c r="A73" s="25">
        <v>6</v>
      </c>
      <c r="B73" s="24" t="s">
        <v>7</v>
      </c>
      <c r="C73" s="24" t="s">
        <v>7</v>
      </c>
      <c r="D73" s="24" t="s">
        <v>7</v>
      </c>
      <c r="E73" s="24" t="s">
        <v>7</v>
      </c>
      <c r="F73" s="24" t="s">
        <v>7</v>
      </c>
      <c r="G73" s="24" t="s">
        <v>7</v>
      </c>
      <c r="H73" s="24" t="s">
        <v>7</v>
      </c>
      <c r="I73" s="24" t="s">
        <v>7</v>
      </c>
      <c r="J73" s="24" t="s">
        <v>7</v>
      </c>
      <c r="K73" s="24" t="s">
        <v>7</v>
      </c>
      <c r="L73" s="24" t="s">
        <v>7</v>
      </c>
      <c r="M73" s="24" t="s">
        <v>7</v>
      </c>
      <c r="N73" s="24" t="s">
        <v>7</v>
      </c>
      <c r="O73" s="24" t="s">
        <v>7</v>
      </c>
      <c r="P73" s="24" t="s">
        <v>7</v>
      </c>
      <c r="Q73" s="24" t="s">
        <v>7</v>
      </c>
      <c r="R73" s="24" t="s">
        <v>7</v>
      </c>
      <c r="S73" s="24" t="s">
        <v>7</v>
      </c>
      <c r="T73" s="24" t="s">
        <v>7</v>
      </c>
      <c r="U73" s="24" t="s">
        <v>7</v>
      </c>
      <c r="V73" s="24" t="s">
        <v>7</v>
      </c>
      <c r="W73" s="24" t="s">
        <v>7</v>
      </c>
      <c r="X73" s="24" t="s">
        <v>7</v>
      </c>
      <c r="Y73" s="24" t="s">
        <v>7</v>
      </c>
      <c r="Z73" s="24" t="s">
        <v>7</v>
      </c>
      <c r="AA73" s="24" t="s">
        <v>7</v>
      </c>
      <c r="AB73" s="24" t="s">
        <v>7</v>
      </c>
      <c r="AC73" s="24" t="s">
        <v>7</v>
      </c>
      <c r="AD73" s="24" t="s">
        <v>7</v>
      </c>
      <c r="AE73" s="24" t="s">
        <v>7</v>
      </c>
      <c r="AF73" s="24" t="s">
        <v>7</v>
      </c>
      <c r="AG73" s="62" t="s">
        <v>7</v>
      </c>
      <c r="AH73" s="24" t="s">
        <v>7</v>
      </c>
      <c r="AI73" s="24" t="s">
        <v>7</v>
      </c>
      <c r="AJ73" s="63">
        <v>15.3628000136416</v>
      </c>
      <c r="AK73" s="24">
        <v>15.381764471720395</v>
      </c>
      <c r="AL73" s="24">
        <v>15.413601470140357</v>
      </c>
      <c r="AM73" s="24">
        <v>15.448248360978891</v>
      </c>
      <c r="AN73" s="24">
        <v>15.478006568025963</v>
      </c>
      <c r="AO73" s="24">
        <v>15.506282300426172</v>
      </c>
      <c r="AP73" s="24">
        <v>15.529620421893192</v>
      </c>
      <c r="AQ73" s="24">
        <v>15.547679427483111</v>
      </c>
      <c r="AR73" s="24">
        <v>15.57288800056121</v>
      </c>
      <c r="AS73" s="24">
        <v>15.591558636409447</v>
      </c>
      <c r="AT73" s="24">
        <v>15.613900600982163</v>
      </c>
      <c r="AU73" s="24">
        <v>15.639849670640887</v>
      </c>
      <c r="AV73" s="24">
        <v>15.674399851707722</v>
      </c>
      <c r="AW73" s="24">
        <v>15.719647968216028</v>
      </c>
      <c r="AX73" s="24">
        <v>15.770412962651671</v>
      </c>
      <c r="AY73" s="24">
        <v>15.828815157079895</v>
      </c>
      <c r="AZ73" s="24">
        <v>15.896306917269936</v>
      </c>
      <c r="BA73" s="24">
        <v>15.975555880283736</v>
      </c>
      <c r="BB73" s="24">
        <v>16.058211455545923</v>
      </c>
      <c r="BC73" s="24">
        <v>16.13016868946751</v>
      </c>
      <c r="BD73" s="24">
        <v>16.197357599076192</v>
      </c>
      <c r="BE73" s="24">
        <v>16.263477193295451</v>
      </c>
      <c r="BF73" s="24">
        <v>16.328760780454274</v>
      </c>
      <c r="BG73" s="24">
        <v>16.386529775671654</v>
      </c>
      <c r="BH73" s="24">
        <v>16.44190613226446</v>
      </c>
      <c r="BI73" s="24">
        <v>16.500601695590102</v>
      </c>
      <c r="BJ73" s="24">
        <v>16.562947686687565</v>
      </c>
      <c r="BK73" s="24">
        <v>16.623581727273784</v>
      </c>
      <c r="BL73" s="24">
        <v>16.678430250175513</v>
      </c>
      <c r="BM73" s="24">
        <v>16.729980207078839</v>
      </c>
      <c r="BN73" s="24">
        <v>16.78936782034943</v>
      </c>
      <c r="BO73" s="24">
        <v>16.855938414444818</v>
      </c>
      <c r="BP73" s="26"/>
      <c r="BQ73" s="26"/>
      <c r="BR73" s="26"/>
      <c r="BS73" s="26"/>
      <c r="BT73" s="26"/>
      <c r="BU73" s="26"/>
      <c r="BV73" s="26"/>
      <c r="BW73" s="26"/>
      <c r="BX73" s="26"/>
      <c r="BY73" s="26"/>
      <c r="BZ73" s="26"/>
      <c r="CA73" s="26"/>
      <c r="CB73" s="26"/>
      <c r="CC73" s="26"/>
      <c r="CD73" s="26"/>
      <c r="CE73" s="26"/>
      <c r="CF73" s="26"/>
      <c r="CG73" s="26"/>
    </row>
    <row r="74" spans="1:91" ht="17.25" customHeight="1">
      <c r="A74" s="25">
        <v>5</v>
      </c>
      <c r="B74" s="24" t="s">
        <v>7</v>
      </c>
      <c r="C74" s="24" t="s">
        <v>7</v>
      </c>
      <c r="D74" s="24" t="s">
        <v>7</v>
      </c>
      <c r="E74" s="24" t="s">
        <v>7</v>
      </c>
      <c r="F74" s="24" t="s">
        <v>7</v>
      </c>
      <c r="G74" s="24" t="s">
        <v>7</v>
      </c>
      <c r="H74" s="24" t="s">
        <v>7</v>
      </c>
      <c r="I74" s="24" t="s">
        <v>7</v>
      </c>
      <c r="J74" s="24" t="s">
        <v>7</v>
      </c>
      <c r="K74" s="24" t="s">
        <v>7</v>
      </c>
      <c r="L74" s="24" t="s">
        <v>7</v>
      </c>
      <c r="M74" s="24" t="s">
        <v>7</v>
      </c>
      <c r="N74" s="24" t="s">
        <v>7</v>
      </c>
      <c r="O74" s="24" t="s">
        <v>7</v>
      </c>
      <c r="P74" s="24" t="s">
        <v>7</v>
      </c>
      <c r="Q74" s="24" t="s">
        <v>7</v>
      </c>
      <c r="R74" s="24" t="s">
        <v>7</v>
      </c>
      <c r="S74" s="24" t="s">
        <v>7</v>
      </c>
      <c r="T74" s="24" t="s">
        <v>7</v>
      </c>
      <c r="U74" s="24" t="s">
        <v>7</v>
      </c>
      <c r="V74" s="24" t="s">
        <v>7</v>
      </c>
      <c r="W74" s="24" t="s">
        <v>7</v>
      </c>
      <c r="X74" s="24" t="s">
        <v>7</v>
      </c>
      <c r="Y74" s="24" t="s">
        <v>7</v>
      </c>
      <c r="Z74" s="24" t="s">
        <v>7</v>
      </c>
      <c r="AA74" s="24" t="s">
        <v>7</v>
      </c>
      <c r="AB74" s="24" t="s">
        <v>7</v>
      </c>
      <c r="AC74" s="24" t="s">
        <v>7</v>
      </c>
      <c r="AD74" s="24" t="s">
        <v>7</v>
      </c>
      <c r="AE74" s="24" t="s">
        <v>7</v>
      </c>
      <c r="AF74" s="24" t="s">
        <v>7</v>
      </c>
      <c r="AG74" s="62" t="s">
        <v>7</v>
      </c>
      <c r="AH74" s="24" t="s">
        <v>7</v>
      </c>
      <c r="AI74" s="24" t="s">
        <v>7</v>
      </c>
      <c r="AJ74" s="63">
        <v>15.3628000136416</v>
      </c>
      <c r="AK74" s="24">
        <v>15.381764471720395</v>
      </c>
      <c r="AL74" s="24">
        <v>15.413601470140357</v>
      </c>
      <c r="AM74" s="24">
        <v>15.448248360978891</v>
      </c>
      <c r="AN74" s="24">
        <v>15.478006568025963</v>
      </c>
      <c r="AO74" s="24">
        <v>15.506282300426172</v>
      </c>
      <c r="AP74" s="24">
        <v>15.529620421893192</v>
      </c>
      <c r="AQ74" s="24">
        <v>15.547679427483111</v>
      </c>
      <c r="AR74" s="24">
        <v>15.57288800056121</v>
      </c>
      <c r="AS74" s="24">
        <v>15.591558636409447</v>
      </c>
      <c r="AT74" s="24">
        <v>15.613900600982163</v>
      </c>
      <c r="AU74" s="24">
        <v>15.639849670640887</v>
      </c>
      <c r="AV74" s="24">
        <v>15.674399851707722</v>
      </c>
      <c r="AW74" s="24">
        <v>15.719647968216028</v>
      </c>
      <c r="AX74" s="24">
        <v>15.770412962651671</v>
      </c>
      <c r="AY74" s="24">
        <v>15.828815157079895</v>
      </c>
      <c r="AZ74" s="24">
        <v>15.896306917269936</v>
      </c>
      <c r="BA74" s="24">
        <v>15.975555880283736</v>
      </c>
      <c r="BB74" s="24">
        <v>16.058211455545923</v>
      </c>
      <c r="BC74" s="24">
        <v>16.13016868946751</v>
      </c>
      <c r="BD74" s="24">
        <v>16.197357599076192</v>
      </c>
      <c r="BE74" s="24">
        <v>16.263477193295451</v>
      </c>
      <c r="BF74" s="24">
        <v>16.328760780454274</v>
      </c>
      <c r="BG74" s="24">
        <v>16.386529775671654</v>
      </c>
      <c r="BH74" s="24">
        <v>16.44190613226446</v>
      </c>
      <c r="BI74" s="24">
        <v>16.500601695590102</v>
      </c>
      <c r="BJ74" s="24">
        <v>16.562947686687565</v>
      </c>
      <c r="BK74" s="24">
        <v>16.623581727273784</v>
      </c>
      <c r="BL74" s="24">
        <v>16.678430250175513</v>
      </c>
      <c r="BM74" s="24">
        <v>16.729980207078839</v>
      </c>
      <c r="BN74" s="24">
        <v>16.78936782034943</v>
      </c>
      <c r="BO74" s="24">
        <v>16.855938414444818</v>
      </c>
      <c r="BP74" s="26"/>
      <c r="BQ74" s="26"/>
      <c r="BR74" s="26"/>
      <c r="BS74" s="26"/>
      <c r="BT74" s="26"/>
      <c r="BU74" s="26"/>
      <c r="BV74" s="26"/>
      <c r="BW74" s="26"/>
      <c r="BX74" s="26"/>
      <c r="BY74" s="26"/>
      <c r="BZ74" s="26"/>
      <c r="CA74" s="26"/>
      <c r="CB74" s="26"/>
      <c r="CC74" s="26"/>
      <c r="CD74" s="26"/>
      <c r="CE74" s="26"/>
      <c r="CF74" s="26"/>
      <c r="CG74" s="26"/>
      <c r="CH74" s="26"/>
    </row>
    <row r="75" spans="1:91" ht="17.25" customHeight="1">
      <c r="A75" s="25">
        <v>4</v>
      </c>
      <c r="B75" s="24" t="s">
        <v>7</v>
      </c>
      <c r="C75" s="24" t="s">
        <v>7</v>
      </c>
      <c r="D75" s="24" t="s">
        <v>7</v>
      </c>
      <c r="E75" s="24" t="s">
        <v>7</v>
      </c>
      <c r="F75" s="24" t="s">
        <v>7</v>
      </c>
      <c r="G75" s="24" t="s">
        <v>7</v>
      </c>
      <c r="H75" s="24" t="s">
        <v>7</v>
      </c>
      <c r="I75" s="24" t="s">
        <v>7</v>
      </c>
      <c r="J75" s="24" t="s">
        <v>7</v>
      </c>
      <c r="K75" s="24" t="s">
        <v>7</v>
      </c>
      <c r="L75" s="24" t="s">
        <v>7</v>
      </c>
      <c r="M75" s="24" t="s">
        <v>7</v>
      </c>
      <c r="N75" s="24" t="s">
        <v>7</v>
      </c>
      <c r="O75" s="24" t="s">
        <v>7</v>
      </c>
      <c r="P75" s="24" t="s">
        <v>7</v>
      </c>
      <c r="Q75" s="24" t="s">
        <v>7</v>
      </c>
      <c r="R75" s="24" t="s">
        <v>7</v>
      </c>
      <c r="S75" s="24" t="s">
        <v>7</v>
      </c>
      <c r="T75" s="24" t="s">
        <v>7</v>
      </c>
      <c r="U75" s="24" t="s">
        <v>7</v>
      </c>
      <c r="V75" s="24" t="s">
        <v>7</v>
      </c>
      <c r="W75" s="24" t="s">
        <v>7</v>
      </c>
      <c r="X75" s="24" t="s">
        <v>7</v>
      </c>
      <c r="Y75" s="24" t="s">
        <v>7</v>
      </c>
      <c r="Z75" s="24" t="s">
        <v>7</v>
      </c>
      <c r="AA75" s="24" t="s">
        <v>7</v>
      </c>
      <c r="AB75" s="24" t="s">
        <v>7</v>
      </c>
      <c r="AC75" s="24" t="s">
        <v>7</v>
      </c>
      <c r="AD75" s="24" t="s">
        <v>7</v>
      </c>
      <c r="AE75" s="24" t="s">
        <v>7</v>
      </c>
      <c r="AF75" s="24" t="s">
        <v>7</v>
      </c>
      <c r="AG75" s="62" t="s">
        <v>7</v>
      </c>
      <c r="AH75" s="24" t="s">
        <v>7</v>
      </c>
      <c r="AI75" s="24" t="s">
        <v>7</v>
      </c>
      <c r="AJ75" s="63">
        <v>15.3628000136416</v>
      </c>
      <c r="AK75" s="24">
        <v>15.381764471720395</v>
      </c>
      <c r="AL75" s="24">
        <v>15.413601470140357</v>
      </c>
      <c r="AM75" s="24">
        <v>15.448248360978891</v>
      </c>
      <c r="AN75" s="24">
        <v>15.478006568025963</v>
      </c>
      <c r="AO75" s="24">
        <v>15.506282300426172</v>
      </c>
      <c r="AP75" s="24">
        <v>15.529620421893192</v>
      </c>
      <c r="AQ75" s="24">
        <v>15.547679427483111</v>
      </c>
      <c r="AR75" s="24">
        <v>15.57288800056121</v>
      </c>
      <c r="AS75" s="24">
        <v>15.591558636409447</v>
      </c>
      <c r="AT75" s="24">
        <v>15.613900600982163</v>
      </c>
      <c r="AU75" s="24">
        <v>15.639849670640887</v>
      </c>
      <c r="AV75" s="24">
        <v>15.674399851707722</v>
      </c>
      <c r="AW75" s="24">
        <v>15.719647968216028</v>
      </c>
      <c r="AX75" s="24">
        <v>15.770412962651671</v>
      </c>
      <c r="AY75" s="24">
        <v>15.828815157079895</v>
      </c>
      <c r="AZ75" s="24">
        <v>15.896306917269936</v>
      </c>
      <c r="BA75" s="24">
        <v>15.975555880283736</v>
      </c>
      <c r="BB75" s="24">
        <v>16.058211455545923</v>
      </c>
      <c r="BC75" s="24">
        <v>16.13016868946751</v>
      </c>
      <c r="BD75" s="24">
        <v>16.197357599076192</v>
      </c>
      <c r="BE75" s="24">
        <v>16.263477193295451</v>
      </c>
      <c r="BF75" s="24">
        <v>16.328760780454274</v>
      </c>
      <c r="BG75" s="24">
        <v>16.386529775671654</v>
      </c>
      <c r="BH75" s="24">
        <v>16.44190613226446</v>
      </c>
      <c r="BI75" s="24">
        <v>16.500601695590102</v>
      </c>
      <c r="BJ75" s="24">
        <v>16.562947686687565</v>
      </c>
      <c r="BK75" s="24">
        <v>16.623581727273784</v>
      </c>
      <c r="BL75" s="24">
        <v>16.678430250175513</v>
      </c>
      <c r="BM75" s="24">
        <v>16.729980207078839</v>
      </c>
      <c r="BN75" s="24">
        <v>16.78936782034943</v>
      </c>
      <c r="BO75" s="24">
        <v>16.855938414444818</v>
      </c>
      <c r="BP75" s="26"/>
      <c r="BQ75" s="26"/>
      <c r="BR75" s="26"/>
      <c r="BS75" s="26"/>
      <c r="BT75" s="26"/>
      <c r="BU75" s="26"/>
      <c r="BV75" s="26"/>
      <c r="BW75" s="26"/>
      <c r="BX75" s="26"/>
      <c r="BY75" s="26"/>
      <c r="BZ75" s="26"/>
      <c r="CA75" s="26"/>
      <c r="CB75" s="26"/>
      <c r="CC75" s="26"/>
      <c r="CD75" s="26"/>
      <c r="CE75" s="26"/>
      <c r="CF75" s="26"/>
      <c r="CG75" s="26"/>
      <c r="CH75" s="26"/>
      <c r="CI75" s="26"/>
    </row>
    <row r="76" spans="1:91" ht="17.25" customHeight="1">
      <c r="A76" s="25">
        <v>3</v>
      </c>
      <c r="B76" s="24" t="s">
        <v>7</v>
      </c>
      <c r="C76" s="24" t="s">
        <v>7</v>
      </c>
      <c r="D76" s="24" t="s">
        <v>7</v>
      </c>
      <c r="E76" s="24" t="s">
        <v>7</v>
      </c>
      <c r="F76" s="24" t="s">
        <v>7</v>
      </c>
      <c r="G76" s="24" t="s">
        <v>7</v>
      </c>
      <c r="H76" s="24" t="s">
        <v>7</v>
      </c>
      <c r="I76" s="24" t="s">
        <v>7</v>
      </c>
      <c r="J76" s="24" t="s">
        <v>7</v>
      </c>
      <c r="K76" s="24" t="s">
        <v>7</v>
      </c>
      <c r="L76" s="24" t="s">
        <v>7</v>
      </c>
      <c r="M76" s="24" t="s">
        <v>7</v>
      </c>
      <c r="N76" s="24" t="s">
        <v>7</v>
      </c>
      <c r="O76" s="24" t="s">
        <v>7</v>
      </c>
      <c r="P76" s="24" t="s">
        <v>7</v>
      </c>
      <c r="Q76" s="24" t="s">
        <v>7</v>
      </c>
      <c r="R76" s="24" t="s">
        <v>7</v>
      </c>
      <c r="S76" s="24" t="s">
        <v>7</v>
      </c>
      <c r="T76" s="24" t="s">
        <v>7</v>
      </c>
      <c r="U76" s="24" t="s">
        <v>7</v>
      </c>
      <c r="V76" s="24" t="s">
        <v>7</v>
      </c>
      <c r="W76" s="24" t="s">
        <v>7</v>
      </c>
      <c r="X76" s="24" t="s">
        <v>7</v>
      </c>
      <c r="Y76" s="24" t="s">
        <v>7</v>
      </c>
      <c r="Z76" s="24" t="s">
        <v>7</v>
      </c>
      <c r="AA76" s="24" t="s">
        <v>7</v>
      </c>
      <c r="AB76" s="24" t="s">
        <v>7</v>
      </c>
      <c r="AC76" s="24" t="s">
        <v>7</v>
      </c>
      <c r="AD76" s="24" t="s">
        <v>7</v>
      </c>
      <c r="AE76" s="24" t="s">
        <v>7</v>
      </c>
      <c r="AF76" s="24" t="s">
        <v>7</v>
      </c>
      <c r="AG76" s="62" t="s">
        <v>7</v>
      </c>
      <c r="AH76" s="24" t="s">
        <v>7</v>
      </c>
      <c r="AI76" s="24" t="s">
        <v>7</v>
      </c>
      <c r="AJ76" s="63">
        <v>15.3628000136416</v>
      </c>
      <c r="AK76" s="24">
        <v>15.381764471720395</v>
      </c>
      <c r="AL76" s="24">
        <v>15.413601470140357</v>
      </c>
      <c r="AM76" s="24">
        <v>15.448248360978891</v>
      </c>
      <c r="AN76" s="24">
        <v>15.478006568025963</v>
      </c>
      <c r="AO76" s="24">
        <v>15.506282300426172</v>
      </c>
      <c r="AP76" s="24">
        <v>15.529620421893192</v>
      </c>
      <c r="AQ76" s="24">
        <v>15.547679427483111</v>
      </c>
      <c r="AR76" s="24">
        <v>15.57288800056121</v>
      </c>
      <c r="AS76" s="24">
        <v>15.591558636409447</v>
      </c>
      <c r="AT76" s="24">
        <v>15.613900600982163</v>
      </c>
      <c r="AU76" s="24">
        <v>15.639849670640887</v>
      </c>
      <c r="AV76" s="24">
        <v>15.674399851707722</v>
      </c>
      <c r="AW76" s="24">
        <v>15.719647968216028</v>
      </c>
      <c r="AX76" s="24">
        <v>15.770412962651671</v>
      </c>
      <c r="AY76" s="24">
        <v>15.828815157079895</v>
      </c>
      <c r="AZ76" s="24">
        <v>15.896306917269936</v>
      </c>
      <c r="BA76" s="24">
        <v>15.975555880283736</v>
      </c>
      <c r="BB76" s="24">
        <v>16.058211455545923</v>
      </c>
      <c r="BC76" s="24">
        <v>16.13016868946751</v>
      </c>
      <c r="BD76" s="24">
        <v>16.197357599076192</v>
      </c>
      <c r="BE76" s="24">
        <v>16.263477193295451</v>
      </c>
      <c r="BF76" s="24">
        <v>16.328760780454274</v>
      </c>
      <c r="BG76" s="24">
        <v>16.386529775671654</v>
      </c>
      <c r="BH76" s="24">
        <v>16.44190613226446</v>
      </c>
      <c r="BI76" s="24">
        <v>16.500601695590102</v>
      </c>
      <c r="BJ76" s="24">
        <v>16.562947686687565</v>
      </c>
      <c r="BK76" s="24">
        <v>16.623581727273784</v>
      </c>
      <c r="BL76" s="24">
        <v>16.678430250175513</v>
      </c>
      <c r="BM76" s="24">
        <v>16.729980207078839</v>
      </c>
      <c r="BN76" s="24">
        <v>16.78936782034943</v>
      </c>
      <c r="BO76" s="24">
        <v>16.855938414444818</v>
      </c>
      <c r="BP76" s="26"/>
      <c r="BQ76" s="26"/>
      <c r="BR76" s="26"/>
      <c r="BS76" s="26"/>
      <c r="BT76" s="26"/>
      <c r="BU76" s="26"/>
      <c r="BV76" s="26"/>
      <c r="BW76" s="26"/>
      <c r="BX76" s="26"/>
      <c r="BY76" s="26"/>
      <c r="BZ76" s="26"/>
      <c r="CA76" s="26"/>
      <c r="CB76" s="26"/>
      <c r="CC76" s="26"/>
      <c r="CD76" s="26"/>
      <c r="CE76" s="26"/>
      <c r="CF76" s="26"/>
      <c r="CG76" s="26"/>
      <c r="CH76" s="26"/>
      <c r="CI76" s="26"/>
      <c r="CJ76" s="26"/>
    </row>
    <row r="77" spans="1:91" ht="17.25" customHeight="1">
      <c r="A77" s="25">
        <v>2</v>
      </c>
      <c r="B77" s="24" t="s">
        <v>7</v>
      </c>
      <c r="C77" s="24" t="s">
        <v>7</v>
      </c>
      <c r="D77" s="24" t="s">
        <v>7</v>
      </c>
      <c r="E77" s="24" t="s">
        <v>7</v>
      </c>
      <c r="F77" s="24" t="s">
        <v>7</v>
      </c>
      <c r="G77" s="24" t="s">
        <v>7</v>
      </c>
      <c r="H77" s="24" t="s">
        <v>7</v>
      </c>
      <c r="I77" s="24" t="s">
        <v>7</v>
      </c>
      <c r="J77" s="24" t="s">
        <v>7</v>
      </c>
      <c r="K77" s="24" t="s">
        <v>7</v>
      </c>
      <c r="L77" s="24" t="s">
        <v>7</v>
      </c>
      <c r="M77" s="24" t="s">
        <v>7</v>
      </c>
      <c r="N77" s="24" t="s">
        <v>7</v>
      </c>
      <c r="O77" s="24" t="s">
        <v>7</v>
      </c>
      <c r="P77" s="24" t="s">
        <v>7</v>
      </c>
      <c r="Q77" s="24" t="s">
        <v>7</v>
      </c>
      <c r="R77" s="24" t="s">
        <v>7</v>
      </c>
      <c r="S77" s="24" t="s">
        <v>7</v>
      </c>
      <c r="T77" s="24" t="s">
        <v>7</v>
      </c>
      <c r="U77" s="24" t="s">
        <v>7</v>
      </c>
      <c r="V77" s="24" t="s">
        <v>7</v>
      </c>
      <c r="W77" s="24" t="s">
        <v>7</v>
      </c>
      <c r="X77" s="24" t="s">
        <v>7</v>
      </c>
      <c r="Y77" s="24" t="s">
        <v>7</v>
      </c>
      <c r="Z77" s="24" t="s">
        <v>7</v>
      </c>
      <c r="AA77" s="24" t="s">
        <v>7</v>
      </c>
      <c r="AB77" s="24" t="s">
        <v>7</v>
      </c>
      <c r="AC77" s="24" t="s">
        <v>7</v>
      </c>
      <c r="AD77" s="24" t="s">
        <v>7</v>
      </c>
      <c r="AE77" s="24" t="s">
        <v>7</v>
      </c>
      <c r="AF77" s="24" t="s">
        <v>7</v>
      </c>
      <c r="AG77" s="62" t="s">
        <v>7</v>
      </c>
      <c r="AH77" s="24" t="s">
        <v>7</v>
      </c>
      <c r="AI77" s="24" t="s">
        <v>7</v>
      </c>
      <c r="AJ77" s="63">
        <v>15.3628000136416</v>
      </c>
      <c r="AK77" s="24">
        <v>15.381764471720395</v>
      </c>
      <c r="AL77" s="24">
        <v>15.413601470140357</v>
      </c>
      <c r="AM77" s="24">
        <v>15.448248360978891</v>
      </c>
      <c r="AN77" s="24">
        <v>15.478006568025963</v>
      </c>
      <c r="AO77" s="24">
        <v>15.506282300426172</v>
      </c>
      <c r="AP77" s="24">
        <v>15.529620421893192</v>
      </c>
      <c r="AQ77" s="24">
        <v>15.547679427483111</v>
      </c>
      <c r="AR77" s="24">
        <v>15.57288800056121</v>
      </c>
      <c r="AS77" s="24">
        <v>15.591558636409447</v>
      </c>
      <c r="AT77" s="24">
        <v>15.613900600982163</v>
      </c>
      <c r="AU77" s="24">
        <v>15.639849670640887</v>
      </c>
      <c r="AV77" s="24">
        <v>15.674399851707722</v>
      </c>
      <c r="AW77" s="24">
        <v>15.719647968216028</v>
      </c>
      <c r="AX77" s="24">
        <v>15.770412962651671</v>
      </c>
      <c r="AY77" s="24">
        <v>15.828815157079895</v>
      </c>
      <c r="AZ77" s="24">
        <v>15.896306917269936</v>
      </c>
      <c r="BA77" s="24">
        <v>15.975555880283736</v>
      </c>
      <c r="BB77" s="24">
        <v>16.058211455545923</v>
      </c>
      <c r="BC77" s="24">
        <v>16.13016868946751</v>
      </c>
      <c r="BD77" s="24">
        <v>16.197357599076192</v>
      </c>
      <c r="BE77" s="24">
        <v>16.263477193295451</v>
      </c>
      <c r="BF77" s="24">
        <v>16.328760780454274</v>
      </c>
      <c r="BG77" s="24">
        <v>16.386529775671654</v>
      </c>
      <c r="BH77" s="24">
        <v>16.44190613226446</v>
      </c>
      <c r="BI77" s="24">
        <v>16.500601695590102</v>
      </c>
      <c r="BJ77" s="24">
        <v>16.562947686687565</v>
      </c>
      <c r="BK77" s="24">
        <v>16.623581727273784</v>
      </c>
      <c r="BL77" s="24">
        <v>16.678430250175513</v>
      </c>
      <c r="BM77" s="24">
        <v>16.729980207078839</v>
      </c>
      <c r="BN77" s="24">
        <v>16.78936782034943</v>
      </c>
      <c r="BO77" s="24">
        <v>16.855938414444818</v>
      </c>
      <c r="BP77" s="26"/>
      <c r="BQ77" s="26"/>
      <c r="BR77" s="26"/>
      <c r="BS77" s="26"/>
      <c r="BT77" s="26"/>
      <c r="BU77" s="26"/>
      <c r="BV77" s="26"/>
      <c r="BW77" s="26"/>
      <c r="BX77" s="26"/>
      <c r="BY77" s="26"/>
      <c r="BZ77" s="26"/>
      <c r="CA77" s="26"/>
      <c r="CB77" s="26"/>
      <c r="CC77" s="26"/>
      <c r="CD77" s="26"/>
      <c r="CE77" s="26"/>
      <c r="CF77" s="26"/>
      <c r="CG77" s="26"/>
      <c r="CH77" s="26"/>
      <c r="CI77" s="26"/>
      <c r="CJ77" s="26"/>
      <c r="CK77" s="26"/>
    </row>
    <row r="78" spans="1:91" ht="17.25" customHeight="1">
      <c r="A78" s="25">
        <v>1</v>
      </c>
      <c r="B78" s="24" t="s">
        <v>7</v>
      </c>
      <c r="C78" s="24" t="s">
        <v>7</v>
      </c>
      <c r="D78" s="24" t="s">
        <v>7</v>
      </c>
      <c r="E78" s="24" t="s">
        <v>7</v>
      </c>
      <c r="F78" s="24" t="s">
        <v>7</v>
      </c>
      <c r="G78" s="24" t="s">
        <v>7</v>
      </c>
      <c r="H78" s="24" t="s">
        <v>7</v>
      </c>
      <c r="I78" s="24" t="s">
        <v>7</v>
      </c>
      <c r="J78" s="24" t="s">
        <v>7</v>
      </c>
      <c r="K78" s="24" t="s">
        <v>7</v>
      </c>
      <c r="L78" s="24" t="s">
        <v>7</v>
      </c>
      <c r="M78" s="24" t="s">
        <v>7</v>
      </c>
      <c r="N78" s="24" t="s">
        <v>7</v>
      </c>
      <c r="O78" s="24" t="s">
        <v>7</v>
      </c>
      <c r="P78" s="24" t="s">
        <v>7</v>
      </c>
      <c r="Q78" s="24" t="s">
        <v>7</v>
      </c>
      <c r="R78" s="24" t="s">
        <v>7</v>
      </c>
      <c r="S78" s="24" t="s">
        <v>7</v>
      </c>
      <c r="T78" s="24" t="s">
        <v>7</v>
      </c>
      <c r="U78" s="24" t="s">
        <v>7</v>
      </c>
      <c r="V78" s="24" t="s">
        <v>7</v>
      </c>
      <c r="W78" s="24" t="s">
        <v>7</v>
      </c>
      <c r="X78" s="24" t="s">
        <v>7</v>
      </c>
      <c r="Y78" s="24" t="s">
        <v>7</v>
      </c>
      <c r="Z78" s="24" t="s">
        <v>7</v>
      </c>
      <c r="AA78" s="24" t="s">
        <v>7</v>
      </c>
      <c r="AB78" s="24" t="s">
        <v>7</v>
      </c>
      <c r="AC78" s="24" t="s">
        <v>7</v>
      </c>
      <c r="AD78" s="24" t="s">
        <v>7</v>
      </c>
      <c r="AE78" s="24" t="s">
        <v>7</v>
      </c>
      <c r="AF78" s="24" t="s">
        <v>7</v>
      </c>
      <c r="AG78" s="62" t="s">
        <v>7</v>
      </c>
      <c r="AH78" s="24" t="s">
        <v>7</v>
      </c>
      <c r="AI78" s="24" t="s">
        <v>7</v>
      </c>
      <c r="AJ78" s="63">
        <v>15.3628000136416</v>
      </c>
      <c r="AK78" s="24">
        <v>15.381764471720395</v>
      </c>
      <c r="AL78" s="24">
        <v>15.413601470140357</v>
      </c>
      <c r="AM78" s="24">
        <v>15.448248360978891</v>
      </c>
      <c r="AN78" s="24">
        <v>15.478006568025963</v>
      </c>
      <c r="AO78" s="24">
        <v>15.506282300426172</v>
      </c>
      <c r="AP78" s="24">
        <v>15.529620421893192</v>
      </c>
      <c r="AQ78" s="24">
        <v>15.547679427483111</v>
      </c>
      <c r="AR78" s="24">
        <v>15.57288800056121</v>
      </c>
      <c r="AS78" s="24">
        <v>15.591558636409447</v>
      </c>
      <c r="AT78" s="24">
        <v>15.613900600982163</v>
      </c>
      <c r="AU78" s="24">
        <v>15.639849670640887</v>
      </c>
      <c r="AV78" s="24">
        <v>15.674399851707722</v>
      </c>
      <c r="AW78" s="24">
        <v>15.719647968216028</v>
      </c>
      <c r="AX78" s="24">
        <v>15.770412962651671</v>
      </c>
      <c r="AY78" s="24">
        <v>15.828815157079895</v>
      </c>
      <c r="AZ78" s="24">
        <v>15.896306917269936</v>
      </c>
      <c r="BA78" s="24">
        <v>15.975555880283736</v>
      </c>
      <c r="BB78" s="24">
        <v>16.058211455545923</v>
      </c>
      <c r="BC78" s="24">
        <v>16.13016868946751</v>
      </c>
      <c r="BD78" s="24">
        <v>16.197357599076192</v>
      </c>
      <c r="BE78" s="24">
        <v>16.263477193295451</v>
      </c>
      <c r="BF78" s="24">
        <v>16.328760780454274</v>
      </c>
      <c r="BG78" s="24">
        <v>16.386529775671654</v>
      </c>
      <c r="BH78" s="24">
        <v>16.44190613226446</v>
      </c>
      <c r="BI78" s="24">
        <v>16.500601695590102</v>
      </c>
      <c r="BJ78" s="24">
        <v>16.562947686687565</v>
      </c>
      <c r="BK78" s="24">
        <v>16.623581727273784</v>
      </c>
      <c r="BL78" s="24">
        <v>16.678430250175513</v>
      </c>
      <c r="BM78" s="24">
        <v>16.729980207078839</v>
      </c>
      <c r="BN78" s="24">
        <v>16.78936782034943</v>
      </c>
      <c r="BO78" s="24">
        <v>16.855938414444818</v>
      </c>
      <c r="BP78" s="26"/>
      <c r="BQ78" s="26"/>
      <c r="BR78" s="26"/>
      <c r="BS78" s="26"/>
      <c r="BT78" s="26"/>
      <c r="BU78" s="26"/>
      <c r="BV78" s="26"/>
      <c r="BW78" s="26"/>
      <c r="BX78" s="26"/>
      <c r="BY78" s="26"/>
      <c r="BZ78" s="26"/>
      <c r="CA78" s="26"/>
      <c r="CB78" s="26"/>
      <c r="CC78" s="26"/>
      <c r="CD78" s="26"/>
      <c r="CE78" s="26"/>
      <c r="CF78" s="26"/>
      <c r="CG78" s="26"/>
      <c r="CH78" s="26"/>
      <c r="CI78" s="26"/>
      <c r="CJ78" s="26"/>
      <c r="CK78" s="26"/>
      <c r="CL78" s="26"/>
    </row>
    <row r="79" spans="1:91" ht="17.25" customHeight="1">
      <c r="A79" s="25">
        <v>0</v>
      </c>
      <c r="B79" s="24" t="s">
        <v>7</v>
      </c>
      <c r="C79" s="24" t="s">
        <v>7</v>
      </c>
      <c r="D79" s="24" t="s">
        <v>7</v>
      </c>
      <c r="E79" s="24" t="s">
        <v>7</v>
      </c>
      <c r="F79" s="24" t="s">
        <v>7</v>
      </c>
      <c r="G79" s="24" t="s">
        <v>7</v>
      </c>
      <c r="H79" s="24" t="s">
        <v>7</v>
      </c>
      <c r="I79" s="24" t="s">
        <v>7</v>
      </c>
      <c r="J79" s="24" t="s">
        <v>7</v>
      </c>
      <c r="K79" s="24" t="s">
        <v>7</v>
      </c>
      <c r="L79" s="24" t="s">
        <v>7</v>
      </c>
      <c r="M79" s="24" t="s">
        <v>7</v>
      </c>
      <c r="N79" s="24" t="s">
        <v>7</v>
      </c>
      <c r="O79" s="24" t="s">
        <v>7</v>
      </c>
      <c r="P79" s="24" t="s">
        <v>7</v>
      </c>
      <c r="Q79" s="24" t="s">
        <v>7</v>
      </c>
      <c r="R79" s="24" t="s">
        <v>7</v>
      </c>
      <c r="S79" s="24" t="s">
        <v>7</v>
      </c>
      <c r="T79" s="24" t="s">
        <v>7</v>
      </c>
      <c r="U79" s="24" t="s">
        <v>7</v>
      </c>
      <c r="V79" s="24" t="s">
        <v>7</v>
      </c>
      <c r="W79" s="24" t="s">
        <v>7</v>
      </c>
      <c r="X79" s="24" t="s">
        <v>7</v>
      </c>
      <c r="Y79" s="24" t="s">
        <v>7</v>
      </c>
      <c r="Z79" s="24" t="s">
        <v>7</v>
      </c>
      <c r="AA79" s="24" t="s">
        <v>7</v>
      </c>
      <c r="AB79" s="24" t="s">
        <v>7</v>
      </c>
      <c r="AC79" s="24" t="s">
        <v>7</v>
      </c>
      <c r="AD79" s="24" t="s">
        <v>7</v>
      </c>
      <c r="AE79" s="24" t="s">
        <v>7</v>
      </c>
      <c r="AF79" s="24" t="s">
        <v>7</v>
      </c>
      <c r="AG79" s="62" t="s">
        <v>7</v>
      </c>
      <c r="AH79" s="24" t="s">
        <v>7</v>
      </c>
      <c r="AI79" s="24" t="s">
        <v>7</v>
      </c>
      <c r="AJ79" s="63">
        <v>15.3628000136416</v>
      </c>
      <c r="AK79" s="24">
        <v>15.381764471720395</v>
      </c>
      <c r="AL79" s="24">
        <v>15.413601470140357</v>
      </c>
      <c r="AM79" s="24">
        <v>15.448248360978891</v>
      </c>
      <c r="AN79" s="24">
        <v>15.478006568025963</v>
      </c>
      <c r="AO79" s="24">
        <v>15.506282300426172</v>
      </c>
      <c r="AP79" s="24">
        <v>15.529620421893192</v>
      </c>
      <c r="AQ79" s="24">
        <v>15.547679427483111</v>
      </c>
      <c r="AR79" s="24">
        <v>15.57288800056121</v>
      </c>
      <c r="AS79" s="24">
        <v>15.591558636409447</v>
      </c>
      <c r="AT79" s="24">
        <v>15.613900600982163</v>
      </c>
      <c r="AU79" s="24">
        <v>15.639849670640887</v>
      </c>
      <c r="AV79" s="24">
        <v>15.674399851707722</v>
      </c>
      <c r="AW79" s="24">
        <v>15.719647968216028</v>
      </c>
      <c r="AX79" s="24">
        <v>15.770412962651671</v>
      </c>
      <c r="AY79" s="24">
        <v>15.828815157079895</v>
      </c>
      <c r="AZ79" s="24">
        <v>15.896306917269936</v>
      </c>
      <c r="BA79" s="24">
        <v>15.975555880283736</v>
      </c>
      <c r="BB79" s="24">
        <v>16.058211455545923</v>
      </c>
      <c r="BC79" s="24">
        <v>16.13016868946751</v>
      </c>
      <c r="BD79" s="24">
        <v>16.197357599076192</v>
      </c>
      <c r="BE79" s="24">
        <v>16.263477193295451</v>
      </c>
      <c r="BF79" s="24">
        <v>16.328760780454274</v>
      </c>
      <c r="BG79" s="24">
        <v>16.386529775671654</v>
      </c>
      <c r="BH79" s="24">
        <v>16.44190613226446</v>
      </c>
      <c r="BI79" s="24">
        <v>16.500601695590102</v>
      </c>
      <c r="BJ79" s="24">
        <v>16.562947686687565</v>
      </c>
      <c r="BK79" s="24">
        <v>16.623581727273784</v>
      </c>
      <c r="BL79" s="24">
        <v>16.678430250175513</v>
      </c>
      <c r="BM79" s="24">
        <v>16.729980207078839</v>
      </c>
      <c r="BN79" s="24">
        <v>16.78936782034943</v>
      </c>
      <c r="BO79" s="24">
        <v>16.855938414444818</v>
      </c>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row>
  </sheetData>
  <phoneticPr fontId="29"/>
  <hyperlinks>
    <hyperlink ref="A1" location="目次!A1" display="目次!A1"/>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7</vt:i4>
      </vt:variant>
    </vt:vector>
  </HeadingPairs>
  <TitlesOfParts>
    <vt:vector size="33" baseType="lpstr">
      <vt:lpstr>将来の年金額</vt:lpstr>
      <vt:lpstr>目次</vt:lpstr>
      <vt:lpstr>将来の基礎年金額</vt:lpstr>
      <vt:lpstr>将来の基礎年金額 2</vt:lpstr>
      <vt:lpstr>GDP上昇率</vt:lpstr>
      <vt:lpstr>賃金上昇率</vt:lpstr>
      <vt:lpstr>賃金上昇率2</vt:lpstr>
      <vt:lpstr>経済前提一覧</vt:lpstr>
      <vt:lpstr>11</vt:lpstr>
      <vt:lpstr>12</vt:lpstr>
      <vt:lpstr>13</vt:lpstr>
      <vt:lpstr>21</vt:lpstr>
      <vt:lpstr>22</vt:lpstr>
      <vt:lpstr>23</vt:lpstr>
      <vt:lpstr>31</vt:lpstr>
      <vt:lpstr>32</vt:lpstr>
      <vt:lpstr>33</vt:lpstr>
      <vt:lpstr>41</vt:lpstr>
      <vt:lpstr>42</vt:lpstr>
      <vt:lpstr>43</vt:lpstr>
      <vt:lpstr>51</vt:lpstr>
      <vt:lpstr>52</vt:lpstr>
      <vt:lpstr>53</vt:lpstr>
      <vt:lpstr>61</vt:lpstr>
      <vt:lpstr>62</vt:lpstr>
      <vt:lpstr>63</vt:lpstr>
      <vt:lpstr>Aok</vt:lpstr>
      <vt:lpstr>Bok</vt:lpstr>
      <vt:lpstr>'将来の基礎年金額 2'!Print_Area</vt:lpstr>
      <vt:lpstr>将来の基礎年金</vt:lpstr>
      <vt:lpstr>将来の年金</vt:lpstr>
      <vt:lpstr>将来基礎</vt:lpstr>
      <vt:lpstr>将来年金</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Owner</cp:lastModifiedBy>
  <cp:lastPrinted>2022-11-05T19:56:28Z</cp:lastPrinted>
  <dcterms:created xsi:type="dcterms:W3CDTF">2014-06-09T11:27:08Z</dcterms:created>
  <dcterms:modified xsi:type="dcterms:W3CDTF">2022-11-22T19:03:28Z</dcterms:modified>
</cp:coreProperties>
</file>